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B:\data\ROOM817\EXCEL\REPORT\PUBLICATIONS\Quarterly\"/>
    </mc:Choice>
  </mc:AlternateContent>
  <xr:revisionPtr revIDLastSave="0" documentId="13_ncr:1_{CFD2E3C9-BB5A-48F8-8176-557C7FC81348}" xr6:coauthVersionLast="47" xr6:coauthVersionMax="47" xr10:uidLastSave="{00000000-0000-0000-0000-000000000000}"/>
  <bookViews>
    <workbookView xWindow="-28920" yWindow="-90" windowWidth="29040" windowHeight="15720" tabRatio="937" xr2:uid="{00000000-000D-0000-FFFF-FFFF00000000}"/>
  </bookViews>
  <sheets>
    <sheet name="Volume 88 Quarter 4 cover page" sheetId="67" r:id="rId1"/>
    <sheet name="Volume 88 Front Page Q1" sheetId="17" r:id="rId2"/>
    <sheet name="Volume 88 Back Page Q1" sheetId="18" r:id="rId3"/>
    <sheet name="Volume 88 Front Page Q2 " sheetId="45" r:id="rId4"/>
    <sheet name="Volume 88 Back Page Q2" sheetId="22" r:id="rId5"/>
    <sheet name="Volume 88 Front Page Q3" sheetId="39" r:id="rId6"/>
    <sheet name="Volume 88 Back Page Q3" sheetId="46" r:id="rId7"/>
    <sheet name="Volume 88 Front Page Q4" sheetId="47" r:id="rId8"/>
    <sheet name="Volume 88 Back Page Q4" sheetId="48" r:id="rId9"/>
    <sheet name="Graph1 Qrt4 " sheetId="65" r:id="rId10"/>
    <sheet name="Graph2 Qrt4" sheetId="66" r:id="rId11"/>
  </sheets>
  <definedNames>
    <definedName name="_xlnm._FilterDatabase" localSheetId="1" hidden="1">'Volume 88 Front Page Q1'!$I$16:$O$23</definedName>
    <definedName name="adjfactor_barley" localSheetId="9">#REF!</definedName>
    <definedName name="adjfactor_barley" localSheetId="10">#REF!</definedName>
    <definedName name="adjfactor_barley" localSheetId="2">#REF!</definedName>
    <definedName name="adjfactor_barley" localSheetId="1">#REF!</definedName>
    <definedName name="adjfactor_barley" localSheetId="0">#REF!</definedName>
    <definedName name="adjfactor_barley">#REF!</definedName>
    <definedName name="as" localSheetId="0">#REF!</definedName>
    <definedName name="as">#REF!</definedName>
    <definedName name="_xlnm.Database" localSheetId="9">#REF!</definedName>
    <definedName name="_xlnm.Database" localSheetId="10">#REF!</definedName>
    <definedName name="_xlnm.Database" localSheetId="6">#REF!</definedName>
    <definedName name="_xlnm.Database" localSheetId="8">#REF!</definedName>
    <definedName name="_xlnm.Database" localSheetId="3">#REF!</definedName>
    <definedName name="_xlnm.Database" localSheetId="5">#REF!</definedName>
    <definedName name="_xlnm.Database" localSheetId="7">#REF!</definedName>
    <definedName name="_xlnm.Database">#REF!</definedName>
    <definedName name="jj">#REF!</definedName>
    <definedName name="O3_">"Picture 9"</definedName>
    <definedName name="oct_bar_del_pri" localSheetId="9">#REF!</definedName>
    <definedName name="oct_bar_del_pri" localSheetId="10">#REF!</definedName>
    <definedName name="oct_bar_del_pri" localSheetId="2">#REF!</definedName>
    <definedName name="oct_bar_del_pri" localSheetId="1">#REF!</definedName>
    <definedName name="oct_bar_del_pri" localSheetId="0">#REF!</definedName>
    <definedName name="oct_bar_del_pri">#REF!</definedName>
    <definedName name="oct_bar_del_ton" localSheetId="9">#REF!</definedName>
    <definedName name="oct_bar_del_ton" localSheetId="10">#REF!</definedName>
    <definedName name="oct_bar_del_ton" localSheetId="2">#REF!</definedName>
    <definedName name="oct_bar_del_ton" localSheetId="1">#REF!</definedName>
    <definedName name="oct_bar_del_ton" localSheetId="0">#REF!</definedName>
    <definedName name="oct_bar_del_ton">#REF!</definedName>
    <definedName name="oct_bar_ex_ton" localSheetId="9">#REF!</definedName>
    <definedName name="oct_bar_ex_ton" localSheetId="10">#REF!</definedName>
    <definedName name="oct_bar_ex_ton" localSheetId="2">#REF!</definedName>
    <definedName name="oct_bar_ex_ton" localSheetId="1">#REF!</definedName>
    <definedName name="oct_bar_ex_ton" localSheetId="0">#REF!</definedName>
    <definedName name="oct_bar_ex_ton">#REF!</definedName>
    <definedName name="oct_bar_ex_val" localSheetId="9">#REF!</definedName>
    <definedName name="oct_bar_ex_val" localSheetId="10">#REF!</definedName>
    <definedName name="oct_bar_ex_val" localSheetId="2">#REF!</definedName>
    <definedName name="oct_bar_ex_val" localSheetId="1">#REF!</definedName>
    <definedName name="oct_bar_ex_val" localSheetId="0">#REF!</definedName>
    <definedName name="oct_bar_ex_val">#REF!</definedName>
    <definedName name="_xlnm.Print_Area" localSheetId="9">'Graph1 Qrt4 '!$A$1:$N$84</definedName>
    <definedName name="_xlnm.Print_Area" localSheetId="10">'Graph2 Qrt4'!$A$1:$N$76</definedName>
    <definedName name="_xlnm.Print_Area" localSheetId="2">'Volume 88 Back Page Q1'!$A:$J</definedName>
    <definedName name="_xlnm.Print_Area" localSheetId="4">'Volume 88 Back Page Q2'!$A$1:$I$75</definedName>
    <definedName name="_xlnm.Print_Area" localSheetId="6">'Volume 88 Back Page Q3'!$A$1:$I$75</definedName>
    <definedName name="_xlnm.Print_Area" localSheetId="8">'Volume 88 Back Page Q4'!$A$1:$I$75</definedName>
    <definedName name="_xlnm.Print_Area" localSheetId="1">'Volume 88 Front Page Q1'!$A$1:$P$67</definedName>
    <definedName name="_xlnm.Print_Area" localSheetId="3">'Volume 88 Front Page Q2 '!$A$1:$O$69</definedName>
    <definedName name="_xlnm.Print_Area" localSheetId="5">'Volume 88 Front Page Q3'!$A$1:$O$69</definedName>
    <definedName name="_xlnm.Print_Area" localSheetId="7">'Volume 88 Front Page Q4'!$A$1:$O$69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39" l="1"/>
  <c r="O58" i="47" l="1"/>
  <c r="N58" i="47"/>
  <c r="O58" i="45"/>
  <c r="N58" i="45"/>
  <c r="O56" i="17"/>
  <c r="H53" i="46"/>
  <c r="L13" i="47"/>
  <c r="J13" i="47"/>
  <c r="D13" i="47"/>
  <c r="B13" i="47"/>
  <c r="L13" i="39"/>
  <c r="J13" i="39"/>
  <c r="D13" i="39"/>
  <c r="B13" i="39"/>
  <c r="N13" i="47"/>
  <c r="F13" i="47"/>
  <c r="F13" i="39"/>
  <c r="N13" i="39"/>
  <c r="N13" i="45"/>
  <c r="L13" i="45"/>
  <c r="J13" i="45"/>
  <c r="D13" i="45"/>
  <c r="B13" i="45"/>
  <c r="H10" i="18"/>
  <c r="N24" i="39" l="1"/>
  <c r="N25" i="39"/>
  <c r="N58" i="39"/>
  <c r="O58" i="39"/>
  <c r="N56" i="17"/>
  <c r="B12" i="46"/>
  <c r="I12" i="46"/>
  <c r="D14" i="46"/>
  <c r="F14" i="46"/>
  <c r="H14" i="46"/>
  <c r="H17" i="46"/>
  <c r="I17" i="46"/>
  <c r="H18" i="46"/>
  <c r="I18" i="46"/>
  <c r="H19" i="46"/>
  <c r="I19" i="46"/>
  <c r="I20" i="46"/>
  <c r="H20" i="46"/>
  <c r="H25" i="46"/>
  <c r="I25" i="46"/>
  <c r="H26" i="46"/>
  <c r="I26" i="46"/>
  <c r="H31" i="46"/>
  <c r="I31" i="46"/>
  <c r="I32" i="46"/>
  <c r="H32" i="46"/>
  <c r="I33" i="46"/>
  <c r="H33" i="46"/>
  <c r="H34" i="46"/>
  <c r="I34" i="46"/>
  <c r="H35" i="46"/>
  <c r="I35" i="46"/>
  <c r="I36" i="46"/>
  <c r="H36" i="46"/>
  <c r="H37" i="46"/>
  <c r="I37" i="46"/>
  <c r="H38" i="46"/>
  <c r="I38" i="46"/>
  <c r="H40" i="46"/>
  <c r="I40" i="46"/>
  <c r="I41" i="46"/>
  <c r="H41" i="46"/>
  <c r="H42" i="46"/>
  <c r="I42" i="46"/>
  <c r="H43" i="46"/>
  <c r="I43" i="46"/>
  <c r="H45" i="46"/>
  <c r="I45" i="46"/>
  <c r="I46" i="46"/>
  <c r="H46" i="46"/>
  <c r="H47" i="46"/>
  <c r="I47" i="46"/>
  <c r="H48" i="46"/>
  <c r="I48" i="46"/>
  <c r="H49" i="46"/>
  <c r="I49" i="46"/>
  <c r="I50" i="46"/>
  <c r="H50" i="46"/>
  <c r="H52" i="46"/>
  <c r="I52" i="46"/>
  <c r="I53" i="46"/>
  <c r="H58" i="46"/>
  <c r="I58" i="46"/>
  <c r="I59" i="46"/>
  <c r="H59" i="46"/>
  <c r="H60" i="46"/>
  <c r="I60" i="46"/>
  <c r="H61" i="46"/>
  <c r="I61" i="46"/>
  <c r="H62" i="46"/>
  <c r="I62" i="46"/>
  <c r="I63" i="46"/>
  <c r="H63" i="46"/>
  <c r="H66" i="46"/>
  <c r="I66" i="46"/>
  <c r="H67" i="46"/>
  <c r="I67" i="46"/>
  <c r="H68" i="46"/>
  <c r="I68" i="46"/>
  <c r="I69" i="46"/>
  <c r="H69" i="46"/>
  <c r="H58" i="48"/>
  <c r="I58" i="48"/>
  <c r="H59" i="48"/>
  <c r="H60" i="48"/>
  <c r="I60" i="48"/>
  <c r="H61" i="48"/>
  <c r="I61" i="48"/>
  <c r="H62" i="48"/>
  <c r="I62" i="48"/>
  <c r="I63" i="48"/>
  <c r="I66" i="48"/>
  <c r="H66" i="48"/>
  <c r="H67" i="48"/>
  <c r="I67" i="48"/>
  <c r="I68" i="48"/>
  <c r="I59" i="48" l="1"/>
  <c r="H68" i="48"/>
  <c r="H63" i="48"/>
  <c r="I69" i="48"/>
  <c r="H69" i="48"/>
  <c r="F19" i="39" l="1"/>
  <c r="H53" i="22"/>
  <c r="H69" i="22"/>
  <c r="H60" i="22"/>
  <c r="I69" i="22"/>
  <c r="H31" i="22"/>
  <c r="H66" i="22"/>
  <c r="I31" i="22"/>
  <c r="O46" i="39" l="1"/>
  <c r="N46" i="39"/>
  <c r="N36" i="39"/>
  <c r="B12" i="48"/>
  <c r="G38" i="39" l="1"/>
  <c r="G37" i="39"/>
  <c r="G36" i="39"/>
  <c r="G35" i="39"/>
  <c r="G34" i="39"/>
  <c r="G33" i="39"/>
  <c r="G32" i="39"/>
  <c r="G31" i="39"/>
  <c r="G30" i="39"/>
  <c r="G29" i="39"/>
  <c r="G26" i="39"/>
  <c r="G25" i="39"/>
  <c r="G24" i="39"/>
  <c r="G23" i="39"/>
  <c r="G22" i="39"/>
  <c r="G21" i="39"/>
  <c r="G20" i="39"/>
  <c r="G19" i="39"/>
  <c r="F38" i="39"/>
  <c r="F37" i="39"/>
  <c r="F36" i="39"/>
  <c r="F35" i="39"/>
  <c r="F34" i="39"/>
  <c r="F33" i="39"/>
  <c r="F32" i="39"/>
  <c r="F31" i="39"/>
  <c r="F30" i="39"/>
  <c r="F29" i="39"/>
  <c r="F26" i="39"/>
  <c r="F25" i="39"/>
  <c r="F24" i="39"/>
  <c r="F23" i="39"/>
  <c r="F22" i="39"/>
  <c r="F21" i="39"/>
  <c r="F20" i="39"/>
  <c r="N20" i="39" l="1"/>
  <c r="N31" i="39"/>
  <c r="N35" i="39"/>
  <c r="O21" i="39"/>
  <c r="O25" i="39"/>
  <c r="O36" i="39"/>
  <c r="O20" i="39"/>
  <c r="O24" i="39"/>
  <c r="O31" i="39"/>
  <c r="O19" i="39"/>
  <c r="O23" i="39"/>
  <c r="O30" i="39"/>
  <c r="N19" i="39"/>
  <c r="N30" i="39"/>
  <c r="N34" i="39"/>
  <c r="N21" i="39"/>
  <c r="N32" i="39"/>
  <c r="O22" i="39"/>
  <c r="O29" i="39"/>
  <c r="N29" i="39"/>
  <c r="N33" i="39"/>
  <c r="N55" i="17" l="1"/>
  <c r="N54" i="17"/>
  <c r="N53" i="17"/>
  <c r="N52" i="17"/>
  <c r="N41" i="17"/>
  <c r="N40" i="17"/>
  <c r="N23" i="17"/>
  <c r="N20" i="17"/>
  <c r="N19" i="17"/>
  <c r="F31" i="17"/>
  <c r="F27" i="17"/>
  <c r="F21" i="17"/>
  <c r="F18" i="17" l="1"/>
  <c r="F17" i="17"/>
  <c r="F22" i="17"/>
  <c r="F28" i="17"/>
  <c r="F32" i="17"/>
  <c r="F35" i="17"/>
  <c r="F19" i="17"/>
  <c r="F23" i="17"/>
  <c r="F29" i="17"/>
  <c r="F33" i="17"/>
  <c r="N44" i="17"/>
  <c r="F36" i="17"/>
  <c r="N21" i="17"/>
  <c r="N17" i="17"/>
  <c r="F20" i="17"/>
  <c r="F24" i="17"/>
  <c r="F30" i="17"/>
  <c r="F34" i="17"/>
  <c r="N18" i="17"/>
  <c r="N22" i="17"/>
  <c r="F10" i="18"/>
  <c r="D10" i="18"/>
  <c r="H14" i="48" l="1"/>
  <c r="H14" i="22"/>
  <c r="F14" i="48"/>
  <c r="D14" i="48"/>
  <c r="F14" i="22"/>
  <c r="D14" i="22"/>
  <c r="B12" i="22" l="1"/>
  <c r="I19" i="48" l="1"/>
  <c r="H19" i="48"/>
  <c r="I18" i="48"/>
  <c r="I17" i="48"/>
  <c r="I12" i="22"/>
  <c r="I12" i="48"/>
  <c r="I26" i="48"/>
  <c r="H26" i="48"/>
  <c r="I25" i="48"/>
  <c r="H25" i="48"/>
  <c r="I20" i="48"/>
  <c r="H20" i="48"/>
  <c r="H18" i="48"/>
  <c r="H17" i="48"/>
  <c r="N57" i="47"/>
  <c r="N56" i="47"/>
  <c r="N55" i="47"/>
  <c r="N54" i="47"/>
  <c r="N50" i="47"/>
  <c r="N43" i="47"/>
  <c r="N42" i="47"/>
  <c r="N41" i="47"/>
  <c r="N36" i="47"/>
  <c r="N35" i="47"/>
  <c r="N34" i="47"/>
  <c r="N33" i="47"/>
  <c r="N32" i="47"/>
  <c r="N31" i="47"/>
  <c r="N30" i="47"/>
  <c r="N29" i="47"/>
  <c r="N25" i="47"/>
  <c r="N24" i="47"/>
  <c r="N23" i="47"/>
  <c r="N22" i="47"/>
  <c r="N21" i="47"/>
  <c r="N20" i="47"/>
  <c r="N19" i="47"/>
  <c r="F38" i="47"/>
  <c r="F37" i="47"/>
  <c r="F36" i="47"/>
  <c r="F35" i="47"/>
  <c r="F34" i="47"/>
  <c r="F33" i="47"/>
  <c r="F32" i="47"/>
  <c r="F31" i="47"/>
  <c r="F30" i="47"/>
  <c r="F29" i="47"/>
  <c r="F26" i="47"/>
  <c r="F25" i="47"/>
  <c r="F24" i="47"/>
  <c r="F23" i="47"/>
  <c r="F22" i="47"/>
  <c r="F21" i="47"/>
  <c r="F20" i="47"/>
  <c r="F19" i="47"/>
  <c r="O32" i="47" l="1"/>
  <c r="O50" i="47"/>
  <c r="G30" i="47"/>
  <c r="G38" i="47"/>
  <c r="G19" i="47"/>
  <c r="G20" i="47"/>
  <c r="G21" i="47"/>
  <c r="G22" i="47"/>
  <c r="G23" i="47"/>
  <c r="G24" i="47"/>
  <c r="G25" i="47"/>
  <c r="G26" i="47"/>
  <c r="G29" i="47"/>
  <c r="G31" i="47"/>
  <c r="G32" i="47"/>
  <c r="G33" i="47"/>
  <c r="G34" i="47"/>
  <c r="G35" i="47"/>
  <c r="G36" i="47"/>
  <c r="G37" i="47"/>
  <c r="O19" i="47"/>
  <c r="O20" i="47"/>
  <c r="O21" i="47"/>
  <c r="O22" i="47"/>
  <c r="O23" i="47"/>
  <c r="O24" i="47"/>
  <c r="O25" i="47"/>
  <c r="O29" i="47"/>
  <c r="O30" i="47"/>
  <c r="O31" i="47"/>
  <c r="O33" i="47"/>
  <c r="O34" i="47"/>
  <c r="O35" i="47"/>
  <c r="O36" i="47"/>
  <c r="O41" i="47"/>
  <c r="O42" i="47"/>
  <c r="O43" i="47"/>
  <c r="O46" i="47"/>
  <c r="O54" i="47"/>
  <c r="O55" i="47"/>
  <c r="O56" i="47"/>
  <c r="O57" i="47"/>
  <c r="N46" i="47"/>
  <c r="G19" i="45" l="1"/>
  <c r="O19" i="45"/>
  <c r="G20" i="45"/>
  <c r="O20" i="45"/>
  <c r="G21" i="45"/>
  <c r="O21" i="45"/>
  <c r="G22" i="45"/>
  <c r="O22" i="45"/>
  <c r="G23" i="45"/>
  <c r="O23" i="45"/>
  <c r="G24" i="45"/>
  <c r="O24" i="45"/>
  <c r="G25" i="45"/>
  <c r="O25" i="45"/>
  <c r="G26" i="45"/>
  <c r="G29" i="45"/>
  <c r="O29" i="45"/>
  <c r="G30" i="45"/>
  <c r="O30" i="45"/>
  <c r="G31" i="45"/>
  <c r="O31" i="45"/>
  <c r="G32" i="45"/>
  <c r="O32" i="45"/>
  <c r="G33" i="45"/>
  <c r="O33" i="45"/>
  <c r="G34" i="45"/>
  <c r="O34" i="45"/>
  <c r="G35" i="45"/>
  <c r="O35" i="45"/>
  <c r="G36" i="45"/>
  <c r="O36" i="45"/>
  <c r="G37" i="45"/>
  <c r="G38" i="45"/>
  <c r="O41" i="45"/>
  <c r="O42" i="45"/>
  <c r="O43" i="45"/>
  <c r="O46" i="45"/>
  <c r="O50" i="45"/>
  <c r="O54" i="45"/>
  <c r="O55" i="45"/>
  <c r="O56" i="45"/>
  <c r="O57" i="45"/>
  <c r="F19" i="45"/>
  <c r="N19" i="45"/>
  <c r="F20" i="45"/>
  <c r="N20" i="45"/>
  <c r="F21" i="45"/>
  <c r="N21" i="45"/>
  <c r="F22" i="45"/>
  <c r="N22" i="45"/>
  <c r="F23" i="45"/>
  <c r="N23" i="45"/>
  <c r="F24" i="45"/>
  <c r="N24" i="45"/>
  <c r="F25" i="45"/>
  <c r="N25" i="45"/>
  <c r="F26" i="45"/>
  <c r="F29" i="45"/>
  <c r="N29" i="45"/>
  <c r="F30" i="45"/>
  <c r="N30" i="45"/>
  <c r="F31" i="45"/>
  <c r="N31" i="45"/>
  <c r="F32" i="45"/>
  <c r="N32" i="45"/>
  <c r="F33" i="45"/>
  <c r="N33" i="45"/>
  <c r="F34" i="45"/>
  <c r="N34" i="45"/>
  <c r="F35" i="45"/>
  <c r="N35" i="45"/>
  <c r="F36" i="45"/>
  <c r="N36" i="45"/>
  <c r="F37" i="45"/>
  <c r="F38" i="45"/>
  <c r="N41" i="45"/>
  <c r="N42" i="45"/>
  <c r="N43" i="45"/>
  <c r="N46" i="45"/>
  <c r="N50" i="45"/>
  <c r="N54" i="45"/>
  <c r="N55" i="45"/>
  <c r="N56" i="45"/>
  <c r="N57" i="45"/>
  <c r="H8" i="18" l="1"/>
  <c r="B8" i="18"/>
  <c r="O35" i="39" l="1"/>
  <c r="O34" i="39"/>
  <c r="O57" i="39"/>
  <c r="O56" i="39"/>
  <c r="N56" i="39"/>
  <c r="O55" i="39"/>
  <c r="N55" i="39"/>
  <c r="O54" i="39"/>
  <c r="N54" i="39"/>
  <c r="O50" i="39"/>
  <c r="N50" i="39"/>
  <c r="O43" i="39"/>
  <c r="N43" i="39"/>
  <c r="O42" i="39"/>
  <c r="N42" i="39"/>
  <c r="O41" i="39"/>
  <c r="N41" i="39"/>
  <c r="O33" i="39"/>
  <c r="O32" i="39"/>
  <c r="N23" i="39"/>
  <c r="N22" i="39"/>
  <c r="H49" i="22" l="1"/>
  <c r="I35" i="22"/>
  <c r="I52" i="22"/>
  <c r="I63" i="22"/>
  <c r="I50" i="22"/>
  <c r="I40" i="22"/>
  <c r="I32" i="22"/>
  <c r="I58" i="22"/>
  <c r="H68" i="22"/>
  <c r="H67" i="22"/>
  <c r="H63" i="22"/>
  <c r="H62" i="22"/>
  <c r="H59" i="22"/>
  <c r="H52" i="22"/>
  <c r="H45" i="22"/>
  <c r="H43" i="22"/>
  <c r="H42" i="22"/>
  <c r="H41" i="22"/>
  <c r="H40" i="22"/>
  <c r="H38" i="22"/>
  <c r="H37" i="22"/>
  <c r="H36" i="22"/>
  <c r="H35" i="22"/>
  <c r="H34" i="22"/>
  <c r="H33" i="22"/>
  <c r="H32" i="22"/>
  <c r="I68" i="22"/>
  <c r="I67" i="22"/>
  <c r="I61" i="22"/>
  <c r="H61" i="22"/>
  <c r="I60" i="22"/>
  <c r="I59" i="22"/>
  <c r="H58" i="22"/>
  <c r="I53" i="22"/>
  <c r="H50" i="22"/>
  <c r="I49" i="22"/>
  <c r="I48" i="22"/>
  <c r="H48" i="22"/>
  <c r="I47" i="22"/>
  <c r="H47" i="22"/>
  <c r="I46" i="22"/>
  <c r="H46" i="22"/>
  <c r="I45" i="22"/>
  <c r="I43" i="22"/>
  <c r="I42" i="22"/>
  <c r="I41" i="22"/>
  <c r="I38" i="22"/>
  <c r="I37" i="22"/>
  <c r="I36" i="22"/>
  <c r="I34" i="22"/>
  <c r="I33" i="22"/>
  <c r="I26" i="22"/>
  <c r="H26" i="22"/>
  <c r="I25" i="22"/>
  <c r="H25" i="22"/>
  <c r="I20" i="22"/>
  <c r="H20" i="22"/>
  <c r="I19" i="22"/>
  <c r="H19" i="22"/>
  <c r="I18" i="22"/>
  <c r="H18" i="22"/>
  <c r="H17" i="22"/>
  <c r="H16" i="18"/>
  <c r="H15" i="18"/>
  <c r="H14" i="18"/>
  <c r="N33" i="17"/>
  <c r="N31" i="17"/>
  <c r="N29" i="17"/>
  <c r="H46" i="18"/>
  <c r="H34" i="18"/>
  <c r="H27" i="18"/>
  <c r="H62" i="18"/>
  <c r="H61" i="18"/>
  <c r="H60" i="18"/>
  <c r="H57" i="18"/>
  <c r="H56" i="18"/>
  <c r="H55" i="18"/>
  <c r="H54" i="18"/>
  <c r="H53" i="18"/>
  <c r="H52" i="18"/>
  <c r="H49" i="18"/>
  <c r="H45" i="18"/>
  <c r="H44" i="18"/>
  <c r="H43" i="18"/>
  <c r="H38" i="18"/>
  <c r="H37" i="18"/>
  <c r="H33" i="18"/>
  <c r="H32" i="18"/>
  <c r="H31" i="18"/>
  <c r="H29" i="18"/>
  <c r="H28" i="18"/>
  <c r="H22" i="18"/>
  <c r="N48" i="17"/>
  <c r="N39" i="17"/>
  <c r="N34" i="17"/>
  <c r="N32" i="17"/>
  <c r="N30" i="17"/>
  <c r="N28" i="17"/>
  <c r="I52" i="18"/>
  <c r="I63" i="18"/>
  <c r="I62" i="18"/>
  <c r="I61" i="18"/>
  <c r="I60" i="18"/>
  <c r="I57" i="18"/>
  <c r="I56" i="18"/>
  <c r="I55" i="18"/>
  <c r="I54" i="18"/>
  <c r="I53" i="18"/>
  <c r="I49" i="18"/>
  <c r="I48" i="18"/>
  <c r="I46" i="18"/>
  <c r="I45" i="18"/>
  <c r="I44" i="18"/>
  <c r="I43" i="18"/>
  <c r="I42" i="18"/>
  <c r="H42" i="18"/>
  <c r="I41" i="18"/>
  <c r="I39" i="18"/>
  <c r="I38" i="18"/>
  <c r="I37" i="18"/>
  <c r="I36" i="18"/>
  <c r="I34" i="18"/>
  <c r="I33" i="18"/>
  <c r="I32" i="18"/>
  <c r="I31" i="18"/>
  <c r="I30" i="18"/>
  <c r="I29" i="18"/>
  <c r="I28" i="18"/>
  <c r="I27" i="18"/>
  <c r="I22" i="18"/>
  <c r="I21" i="18"/>
  <c r="I16" i="18"/>
  <c r="I15" i="18"/>
  <c r="I14" i="18"/>
  <c r="O55" i="17"/>
  <c r="O54" i="17"/>
  <c r="O53" i="17"/>
  <c r="O52" i="17"/>
  <c r="O48" i="17"/>
  <c r="O44" i="17"/>
  <c r="O41" i="17"/>
  <c r="O40" i="17"/>
  <c r="O39" i="17"/>
  <c r="O34" i="17"/>
  <c r="O33" i="17"/>
  <c r="O32" i="17"/>
  <c r="O31" i="17"/>
  <c r="O30" i="17"/>
  <c r="O29" i="17"/>
  <c r="O28" i="17"/>
  <c r="O27" i="17"/>
  <c r="N27" i="17"/>
  <c r="O23" i="17"/>
  <c r="O22" i="17"/>
  <c r="O21" i="17"/>
  <c r="O20" i="17"/>
  <c r="O19" i="17"/>
  <c r="O18" i="17"/>
  <c r="O17" i="17"/>
  <c r="G36" i="17"/>
  <c r="G35" i="17"/>
  <c r="G34" i="17"/>
  <c r="G33" i="17"/>
  <c r="G32" i="17"/>
  <c r="G31" i="17"/>
  <c r="G30" i="17"/>
  <c r="G29" i="17"/>
  <c r="G28" i="17"/>
  <c r="G27" i="17"/>
  <c r="G23" i="17"/>
  <c r="G24" i="17"/>
  <c r="G19" i="17"/>
  <c r="G20" i="17"/>
  <c r="G21" i="17"/>
  <c r="G22" i="17"/>
  <c r="G18" i="17"/>
  <c r="G17" i="17"/>
  <c r="H36" i="18"/>
  <c r="H41" i="18"/>
  <c r="H63" i="18"/>
  <c r="H21" i="18"/>
  <c r="H30" i="18"/>
  <c r="H39" i="18"/>
  <c r="H48" i="18"/>
  <c r="I62" i="22"/>
  <c r="I66" i="22"/>
  <c r="I17" i="22" l="1"/>
  <c r="H34" i="48" l="1"/>
  <c r="H32" i="48"/>
  <c r="H36" i="48"/>
  <c r="H38" i="48"/>
  <c r="H35" i="48"/>
  <c r="H31" i="48"/>
  <c r="H52" i="48" l="1"/>
  <c r="H50" i="48"/>
  <c r="H48" i="48"/>
  <c r="H40" i="48"/>
  <c r="H43" i="48"/>
  <c r="H53" i="48"/>
  <c r="H42" i="48"/>
  <c r="H41" i="48"/>
  <c r="H45" i="48"/>
  <c r="H49" i="48"/>
  <c r="H47" i="48"/>
  <c r="I31" i="48"/>
  <c r="I41" i="48"/>
  <c r="I43" i="48"/>
  <c r="H46" i="48"/>
  <c r="H37" i="48"/>
  <c r="I40" i="48"/>
  <c r="I37" i="48"/>
  <c r="I34" i="48"/>
  <c r="I46" i="48"/>
  <c r="I42" i="48"/>
  <c r="I33" i="48"/>
  <c r="I48" i="48"/>
  <c r="I45" i="48"/>
  <c r="I49" i="48"/>
  <c r="H33" i="48"/>
  <c r="I52" i="48"/>
  <c r="I36" i="48"/>
  <c r="I50" i="48"/>
  <c r="I38" i="48"/>
  <c r="I32" i="48"/>
  <c r="I47" i="48"/>
  <c r="I35" i="48"/>
  <c r="I53" i="48"/>
</calcChain>
</file>

<file path=xl/sharedStrings.xml><?xml version="1.0" encoding="utf-8"?>
<sst xmlns="http://schemas.openxmlformats.org/spreadsheetml/2006/main" count="661" uniqueCount="134">
  <si>
    <t>Date:</t>
  </si>
  <si>
    <t>Steers</t>
  </si>
  <si>
    <t>U3</t>
  </si>
  <si>
    <t>R3</t>
  </si>
  <si>
    <t>R4</t>
  </si>
  <si>
    <t>O3</t>
  </si>
  <si>
    <t>O4</t>
  </si>
  <si>
    <t>Heifers</t>
  </si>
  <si>
    <t>Lambs</t>
  </si>
  <si>
    <t>Hoggets</t>
  </si>
  <si>
    <t>All Types</t>
  </si>
  <si>
    <t xml:space="preserve">  STORE CATTLE</t>
  </si>
  <si>
    <t xml:space="preserve"> Steers:</t>
  </si>
  <si>
    <t>150-300 kg</t>
  </si>
  <si>
    <t>300-400 kg</t>
  </si>
  <si>
    <t>400-500 kg</t>
  </si>
  <si>
    <t>Over 500 kg</t>
  </si>
  <si>
    <t xml:space="preserve"> Heifers:</t>
  </si>
  <si>
    <t xml:space="preserve">   SUCKLED CALVES</t>
  </si>
  <si>
    <t>Under 200 kg</t>
  </si>
  <si>
    <t>-</t>
  </si>
  <si>
    <t>Over 200 kg</t>
  </si>
  <si>
    <t xml:space="preserve">  BREEDING CATTLE</t>
  </si>
  <si>
    <t xml:space="preserve"> Dairy:</t>
  </si>
  <si>
    <t>Cows/heifers in milk</t>
  </si>
  <si>
    <t>Cows in calf</t>
  </si>
  <si>
    <t xml:space="preserve">Springing heifers </t>
  </si>
  <si>
    <t xml:space="preserve"> Sucklers:</t>
  </si>
  <si>
    <t>Cows/heifers &amp; calf at foot</t>
  </si>
  <si>
    <t>Cull cows for slaughter</t>
  </si>
  <si>
    <t>Dropped calves for rearing</t>
  </si>
  <si>
    <t xml:space="preserve">  BREEDING SHEEP</t>
  </si>
  <si>
    <t xml:space="preserve"> Ewes/Hoggets:</t>
  </si>
  <si>
    <t xml:space="preserve"> Ewe Lambs:</t>
  </si>
  <si>
    <t xml:space="preserve"> Ewes/Hoggets</t>
  </si>
  <si>
    <t xml:space="preserve">  OTHER SHEEP</t>
  </si>
  <si>
    <t>Cull rams</t>
  </si>
  <si>
    <t>Store lambs</t>
  </si>
  <si>
    <t xml:space="preserve"> </t>
  </si>
  <si>
    <t>First earlies</t>
  </si>
  <si>
    <t>Processing</t>
  </si>
  <si>
    <t>Merchant trade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</si>
  <si>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</si>
  <si>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Wheat</t>
  </si>
  <si>
    <t>Barley</t>
  </si>
  <si>
    <t>4. BROILER CHICKENS</t>
  </si>
  <si>
    <t xml:space="preserve">  OTHER CATTLE</t>
  </si>
  <si>
    <t xml:space="preserve">                       </t>
  </si>
  <si>
    <t>1. FINISHED CLEAN CATTLE (pence per kg deadweight)</t>
  </si>
  <si>
    <t>Young Bulls</t>
  </si>
  <si>
    <t>U2</t>
  </si>
  <si>
    <t>U4</t>
  </si>
  <si>
    <t>R2</t>
  </si>
  <si>
    <t>O2</t>
  </si>
  <si>
    <t>All grades</t>
  </si>
  <si>
    <t>Cows</t>
  </si>
  <si>
    <t>P2</t>
  </si>
  <si>
    <t>P3</t>
  </si>
  <si>
    <t>2. FINISHED CLEAN SHEEP</t>
  </si>
  <si>
    <t xml:space="preserve">   (pence per kg deadweight)</t>
  </si>
  <si>
    <t>3. FINISHED CLEAN PIGS</t>
  </si>
  <si>
    <t xml:space="preserve">   (pence per kg liveweight)</t>
  </si>
  <si>
    <t>5. HAY, STRAW &amp; SILAGE (£ per bale)</t>
  </si>
  <si>
    <t xml:space="preserve">            Hay (small square)</t>
  </si>
  <si>
    <t xml:space="preserve">            Straw (small square)</t>
  </si>
  <si>
    <t xml:space="preserve">            Straw (large round)</t>
  </si>
  <si>
    <t xml:space="preserve">            Silage</t>
  </si>
  <si>
    <t>6. POTATOES (£ per tonne)</t>
  </si>
  <si>
    <t>Washing Sample</t>
  </si>
  <si>
    <t xml:space="preserve">7. CEREALS (£ per tonne delivered) </t>
  </si>
  <si>
    <t>8. BREEDING AND STORE LIVESTOCK (£ per head)</t>
  </si>
  <si>
    <t xml:space="preserve">                                                                                                                                                                        </t>
  </si>
  <si>
    <t>Blackface/Blackface cross</t>
  </si>
  <si>
    <t>Other Breeds</t>
  </si>
  <si>
    <t>with Lamb(s)</t>
  </si>
  <si>
    <t>at Foot:</t>
  </si>
  <si>
    <t>Cull Ewes:</t>
  </si>
  <si>
    <t>Jan-Mar</t>
  </si>
  <si>
    <t>Apr-Jun</t>
  </si>
  <si>
    <t>Jan-Jun</t>
  </si>
  <si>
    <t>CPAS - Dairy Type</t>
  </si>
  <si>
    <t>CPAS - Beef Type</t>
  </si>
  <si>
    <t>Jul-Sep</t>
  </si>
  <si>
    <t>Jan-Sep</t>
  </si>
  <si>
    <t>Oct-Dec</t>
  </si>
  <si>
    <t>Jan-Dec</t>
  </si>
  <si>
    <t>Jan- Dec</t>
  </si>
  <si>
    <t xml:space="preserve">  </t>
  </si>
  <si>
    <t xml:space="preserve">                                                                                                              </t>
  </si>
  <si>
    <t xml:space="preserve">Notes : </t>
  </si>
  <si>
    <t>All week numbers are based on a calendar year.</t>
  </si>
  <si>
    <t>Quarterly Market Report</t>
  </si>
  <si>
    <t xml:space="preserve">Date: </t>
  </si>
  <si>
    <t>ECONOMICS AND EVALUATION BRANCH</t>
  </si>
  <si>
    <t>DEPARTMENT OF AGRICULTURE ENVIRONMENT AND RURAL AFFAIRS</t>
  </si>
  <si>
    <t>All graphs are based on average prices published in DAERA's weekly Agricultural Market Report.</t>
  </si>
  <si>
    <t>Volume 88 Quarter 1</t>
  </si>
  <si>
    <t>Volume 88 Quarter 2</t>
  </si>
  <si>
    <t>Volume 88 Quarter 3</t>
  </si>
  <si>
    <t>Volume 88 Quarter 4</t>
  </si>
  <si>
    <t>% change from 2024</t>
  </si>
  <si>
    <t xml:space="preserve">            Straw (large square)</t>
  </si>
  <si>
    <t>PRICE TRENDS 2024-2025</t>
  </si>
  <si>
    <t>An Accredited Official Statistics publication</t>
  </si>
  <si>
    <t>25th September 2025</t>
  </si>
  <si>
    <t>20th November 2025</t>
  </si>
  <si>
    <t>19th June 2025</t>
  </si>
  <si>
    <t>© Crown Copyright 2026</t>
  </si>
  <si>
    <t xml:space="preserve"> Northern Ireland</t>
  </si>
  <si>
    <t>Quarterly Agricultural Market Report</t>
  </si>
  <si>
    <t>(2025)</t>
  </si>
  <si>
    <t>Enquiries to : Paul Keatley</t>
  </si>
  <si>
    <t>Telephone (028) 90524938</t>
  </si>
  <si>
    <t>Policy, Economics and Statistics Division</t>
  </si>
  <si>
    <t>Email aeb.econstats@daera-ni.gov.uk</t>
  </si>
  <si>
    <t>Economics &amp; Evaluation Branch</t>
  </si>
  <si>
    <t>X (formally know as Twitter) @ DAERAstats</t>
  </si>
  <si>
    <t xml:space="preserve">Clare House </t>
  </si>
  <si>
    <t>This report is also available Free of</t>
  </si>
  <si>
    <t>303 Airport Road West</t>
  </si>
  <si>
    <t>Charge on the Department's website -</t>
  </si>
  <si>
    <t xml:space="preserve">Belfast </t>
  </si>
  <si>
    <r>
      <t>www.daera-ni.gov.uk</t>
    </r>
    <r>
      <rPr>
        <sz val="10"/>
        <rFont val="Arial"/>
      </rPr>
      <t/>
    </r>
  </si>
  <si>
    <t>BT3 9ED</t>
  </si>
  <si>
    <t>If you have a hearing difficulty you can contact the</t>
  </si>
  <si>
    <t>Department via the textphone on (028) 90524420</t>
  </si>
  <si>
    <t>The UK Statistics Authority has confirmed these statistics as accredited official statistics. Accredited official statistics are</t>
  </si>
  <si>
    <t>called National Statistics in the Statistics and Registration Service Act 2007. Accreditation signifies production is in</t>
  </si>
  <si>
    <t>accordance with this act and that these statistics comply with the Code of Practice for Statistics.  Further details can be</t>
  </si>
  <si>
    <t xml:space="preserve"> found on -</t>
  </si>
  <si>
    <t>Office for Statistics Regulation website.</t>
  </si>
  <si>
    <t>@ Crown Copyright 2026</t>
  </si>
  <si>
    <t>Volume 88 Quarters 1-4</t>
  </si>
  <si>
    <t>5th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</si>
</sst>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dd\ mmmm\ yyyy"/>
    <numFmt numFmtId="166" formatCode="dd\ mmm\ yy"/>
    <numFmt numFmtId="167" formatCode="\+0.0%;\-0.0%"/>
    <numFmt numFmtId="168" formatCode="General_)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9.5"/>
      <color indexed="8"/>
      <name val="Arial"/>
      <family val="2"/>
    </font>
    <font>
      <b/>
      <sz val="10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.5"/>
      <color indexed="12"/>
      <name val="Arial"/>
      <family val="2"/>
    </font>
    <font>
      <b/>
      <sz val="8.5"/>
      <name val="Arial"/>
      <family val="2"/>
    </font>
    <font>
      <sz val="9.5"/>
      <name val="Arial"/>
      <family val="2"/>
    </font>
    <font>
      <sz val="9.5"/>
      <color indexed="12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9.5"/>
      <color indexed="12"/>
      <name val="Arial"/>
      <family val="2"/>
    </font>
    <font>
      <sz val="9.5"/>
      <name val="Arial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b/>
      <sz val="9.5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9.5"/>
      <color rgb="FFFF0000"/>
      <name val="Arial"/>
      <family val="2"/>
    </font>
    <font>
      <b/>
      <sz val="22"/>
      <name val="Arial"/>
      <family val="2"/>
    </font>
    <font>
      <sz val="14"/>
      <name val="MS Sans Serif"/>
      <family val="2"/>
    </font>
    <font>
      <b/>
      <sz val="14"/>
      <name val="MS Sans Serif"/>
      <family val="2"/>
    </font>
    <font>
      <b/>
      <sz val="12"/>
      <name val="MS Sans Serif"/>
      <family val="2"/>
    </font>
    <font>
      <sz val="36"/>
      <name val="Algerian"/>
      <family val="5"/>
    </font>
    <font>
      <b/>
      <sz val="10"/>
      <name val="MS Sans Serif"/>
      <family val="2"/>
    </font>
    <font>
      <sz val="10"/>
      <name val="Courier"/>
      <family val="3"/>
    </font>
    <font>
      <b/>
      <sz val="11"/>
      <name val="Arial"/>
      <family val="2"/>
    </font>
    <font>
      <b/>
      <sz val="11"/>
      <name val="Courier"/>
      <family val="3"/>
    </font>
    <font>
      <sz val="4"/>
      <name val="MS Sans Serif"/>
      <family val="2"/>
    </font>
    <font>
      <b/>
      <sz val="11"/>
      <name val="MS Sans Serif"/>
      <family val="2"/>
    </font>
    <font>
      <b/>
      <sz val="16"/>
      <name val="Arial"/>
      <family val="2"/>
    </font>
    <font>
      <sz val="16"/>
      <name val="Arial"/>
      <family val="2"/>
    </font>
    <font>
      <sz val="9.5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.5"/>
      <color theme="1"/>
      <name val="Arial"/>
      <family val="2"/>
    </font>
    <font>
      <b/>
      <sz val="16"/>
      <color theme="1"/>
      <name val="Arial"/>
      <family val="2"/>
    </font>
    <font>
      <b/>
      <sz val="8.5"/>
      <color theme="1"/>
      <name val="Arial"/>
      <family val="2"/>
    </font>
    <font>
      <b/>
      <sz val="9.5"/>
      <color rgb="FF0000FF"/>
      <name val="Arial"/>
      <family val="2"/>
    </font>
    <font>
      <sz val="9.5"/>
      <color rgb="FF0000FF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18"/>
      <color theme="1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3" fillId="0" borderId="0"/>
    <xf numFmtId="0" fontId="22" fillId="0" borderId="0"/>
    <xf numFmtId="0" fontId="3" fillId="0" borderId="0"/>
    <xf numFmtId="0" fontId="22" fillId="0" borderId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" fillId="0" borderId="0"/>
    <xf numFmtId="168" fontId="35" fillId="0" borderId="0"/>
    <xf numFmtId="168" fontId="3" fillId="0" borderId="0"/>
    <xf numFmtId="168" fontId="3" fillId="0" borderId="0"/>
    <xf numFmtId="0" fontId="3" fillId="0" borderId="0"/>
    <xf numFmtId="0" fontId="1" fillId="0" borderId="0"/>
    <xf numFmtId="0" fontId="55" fillId="0" borderId="0" applyNumberFormat="0" applyFill="0" applyBorder="0" applyAlignment="0" applyProtection="0">
      <alignment vertical="top"/>
      <protection locked="0"/>
    </xf>
  </cellStyleXfs>
  <cellXfs count="333">
    <xf numFmtId="0" fontId="0" fillId="0" borderId="0" xfId="0"/>
    <xf numFmtId="0" fontId="4" fillId="0" borderId="0" xfId="3" applyFont="1"/>
    <xf numFmtId="0" fontId="5" fillId="0" borderId="0" xfId="0" applyFont="1"/>
    <xf numFmtId="0" fontId="6" fillId="0" borderId="0" xfId="1" applyFont="1"/>
    <xf numFmtId="167" fontId="4" fillId="0" borderId="0" xfId="3" applyNumberFormat="1" applyFont="1" applyAlignment="1">
      <alignment horizontal="center"/>
    </xf>
    <xf numFmtId="4" fontId="4" fillId="0" borderId="0" xfId="3" applyNumberFormat="1" applyFont="1"/>
    <xf numFmtId="0" fontId="7" fillId="0" borderId="0" xfId="1" applyFont="1" applyAlignment="1">
      <alignment horizontal="left"/>
    </xf>
    <xf numFmtId="167" fontId="6" fillId="0" borderId="0" xfId="5" applyNumberFormat="1" applyFont="1" applyAlignment="1" applyProtection="1">
      <alignment horizontal="center"/>
    </xf>
    <xf numFmtId="0" fontId="6" fillId="0" borderId="0" xfId="0" applyFont="1"/>
    <xf numFmtId="2" fontId="10" fillId="0" borderId="0" xfId="3" applyNumberFormat="1" applyFont="1" applyAlignment="1" applyProtection="1">
      <alignment horizontal="center"/>
      <protection locked="0"/>
    </xf>
    <xf numFmtId="0" fontId="6" fillId="0" borderId="0" xfId="1" applyFont="1" applyAlignment="1">
      <alignment horizontal="center"/>
    </xf>
    <xf numFmtId="2" fontId="4" fillId="0" borderId="0" xfId="1" applyNumberFormat="1" applyFont="1" applyAlignment="1" applyProtection="1">
      <alignment horizontal="center"/>
      <protection locked="0"/>
    </xf>
    <xf numFmtId="0" fontId="11" fillId="0" borderId="0" xfId="1" applyFont="1"/>
    <xf numFmtId="0" fontId="6" fillId="0" borderId="0" xfId="1" applyFont="1" applyAlignment="1">
      <alignment horizontal="left"/>
    </xf>
    <xf numFmtId="3" fontId="6" fillId="0" borderId="0" xfId="1" applyNumberFormat="1" applyFont="1" applyAlignment="1">
      <alignment horizontal="center"/>
    </xf>
    <xf numFmtId="0" fontId="9" fillId="0" borderId="1" xfId="0" applyFont="1" applyBorder="1"/>
    <xf numFmtId="0" fontId="16" fillId="0" borderId="2" xfId="0" applyFont="1" applyBorder="1"/>
    <xf numFmtId="0" fontId="14" fillId="0" borderId="2" xfId="0" applyFont="1" applyBorder="1"/>
    <xf numFmtId="0" fontId="16" fillId="0" borderId="3" xfId="0" applyFont="1" applyBorder="1"/>
    <xf numFmtId="0" fontId="9" fillId="0" borderId="0" xfId="0" applyFont="1"/>
    <xf numFmtId="0" fontId="16" fillId="0" borderId="0" xfId="0" applyFont="1"/>
    <xf numFmtId="0" fontId="9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/>
    <xf numFmtId="0" fontId="16" fillId="0" borderId="4" xfId="0" applyFont="1" applyBorder="1"/>
    <xf numFmtId="2" fontId="16" fillId="0" borderId="0" xfId="0" applyNumberFormat="1" applyFont="1"/>
    <xf numFmtId="0" fontId="16" fillId="0" borderId="0" xfId="0" applyFont="1" applyAlignment="1">
      <alignment horizontal="left"/>
    </xf>
    <xf numFmtId="49" fontId="17" fillId="0" borderId="5" xfId="3" applyNumberFormat="1" applyFont="1" applyBorder="1" applyAlignment="1">
      <alignment horizontal="center"/>
    </xf>
    <xf numFmtId="0" fontId="9" fillId="0" borderId="7" xfId="3" applyFont="1" applyBorder="1" applyAlignment="1">
      <alignment horizontal="center"/>
    </xf>
    <xf numFmtId="49" fontId="17" fillId="0" borderId="0" xfId="3" applyNumberFormat="1" applyFont="1" applyAlignment="1">
      <alignment horizontal="center"/>
    </xf>
    <xf numFmtId="165" fontId="17" fillId="0" borderId="0" xfId="3" applyNumberFormat="1" applyFont="1" applyAlignment="1" applyProtection="1">
      <alignment horizontal="left"/>
      <protection locked="0"/>
    </xf>
    <xf numFmtId="0" fontId="17" fillId="0" borderId="0" xfId="3" applyFont="1"/>
    <xf numFmtId="0" fontId="17" fillId="0" borderId="0" xfId="3" applyFont="1" applyAlignment="1">
      <alignment horizontal="right"/>
    </xf>
    <xf numFmtId="0" fontId="18" fillId="0" borderId="0" xfId="3" applyFont="1"/>
    <xf numFmtId="0" fontId="9" fillId="0" borderId="0" xfId="1" applyFont="1" applyAlignment="1">
      <alignment horizontal="left"/>
    </xf>
    <xf numFmtId="0" fontId="9" fillId="0" borderId="0" xfId="1" applyFont="1"/>
    <xf numFmtId="4" fontId="17" fillId="0" borderId="0" xfId="3" applyNumberFormat="1" applyFont="1" applyAlignment="1">
      <alignment horizontal="left"/>
    </xf>
    <xf numFmtId="0" fontId="16" fillId="0" borderId="0" xfId="1" applyFont="1" applyAlignment="1">
      <alignment horizontal="left"/>
    </xf>
    <xf numFmtId="0" fontId="16" fillId="0" borderId="0" xfId="1" applyFont="1"/>
    <xf numFmtId="49" fontId="18" fillId="0" borderId="4" xfId="3" applyNumberFormat="1" applyFont="1" applyBorder="1"/>
    <xf numFmtId="0" fontId="18" fillId="0" borderId="4" xfId="3" applyFont="1" applyBorder="1"/>
    <xf numFmtId="0" fontId="17" fillId="0" borderId="0" xfId="3" applyFont="1" applyAlignment="1">
      <alignment horizontal="center"/>
    </xf>
    <xf numFmtId="0" fontId="16" fillId="0" borderId="4" xfId="1" applyFont="1" applyBorder="1"/>
    <xf numFmtId="0" fontId="9" fillId="0" borderId="4" xfId="1" applyFont="1" applyBorder="1" applyAlignment="1">
      <alignment horizontal="left"/>
    </xf>
    <xf numFmtId="0" fontId="9" fillId="0" borderId="4" xfId="1" applyFont="1" applyBorder="1"/>
    <xf numFmtId="0" fontId="16" fillId="0" borderId="4" xfId="0" applyFont="1" applyBorder="1" applyAlignment="1">
      <alignment horizontal="left"/>
    </xf>
    <xf numFmtId="167" fontId="18" fillId="0" borderId="4" xfId="3" applyNumberFormat="1" applyFont="1" applyBorder="1" applyAlignment="1">
      <alignment horizontal="center"/>
    </xf>
    <xf numFmtId="167" fontId="18" fillId="0" borderId="0" xfId="3" applyNumberFormat="1" applyFont="1" applyAlignment="1">
      <alignment horizontal="center"/>
    </xf>
    <xf numFmtId="2" fontId="15" fillId="0" borderId="4" xfId="1" applyNumberFormat="1" applyFont="1" applyBorder="1" applyAlignment="1" applyProtection="1">
      <alignment horizontal="center"/>
      <protection locked="0"/>
    </xf>
    <xf numFmtId="167" fontId="16" fillId="0" borderId="4" xfId="5" applyNumberFormat="1" applyFont="1" applyBorder="1" applyAlignment="1" applyProtection="1">
      <alignment horizontal="center"/>
    </xf>
    <xf numFmtId="0" fontId="14" fillId="0" borderId="6" xfId="3" applyFont="1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49" fontId="7" fillId="0" borderId="0" xfId="0" applyNumberFormat="1" applyFont="1" applyAlignment="1">
      <alignment horizontal="center"/>
    </xf>
    <xf numFmtId="0" fontId="6" fillId="0" borderId="0" xfId="2" applyFont="1"/>
    <xf numFmtId="0" fontId="7" fillId="0" borderId="0" xfId="2" applyFont="1" applyAlignment="1">
      <alignment horizontal="left"/>
    </xf>
    <xf numFmtId="49" fontId="23" fillId="0" borderId="5" xfId="4" applyNumberFormat="1" applyFont="1" applyBorder="1" applyAlignment="1">
      <alignment horizontal="center"/>
    </xf>
    <xf numFmtId="49" fontId="23" fillId="0" borderId="0" xfId="4" applyNumberFormat="1" applyFont="1" applyAlignment="1">
      <alignment horizontal="center"/>
    </xf>
    <xf numFmtId="165" fontId="23" fillId="0" borderId="0" xfId="4" applyNumberFormat="1" applyFont="1" applyAlignment="1" applyProtection="1">
      <alignment horizontal="left"/>
      <protection locked="0"/>
    </xf>
    <xf numFmtId="0" fontId="23" fillId="0" borderId="0" xfId="4" applyFont="1"/>
    <xf numFmtId="0" fontId="23" fillId="0" borderId="0" xfId="4" applyFont="1" applyAlignment="1">
      <alignment horizontal="right"/>
    </xf>
    <xf numFmtId="0" fontId="4" fillId="0" borderId="0" xfId="4" applyFont="1"/>
    <xf numFmtId="0" fontId="5" fillId="0" borderId="0" xfId="2" applyFont="1"/>
    <xf numFmtId="4" fontId="23" fillId="0" borderId="0" xfId="4" applyNumberFormat="1" applyFont="1" applyAlignment="1">
      <alignment horizontal="left"/>
    </xf>
    <xf numFmtId="0" fontId="6" fillId="0" borderId="0" xfId="2" applyFont="1" applyAlignment="1">
      <alignment horizontal="left"/>
    </xf>
    <xf numFmtId="167" fontId="4" fillId="0" borderId="0" xfId="4" applyNumberFormat="1" applyFont="1" applyAlignment="1">
      <alignment horizontal="center"/>
    </xf>
    <xf numFmtId="49" fontId="4" fillId="0" borderId="4" xfId="4" applyNumberFormat="1" applyFont="1" applyBorder="1"/>
    <xf numFmtId="0" fontId="4" fillId="0" borderId="4" xfId="4" applyFont="1" applyBorder="1"/>
    <xf numFmtId="4" fontId="4" fillId="0" borderId="0" xfId="4" applyNumberFormat="1" applyFont="1"/>
    <xf numFmtId="0" fontId="23" fillId="0" borderId="0" xfId="4" applyFont="1" applyAlignment="1">
      <alignment horizontal="center"/>
    </xf>
    <xf numFmtId="167" fontId="6" fillId="0" borderId="0" xfId="6" applyNumberFormat="1" applyFont="1" applyAlignment="1" applyProtection="1">
      <alignment horizontal="center"/>
    </xf>
    <xf numFmtId="0" fontId="6" fillId="0" borderId="4" xfId="2" applyFont="1" applyBorder="1"/>
    <xf numFmtId="0" fontId="7" fillId="0" borderId="4" xfId="2" applyFont="1" applyBorder="1" applyAlignment="1">
      <alignment horizontal="left"/>
    </xf>
    <xf numFmtId="0" fontId="5" fillId="0" borderId="0" xfId="2" applyFont="1" applyAlignment="1">
      <alignment horizontal="left"/>
    </xf>
    <xf numFmtId="0" fontId="11" fillId="0" borderId="0" xfId="2" applyFont="1"/>
    <xf numFmtId="0" fontId="6" fillId="0" borderId="0" xfId="2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4" xfId="2" applyFont="1" applyBorder="1"/>
    <xf numFmtId="0" fontId="6" fillId="0" borderId="4" xfId="0" applyFont="1" applyBorder="1" applyAlignment="1">
      <alignment horizontal="left"/>
    </xf>
    <xf numFmtId="167" fontId="4" fillId="0" borderId="4" xfId="4" applyNumberFormat="1" applyFont="1" applyBorder="1" applyAlignment="1">
      <alignment horizontal="center"/>
    </xf>
    <xf numFmtId="0" fontId="7" fillId="0" borderId="0" xfId="2" applyFont="1"/>
    <xf numFmtId="167" fontId="6" fillId="0" borderId="4" xfId="6" applyNumberFormat="1" applyFont="1" applyBorder="1" applyAlignment="1" applyProtection="1">
      <alignment horizontal="center"/>
    </xf>
    <xf numFmtId="2" fontId="4" fillId="0" borderId="0" xfId="2" applyNumberFormat="1" applyFont="1" applyAlignment="1" applyProtection="1">
      <alignment horizontal="center"/>
      <protection locked="0"/>
    </xf>
    <xf numFmtId="2" fontId="10" fillId="0" borderId="0" xfId="4" applyNumberFormat="1" applyFont="1" applyAlignment="1" applyProtection="1">
      <alignment horizontal="center"/>
      <protection locked="0"/>
    </xf>
    <xf numFmtId="3" fontId="6" fillId="0" borderId="0" xfId="2" applyNumberFormat="1" applyFont="1" applyAlignment="1">
      <alignment horizontal="center"/>
    </xf>
    <xf numFmtId="0" fontId="26" fillId="0" borderId="0" xfId="0" applyFont="1"/>
    <xf numFmtId="0" fontId="27" fillId="0" borderId="0" xfId="3" applyFont="1"/>
    <xf numFmtId="167" fontId="6" fillId="0" borderId="0" xfId="0" applyNumberFormat="1" applyFont="1" applyAlignment="1">
      <alignment horizontal="center"/>
    </xf>
    <xf numFmtId="0" fontId="6" fillId="0" borderId="4" xfId="0" applyFont="1" applyBorder="1"/>
    <xf numFmtId="167" fontId="6" fillId="0" borderId="4" xfId="0" applyNumberFormat="1" applyFont="1" applyBorder="1" applyAlignment="1">
      <alignment horizontal="center"/>
    </xf>
    <xf numFmtId="0" fontId="0" fillId="0" borderId="4" xfId="0" applyBorder="1"/>
    <xf numFmtId="167" fontId="20" fillId="0" borderId="0" xfId="0" applyNumberFormat="1" applyFont="1" applyAlignment="1">
      <alignment horizontal="center"/>
    </xf>
    <xf numFmtId="167" fontId="20" fillId="0" borderId="4" xfId="0" applyNumberFormat="1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9" fillId="0" borderId="0" xfId="8" applyFont="1" applyAlignment="1">
      <alignment horizontal="centerContinuous"/>
    </xf>
    <xf numFmtId="0" fontId="3" fillId="0" borderId="0" xfId="8" applyAlignment="1">
      <alignment horizontal="centerContinuous"/>
    </xf>
    <xf numFmtId="0" fontId="2" fillId="0" borderId="0" xfId="8" applyFont="1" applyAlignment="1">
      <alignment horizontal="centerContinuous"/>
    </xf>
    <xf numFmtId="0" fontId="30" fillId="0" borderId="0" xfId="8" applyFont="1" applyAlignment="1">
      <alignment horizontal="centerContinuous"/>
    </xf>
    <xf numFmtId="0" fontId="3" fillId="0" borderId="0" xfId="8"/>
    <xf numFmtId="0" fontId="31" fillId="0" borderId="0" xfId="8" applyFont="1"/>
    <xf numFmtId="0" fontId="32" fillId="0" borderId="0" xfId="8" applyFont="1" applyAlignment="1">
      <alignment horizontal="centerContinuous"/>
    </xf>
    <xf numFmtId="0" fontId="33" fillId="0" borderId="0" xfId="8" applyFont="1" applyAlignment="1">
      <alignment horizontal="centerContinuous"/>
    </xf>
    <xf numFmtId="0" fontId="32" fillId="0" borderId="0" xfId="8" applyFont="1" applyAlignment="1">
      <alignment horizontal="left"/>
    </xf>
    <xf numFmtId="0" fontId="3" fillId="0" borderId="0" xfId="8" applyAlignment="1">
      <alignment horizontal="left"/>
    </xf>
    <xf numFmtId="0" fontId="34" fillId="0" borderId="1" xfId="8" applyFont="1" applyBorder="1" applyAlignment="1">
      <alignment horizontal="left"/>
    </xf>
    <xf numFmtId="0" fontId="32" fillId="0" borderId="2" xfId="8" applyFont="1" applyBorder="1" applyAlignment="1">
      <alignment horizontal="left"/>
    </xf>
    <xf numFmtId="0" fontId="34" fillId="0" borderId="2" xfId="8" applyFont="1" applyBorder="1" applyAlignment="1">
      <alignment horizontal="left"/>
    </xf>
    <xf numFmtId="0" fontId="32" fillId="0" borderId="3" xfId="8" applyFont="1" applyBorder="1" applyAlignment="1">
      <alignment horizontal="left"/>
    </xf>
    <xf numFmtId="168" fontId="35" fillId="0" borderId="0" xfId="9"/>
    <xf numFmtId="168" fontId="35" fillId="2" borderId="0" xfId="9" applyFill="1"/>
    <xf numFmtId="168" fontId="5" fillId="0" borderId="0" xfId="9" applyFont="1"/>
    <xf numFmtId="0" fontId="36" fillId="0" borderId="0" xfId="8" applyFont="1" applyAlignment="1">
      <alignment horizontal="left"/>
    </xf>
    <xf numFmtId="0" fontId="36" fillId="0" borderId="0" xfId="8" applyFont="1" applyAlignment="1">
      <alignment horizontal="centerContinuous"/>
    </xf>
    <xf numFmtId="0" fontId="36" fillId="0" borderId="0" xfId="8" applyFont="1"/>
    <xf numFmtId="168" fontId="36" fillId="0" borderId="0" xfId="9" applyFont="1"/>
    <xf numFmtId="168" fontId="37" fillId="0" borderId="0" xfId="9" applyFont="1"/>
    <xf numFmtId="168" fontId="2" fillId="0" borderId="0" xfId="9" applyFont="1"/>
    <xf numFmtId="168" fontId="2" fillId="0" borderId="0" xfId="9" applyFont="1" applyProtection="1">
      <protection locked="0"/>
    </xf>
    <xf numFmtId="0" fontId="3" fillId="0" borderId="0" xfId="12"/>
    <xf numFmtId="0" fontId="34" fillId="0" borderId="1" xfId="12" applyFont="1" applyBorder="1" applyAlignment="1">
      <alignment horizontal="left" vertical="center"/>
    </xf>
    <xf numFmtId="0" fontId="32" fillId="0" borderId="2" xfId="12" applyFont="1" applyBorder="1" applyAlignment="1">
      <alignment horizontal="left" vertical="center"/>
    </xf>
    <xf numFmtId="0" fontId="34" fillId="0" borderId="2" xfId="12" applyFont="1" applyBorder="1" applyAlignment="1">
      <alignment horizontal="left" vertical="center"/>
    </xf>
    <xf numFmtId="0" fontId="32" fillId="0" borderId="3" xfId="12" applyFont="1" applyBorder="1" applyAlignment="1">
      <alignment horizontal="left" vertical="center"/>
    </xf>
    <xf numFmtId="0" fontId="34" fillId="0" borderId="0" xfId="12" applyFont="1" applyAlignment="1">
      <alignment horizontal="left" vertical="center"/>
    </xf>
    <xf numFmtId="0" fontId="32" fillId="0" borderId="0" xfId="12" applyFont="1" applyAlignment="1">
      <alignment horizontal="left" vertical="center"/>
    </xf>
    <xf numFmtId="168" fontId="3" fillId="0" borderId="0" xfId="11"/>
    <xf numFmtId="168" fontId="3" fillId="2" borderId="0" xfId="11" applyFill="1"/>
    <xf numFmtId="168" fontId="3" fillId="3" borderId="0" xfId="11" applyFill="1"/>
    <xf numFmtId="1" fontId="38" fillId="0" borderId="0" xfId="10" applyNumberFormat="1" applyFont="1" applyAlignment="1">
      <alignment horizontal="right"/>
    </xf>
    <xf numFmtId="168" fontId="3" fillId="0" borderId="0" xfId="11" applyAlignment="1">
      <alignment horizontal="center"/>
    </xf>
    <xf numFmtId="0" fontId="34" fillId="0" borderId="0" xfId="12" applyFont="1" applyAlignment="1">
      <alignment vertical="center"/>
    </xf>
    <xf numFmtId="0" fontId="39" fillId="0" borderId="0" xfId="12" applyFont="1" applyAlignment="1">
      <alignment horizontal="left" vertical="center"/>
    </xf>
    <xf numFmtId="168" fontId="3" fillId="0" borderId="0" xfId="11" applyAlignment="1">
      <alignment vertical="center"/>
    </xf>
    <xf numFmtId="0" fontId="3" fillId="0" borderId="0" xfId="12" applyAlignment="1">
      <alignment vertical="center"/>
    </xf>
    <xf numFmtId="0" fontId="16" fillId="0" borderId="0" xfId="12" applyFont="1" applyAlignment="1">
      <alignment horizontal="left"/>
    </xf>
    <xf numFmtId="0" fontId="2" fillId="0" borderId="0" xfId="12" applyFont="1"/>
    <xf numFmtId="168" fontId="2" fillId="0" borderId="0" xfId="11" applyFont="1"/>
    <xf numFmtId="0" fontId="2" fillId="0" borderId="0" xfId="12" applyFont="1" applyAlignment="1">
      <alignment horizontal="left"/>
    </xf>
    <xf numFmtId="168" fontId="32" fillId="0" borderId="0" xfId="11" applyFont="1"/>
    <xf numFmtId="0" fontId="9" fillId="0" borderId="0" xfId="12" applyFont="1" applyAlignment="1">
      <alignment horizontal="left"/>
    </xf>
    <xf numFmtId="0" fontId="9" fillId="0" borderId="0" xfId="12" applyFont="1"/>
    <xf numFmtId="0" fontId="9" fillId="0" borderId="0" xfId="12" applyFont="1" applyAlignment="1">
      <alignment horizontal="centerContinuous"/>
    </xf>
    <xf numFmtId="168" fontId="9" fillId="0" borderId="0" xfId="11" applyFont="1"/>
    <xf numFmtId="0" fontId="41" fillId="0" borderId="0" xfId="1" applyFont="1" applyAlignment="1">
      <alignment horizontal="center"/>
    </xf>
    <xf numFmtId="167" fontId="6" fillId="0" borderId="0" xfId="6" applyNumberFormat="1" applyFont="1" applyFill="1" applyAlignment="1" applyProtection="1">
      <alignment horizontal="center"/>
    </xf>
    <xf numFmtId="0" fontId="40" fillId="0" borderId="0" xfId="0" applyFont="1" applyAlignment="1">
      <alignment horizontal="center"/>
    </xf>
    <xf numFmtId="2" fontId="10" fillId="0" borderId="0" xfId="2" applyNumberFormat="1" applyFont="1" applyAlignment="1" applyProtection="1">
      <alignment horizontal="center"/>
      <protection locked="0"/>
    </xf>
    <xf numFmtId="167" fontId="6" fillId="0" borderId="0" xfId="6" applyNumberFormat="1" applyFont="1" applyBorder="1" applyAlignment="1" applyProtection="1">
      <alignment horizontal="center"/>
    </xf>
    <xf numFmtId="0" fontId="43" fillId="0" borderId="0" xfId="0" applyFont="1" applyAlignment="1">
      <alignment horizontal="center"/>
    </xf>
    <xf numFmtId="0" fontId="42" fillId="0" borderId="0" xfId="2" applyFont="1"/>
    <xf numFmtId="2" fontId="10" fillId="0" borderId="4" xfId="2" applyNumberFormat="1" applyFont="1" applyBorder="1" applyAlignment="1" applyProtection="1">
      <alignment horizontal="center"/>
      <protection locked="0"/>
    </xf>
    <xf numFmtId="167" fontId="42" fillId="0" borderId="0" xfId="6" applyNumberFormat="1" applyFont="1" applyFill="1" applyAlignment="1" applyProtection="1">
      <alignment horizontal="center"/>
    </xf>
    <xf numFmtId="167" fontId="42" fillId="0" borderId="4" xfId="6" applyNumberFormat="1" applyFont="1" applyFill="1" applyBorder="1" applyAlignment="1" applyProtection="1">
      <alignment horizontal="center"/>
    </xf>
    <xf numFmtId="167" fontId="42" fillId="0" borderId="0" xfId="6" applyNumberFormat="1" applyFont="1" applyFill="1" applyBorder="1" applyAlignment="1" applyProtection="1">
      <alignment horizontal="center"/>
    </xf>
    <xf numFmtId="167" fontId="16" fillId="0" borderId="0" xfId="5" applyNumberFormat="1" applyFont="1" applyFill="1" applyAlignment="1" applyProtection="1">
      <alignment horizontal="center"/>
    </xf>
    <xf numFmtId="0" fontId="23" fillId="0" borderId="6" xfId="4" applyFont="1" applyBorder="1"/>
    <xf numFmtId="0" fontId="19" fillId="0" borderId="6" xfId="0" applyFont="1" applyBorder="1" applyAlignment="1">
      <alignment horizontal="right"/>
    </xf>
    <xf numFmtId="166" fontId="14" fillId="0" borderId="0" xfId="3" applyNumberFormat="1" applyFont="1" applyAlignment="1" applyProtection="1">
      <alignment horizontal="left"/>
      <protection locked="0"/>
    </xf>
    <xf numFmtId="166" fontId="19" fillId="0" borderId="0" xfId="4" applyNumberFormat="1" applyFont="1" applyAlignment="1" applyProtection="1">
      <alignment horizontal="left"/>
      <protection locked="0"/>
    </xf>
    <xf numFmtId="2" fontId="16" fillId="0" borderId="0" xfId="0" applyNumberFormat="1" applyFont="1" applyAlignment="1">
      <alignment horizontal="center"/>
    </xf>
    <xf numFmtId="2" fontId="16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2" fontId="16" fillId="0" borderId="4" xfId="0" applyNumberFormat="1" applyFont="1" applyBorder="1"/>
    <xf numFmtId="4" fontId="17" fillId="0" borderId="6" xfId="3" applyNumberFormat="1" applyFont="1" applyBorder="1"/>
    <xf numFmtId="4" fontId="17" fillId="0" borderId="0" xfId="3" applyNumberFormat="1" applyFont="1"/>
    <xf numFmtId="4" fontId="18" fillId="0" borderId="4" xfId="3" applyNumberFormat="1" applyFont="1" applyBorder="1"/>
    <xf numFmtId="166" fontId="17" fillId="0" borderId="0" xfId="3" applyNumberFormat="1" applyFont="1" applyAlignment="1" applyProtection="1">
      <alignment horizontal="left"/>
      <protection locked="0"/>
    </xf>
    <xf numFmtId="3" fontId="16" fillId="0" borderId="0" xfId="3" applyNumberFormat="1" applyFont="1" applyAlignment="1" applyProtection="1">
      <alignment horizontal="center"/>
      <protection locked="0"/>
    </xf>
    <xf numFmtId="3" fontId="16" fillId="0" borderId="4" xfId="1" applyNumberFormat="1" applyFont="1" applyBorder="1" applyAlignment="1" applyProtection="1">
      <alignment horizontal="center"/>
      <protection locked="0"/>
    </xf>
    <xf numFmtId="3" fontId="16" fillId="0" borderId="0" xfId="1" applyNumberFormat="1" applyFont="1" applyAlignment="1" applyProtection="1">
      <alignment horizontal="center"/>
      <protection locked="0"/>
    </xf>
    <xf numFmtId="2" fontId="16" fillId="0" borderId="0" xfId="1" applyNumberFormat="1" applyFont="1" applyAlignment="1" applyProtection="1">
      <alignment horizontal="center"/>
      <protection locked="0"/>
    </xf>
    <xf numFmtId="2" fontId="18" fillId="0" borderId="4" xfId="1" applyNumberFormat="1" applyFont="1" applyBorder="1" applyAlignment="1" applyProtection="1">
      <alignment horizontal="center"/>
      <protection locked="0"/>
    </xf>
    <xf numFmtId="3" fontId="4" fillId="0" borderId="0" xfId="1" applyNumberFormat="1" applyFont="1" applyAlignment="1" applyProtection="1">
      <alignment horizontal="center"/>
      <protection locked="0"/>
    </xf>
    <xf numFmtId="3" fontId="10" fillId="0" borderId="0" xfId="3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0" xfId="0" applyNumberFormat="1" applyFont="1"/>
    <xf numFmtId="164" fontId="6" fillId="0" borderId="0" xfId="0" applyNumberFormat="1" applyFont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2" fillId="0" borderId="4" xfId="0" applyFont="1" applyBorder="1"/>
    <xf numFmtId="2" fontId="2" fillId="0" borderId="4" xfId="0" applyNumberFormat="1" applyFont="1" applyBorder="1"/>
    <xf numFmtId="2" fontId="2" fillId="0" borderId="0" xfId="0" applyNumberFormat="1" applyFont="1"/>
    <xf numFmtId="0" fontId="2" fillId="0" borderId="0" xfId="0" applyFont="1"/>
    <xf numFmtId="0" fontId="20" fillId="0" borderId="0" xfId="0" applyFont="1"/>
    <xf numFmtId="0" fontId="20" fillId="0" borderId="4" xfId="0" applyFont="1" applyBorder="1"/>
    <xf numFmtId="0" fontId="6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2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2" fontId="28" fillId="0" borderId="4" xfId="0" applyNumberFormat="1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0" fontId="20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5" fillId="0" borderId="0" xfId="0" applyNumberFormat="1" applyFont="1" applyAlignment="1">
      <alignment horizontal="center"/>
    </xf>
    <xf numFmtId="0" fontId="21" fillId="0" borderId="0" xfId="0" applyFont="1"/>
    <xf numFmtId="2" fontId="42" fillId="0" borderId="0" xfId="0" applyNumberFormat="1" applyFont="1" applyAlignment="1" applyProtection="1">
      <alignment horizontal="center"/>
      <protection locked="0"/>
    </xf>
    <xf numFmtId="4" fontId="42" fillId="0" borderId="0" xfId="0" applyNumberFormat="1" applyFont="1" applyAlignment="1" applyProtection="1">
      <alignment horizontal="center"/>
      <protection locked="0"/>
    </xf>
    <xf numFmtId="0" fontId="6" fillId="0" borderId="2" xfId="0" applyFont="1" applyBorder="1"/>
    <xf numFmtId="0" fontId="0" fillId="0" borderId="2" xfId="0" applyBorder="1"/>
    <xf numFmtId="0" fontId="19" fillId="0" borderId="2" xfId="0" applyFont="1" applyBorder="1"/>
    <xf numFmtId="0" fontId="6" fillId="0" borderId="3" xfId="0" applyFont="1" applyBorder="1"/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4" fontId="23" fillId="0" borderId="6" xfId="4" applyNumberFormat="1" applyFont="1" applyBorder="1"/>
    <xf numFmtId="4" fontId="23" fillId="0" borderId="0" xfId="4" applyNumberFormat="1" applyFont="1"/>
    <xf numFmtId="2" fontId="6" fillId="0" borderId="0" xfId="4" applyNumberFormat="1" applyFont="1" applyAlignment="1">
      <alignment horizontal="center"/>
    </xf>
    <xf numFmtId="0" fontId="6" fillId="0" borderId="4" xfId="4" applyFont="1" applyBorder="1"/>
    <xf numFmtId="4" fontId="6" fillId="0" borderId="4" xfId="4" applyNumberFormat="1" applyFont="1" applyBorder="1"/>
    <xf numFmtId="4" fontId="7" fillId="0" borderId="0" xfId="4" applyNumberFormat="1" applyFont="1"/>
    <xf numFmtId="166" fontId="23" fillId="0" borderId="0" xfId="4" applyNumberFormat="1" applyFont="1" applyAlignment="1" applyProtection="1">
      <alignment horizontal="left"/>
      <protection locked="0"/>
    </xf>
    <xf numFmtId="166" fontId="7" fillId="0" borderId="0" xfId="4" applyNumberFormat="1" applyFont="1" applyAlignment="1" applyProtection="1">
      <alignment horizontal="left"/>
      <protection locked="0"/>
    </xf>
    <xf numFmtId="3" fontId="6" fillId="0" borderId="0" xfId="0" applyNumberFormat="1" applyFont="1" applyAlignment="1" applyProtection="1">
      <alignment horizontal="center"/>
      <protection locked="0"/>
    </xf>
    <xf numFmtId="3" fontId="6" fillId="0" borderId="0" xfId="4" applyNumberFormat="1" applyFont="1" applyAlignment="1" applyProtection="1">
      <alignment horizontal="center"/>
      <protection locked="0"/>
    </xf>
    <xf numFmtId="3" fontId="6" fillId="0" borderId="0" xfId="2" applyNumberFormat="1" applyFont="1" applyAlignment="1" applyProtection="1">
      <alignment horizontal="center"/>
      <protection locked="0"/>
    </xf>
    <xf numFmtId="3" fontId="6" fillId="0" borderId="4" xfId="2" applyNumberFormat="1" applyFont="1" applyBorder="1" applyAlignment="1" applyProtection="1">
      <alignment horizontal="center"/>
      <protection locked="0"/>
    </xf>
    <xf numFmtId="4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2" fontId="6" fillId="0" borderId="0" xfId="2" applyNumberFormat="1" applyFont="1" applyAlignment="1" applyProtection="1">
      <alignment horizontal="center"/>
      <protection locked="0"/>
    </xf>
    <xf numFmtId="4" fontId="6" fillId="0" borderId="0" xfId="2" applyNumberFormat="1" applyFont="1" applyAlignment="1" applyProtection="1">
      <alignment horizontal="center"/>
      <protection locked="0"/>
    </xf>
    <xf numFmtId="2" fontId="4" fillId="0" borderId="4" xfId="2" applyNumberFormat="1" applyFont="1" applyBorder="1" applyAlignment="1" applyProtection="1">
      <alignment horizontal="center"/>
      <protection locked="0"/>
    </xf>
    <xf numFmtId="167" fontId="6" fillId="0" borderId="4" xfId="6" applyNumberFormat="1" applyFont="1" applyFill="1" applyBorder="1" applyAlignment="1" applyProtection="1">
      <alignment horizontal="center"/>
    </xf>
    <xf numFmtId="167" fontId="6" fillId="0" borderId="0" xfId="6" applyNumberFormat="1" applyFont="1" applyFill="1" applyBorder="1" applyAlignment="1" applyProtection="1">
      <alignment horizontal="center"/>
    </xf>
    <xf numFmtId="3" fontId="4" fillId="0" borderId="0" xfId="2" applyNumberFormat="1" applyFont="1" applyAlignment="1" applyProtection="1">
      <alignment horizontal="center"/>
      <protection locked="0"/>
    </xf>
    <xf numFmtId="3" fontId="10" fillId="0" borderId="0" xfId="4" applyNumberFormat="1" applyFont="1" applyAlignment="1" applyProtection="1">
      <alignment horizontal="center"/>
      <protection locked="0"/>
    </xf>
    <xf numFmtId="3" fontId="42" fillId="0" borderId="0" xfId="4" applyNumberFormat="1" applyFont="1" applyAlignment="1" applyProtection="1">
      <alignment horizontal="center"/>
      <protection locked="0"/>
    </xf>
    <xf numFmtId="0" fontId="44" fillId="0" borderId="0" xfId="0" applyFont="1"/>
    <xf numFmtId="0" fontId="45" fillId="0" borderId="0" xfId="0" applyFont="1"/>
    <xf numFmtId="0" fontId="46" fillId="0" borderId="1" xfId="0" applyFont="1" applyBorder="1"/>
    <xf numFmtId="0" fontId="42" fillId="0" borderId="2" xfId="0" applyFont="1" applyBorder="1"/>
    <xf numFmtId="0" fontId="44" fillId="0" borderId="2" xfId="0" applyFont="1" applyBorder="1"/>
    <xf numFmtId="0" fontId="49" fillId="0" borderId="2" xfId="0" applyFont="1" applyBorder="1"/>
    <xf numFmtId="0" fontId="42" fillId="0" borderId="3" xfId="0" applyFont="1" applyBorder="1"/>
    <xf numFmtId="0" fontId="46" fillId="0" borderId="0" xfId="0" applyFont="1"/>
    <xf numFmtId="0" fontId="42" fillId="0" borderId="0" xfId="0" applyFont="1"/>
    <xf numFmtId="0" fontId="46" fillId="0" borderId="0" xfId="0" applyFont="1" applyAlignment="1">
      <alignment horizontal="centerContinuous"/>
    </xf>
    <xf numFmtId="0" fontId="42" fillId="0" borderId="0" xfId="0" applyFont="1" applyAlignment="1">
      <alignment horizontal="centerContinuous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6" fillId="0" borderId="0" xfId="2" applyFont="1" applyAlignment="1">
      <alignment horizontal="left"/>
    </xf>
    <xf numFmtId="49" fontId="46" fillId="0" borderId="5" xfId="4" applyNumberFormat="1" applyFont="1" applyBorder="1" applyAlignment="1">
      <alignment horizontal="center"/>
    </xf>
    <xf numFmtId="4" fontId="46" fillId="0" borderId="6" xfId="4" applyNumberFormat="1" applyFont="1" applyBorder="1"/>
    <xf numFmtId="0" fontId="49" fillId="0" borderId="6" xfId="4" applyFont="1" applyBorder="1"/>
    <xf numFmtId="0" fontId="49" fillId="0" borderId="7" xfId="4" applyFont="1" applyBorder="1" applyAlignment="1">
      <alignment horizontal="right"/>
    </xf>
    <xf numFmtId="49" fontId="46" fillId="0" borderId="0" xfId="4" applyNumberFormat="1" applyFont="1" applyAlignment="1">
      <alignment horizontal="center"/>
    </xf>
    <xf numFmtId="165" fontId="46" fillId="0" borderId="0" xfId="4" applyNumberFormat="1" applyFont="1" applyAlignment="1" applyProtection="1">
      <alignment horizontal="left"/>
      <protection locked="0"/>
    </xf>
    <xf numFmtId="4" fontId="46" fillId="0" borderId="0" xfId="4" applyNumberFormat="1" applyFont="1"/>
    <xf numFmtId="0" fontId="46" fillId="0" borderId="0" xfId="4" applyFont="1"/>
    <xf numFmtId="0" fontId="46" fillId="0" borderId="0" xfId="4" applyFont="1" applyAlignment="1">
      <alignment horizontal="right"/>
    </xf>
    <xf numFmtId="0" fontId="42" fillId="0" borderId="0" xfId="4" applyFont="1"/>
    <xf numFmtId="0" fontId="45" fillId="0" borderId="0" xfId="2" applyFont="1"/>
    <xf numFmtId="4" fontId="46" fillId="0" borderId="0" xfId="4" applyNumberFormat="1" applyFont="1" applyAlignment="1">
      <alignment horizontal="left"/>
    </xf>
    <xf numFmtId="49" fontId="46" fillId="0" borderId="0" xfId="0" applyNumberFormat="1" applyFont="1" applyAlignment="1">
      <alignment horizontal="center"/>
    </xf>
    <xf numFmtId="0" fontId="42" fillId="0" borderId="0" xfId="2" applyFont="1" applyAlignment="1">
      <alignment horizontal="left"/>
    </xf>
    <xf numFmtId="2" fontId="42" fillId="0" borderId="0" xfId="4" applyNumberFormat="1" applyFont="1" applyAlignment="1">
      <alignment horizontal="center"/>
    </xf>
    <xf numFmtId="167" fontId="42" fillId="0" borderId="0" xfId="4" applyNumberFormat="1" applyFont="1" applyAlignment="1">
      <alignment horizontal="center"/>
    </xf>
    <xf numFmtId="49" fontId="42" fillId="0" borderId="4" xfId="4" applyNumberFormat="1" applyFont="1" applyBorder="1"/>
    <xf numFmtId="0" fontId="42" fillId="0" borderId="4" xfId="4" applyFont="1" applyBorder="1"/>
    <xf numFmtId="4" fontId="42" fillId="0" borderId="4" xfId="4" applyNumberFormat="1" applyFont="1" applyBorder="1"/>
    <xf numFmtId="4" fontId="42" fillId="0" borderId="0" xfId="4" applyNumberFormat="1" applyFont="1"/>
    <xf numFmtId="166" fontId="46" fillId="0" borderId="0" xfId="4" applyNumberFormat="1" applyFont="1" applyAlignment="1" applyProtection="1">
      <alignment horizontal="left"/>
      <protection locked="0"/>
    </xf>
    <xf numFmtId="0" fontId="46" fillId="0" borderId="0" xfId="4" applyFont="1" applyAlignment="1">
      <alignment horizontal="center"/>
    </xf>
    <xf numFmtId="0" fontId="42" fillId="0" borderId="4" xfId="2" applyFont="1" applyBorder="1"/>
    <xf numFmtId="0" fontId="46" fillId="0" borderId="4" xfId="2" applyFont="1" applyBorder="1" applyAlignment="1">
      <alignment horizontal="left"/>
    </xf>
    <xf numFmtId="0" fontId="45" fillId="0" borderId="0" xfId="2" applyFont="1" applyAlignment="1">
      <alignment horizontal="left"/>
    </xf>
    <xf numFmtId="0" fontId="48" fillId="0" borderId="0" xfId="2" applyFont="1"/>
    <xf numFmtId="3" fontId="42" fillId="0" borderId="0" xfId="0" applyNumberFormat="1" applyFont="1" applyAlignment="1" applyProtection="1">
      <alignment horizontal="center"/>
      <protection locked="0"/>
    </xf>
    <xf numFmtId="0" fontId="42" fillId="0" borderId="0" xfId="2" applyFont="1" applyAlignment="1">
      <alignment horizontal="center"/>
    </xf>
    <xf numFmtId="0" fontId="42" fillId="0" borderId="0" xfId="0" applyFont="1" applyAlignment="1">
      <alignment horizontal="left"/>
    </xf>
    <xf numFmtId="3" fontId="42" fillId="0" borderId="0" xfId="2" applyNumberFormat="1" applyFont="1" applyAlignment="1" applyProtection="1">
      <alignment horizontal="center"/>
      <protection locked="0"/>
    </xf>
    <xf numFmtId="0" fontId="46" fillId="0" borderId="4" xfId="2" applyFont="1" applyBorder="1"/>
    <xf numFmtId="0" fontId="42" fillId="0" borderId="4" xfId="0" applyFont="1" applyBorder="1" applyAlignment="1">
      <alignment horizontal="left"/>
    </xf>
    <xf numFmtId="3" fontId="42" fillId="0" borderId="4" xfId="2" applyNumberFormat="1" applyFont="1" applyBorder="1" applyAlignment="1" applyProtection="1">
      <alignment horizontal="center"/>
      <protection locked="0"/>
    </xf>
    <xf numFmtId="167" fontId="42" fillId="0" borderId="4" xfId="4" applyNumberFormat="1" applyFont="1" applyBorder="1" applyAlignment="1">
      <alignment horizontal="center"/>
    </xf>
    <xf numFmtId="0" fontId="46" fillId="0" borderId="0" xfId="2" applyFont="1"/>
    <xf numFmtId="2" fontId="42" fillId="0" borderId="0" xfId="2" applyNumberFormat="1" applyFont="1" applyAlignment="1" applyProtection="1">
      <alignment horizontal="center"/>
      <protection locked="0"/>
    </xf>
    <xf numFmtId="4" fontId="42" fillId="0" borderId="0" xfId="2" applyNumberFormat="1" applyFont="1" applyAlignment="1" applyProtection="1">
      <alignment horizontal="center"/>
      <protection locked="0"/>
    </xf>
    <xf numFmtId="2" fontId="42" fillId="0" borderId="4" xfId="2" applyNumberFormat="1" applyFont="1" applyBorder="1" applyAlignment="1" applyProtection="1">
      <alignment horizontal="center"/>
      <protection locked="0"/>
    </xf>
    <xf numFmtId="2" fontId="42" fillId="0" borderId="0" xfId="4" applyNumberFormat="1" applyFont="1" applyAlignment="1" applyProtection="1">
      <alignment horizontal="center"/>
      <protection locked="0"/>
    </xf>
    <xf numFmtId="3" fontId="42" fillId="0" borderId="0" xfId="2" applyNumberFormat="1" applyFont="1" applyAlignment="1">
      <alignment horizontal="center"/>
    </xf>
    <xf numFmtId="0" fontId="1" fillId="0" borderId="0" xfId="13"/>
    <xf numFmtId="0" fontId="54" fillId="0" borderId="0" xfId="13" applyFont="1" applyAlignment="1">
      <alignment horizontal="center"/>
    </xf>
    <xf numFmtId="0" fontId="1" fillId="0" borderId="0" xfId="13" applyAlignment="1">
      <alignment horizontal="left"/>
    </xf>
    <xf numFmtId="0" fontId="55" fillId="0" borderId="0" xfId="14" applyAlignment="1" applyProtection="1"/>
    <xf numFmtId="0" fontId="5" fillId="0" borderId="0" xfId="13" applyFont="1"/>
    <xf numFmtId="0" fontId="2" fillId="0" borderId="0" xfId="13" applyFont="1"/>
    <xf numFmtId="0" fontId="52" fillId="0" borderId="0" xfId="13" quotePrefix="1" applyFont="1"/>
    <xf numFmtId="0" fontId="52" fillId="0" borderId="0" xfId="13" applyFont="1"/>
    <xf numFmtId="0" fontId="53" fillId="0" borderId="0" xfId="13" applyFont="1" applyAlignment="1">
      <alignment horizontal="center"/>
    </xf>
    <xf numFmtId="0" fontId="54" fillId="0" borderId="0" xfId="13" applyFont="1" applyAlignment="1">
      <alignment horizontal="center"/>
    </xf>
    <xf numFmtId="0" fontId="54" fillId="0" borderId="0" xfId="13" quotePrefix="1" applyFont="1" applyAlignment="1">
      <alignment horizontal="center"/>
    </xf>
    <xf numFmtId="49" fontId="9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167" fontId="16" fillId="0" borderId="0" xfId="0" applyNumberFormat="1" applyFont="1" applyAlignment="1">
      <alignment horizontal="center"/>
    </xf>
    <xf numFmtId="167" fontId="16" fillId="0" borderId="4" xfId="0" applyNumberFormat="1" applyFont="1" applyBorder="1" applyAlignment="1">
      <alignment horizontal="center"/>
    </xf>
    <xf numFmtId="0" fontId="4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9" fontId="14" fillId="0" borderId="2" xfId="0" applyNumberFormat="1" applyFont="1" applyBorder="1"/>
    <xf numFmtId="0" fontId="15" fillId="0" borderId="2" xfId="0" applyFont="1" applyBorder="1"/>
    <xf numFmtId="2" fontId="16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167" fontId="12" fillId="0" borderId="0" xfId="0" applyNumberFormat="1" applyFont="1" applyAlignment="1">
      <alignment horizontal="center"/>
    </xf>
    <xf numFmtId="0" fontId="40" fillId="0" borderId="0" xfId="1" applyFont="1" applyAlignment="1">
      <alignment horizontal="center"/>
    </xf>
    <xf numFmtId="2" fontId="16" fillId="0" borderId="0" xfId="3" applyNumberFormat="1" applyFont="1" applyAlignment="1">
      <alignment horizontal="center"/>
    </xf>
    <xf numFmtId="165" fontId="14" fillId="0" borderId="6" xfId="3" applyNumberFormat="1" applyFont="1" applyBorder="1" applyAlignment="1" applyProtection="1">
      <alignment horizontal="left"/>
      <protection locked="0"/>
    </xf>
    <xf numFmtId="0" fontId="15" fillId="0" borderId="6" xfId="0" applyFont="1" applyBorder="1"/>
    <xf numFmtId="2" fontId="18" fillId="0" borderId="0" xfId="3" applyNumberFormat="1" applyFont="1" applyAlignment="1">
      <alignment horizontal="center"/>
    </xf>
    <xf numFmtId="166" fontId="14" fillId="0" borderId="0" xfId="3" applyNumberFormat="1" applyFont="1" applyAlignment="1" applyProtection="1">
      <alignment horizontal="left"/>
      <protection locked="0"/>
    </xf>
    <xf numFmtId="3" fontId="16" fillId="0" borderId="0" xfId="0" applyNumberFormat="1" applyFont="1" applyAlignment="1" applyProtection="1">
      <alignment horizontal="center"/>
      <protection locked="0"/>
    </xf>
    <xf numFmtId="0" fontId="16" fillId="0" borderId="0" xfId="3" applyFont="1" applyAlignment="1">
      <alignment horizontal="center"/>
    </xf>
    <xf numFmtId="2" fontId="16" fillId="0" borderId="0" xfId="0" applyNumberFormat="1" applyFont="1" applyAlignment="1" applyProtection="1">
      <alignment horizontal="center"/>
      <protection locked="0"/>
    </xf>
    <xf numFmtId="4" fontId="16" fillId="0" borderId="0" xfId="0" applyNumberFormat="1" applyFont="1" applyAlignment="1" applyProtection="1">
      <alignment horizontal="center"/>
      <protection locked="0"/>
    </xf>
    <xf numFmtId="3" fontId="18" fillId="0" borderId="0" xfId="0" applyNumberFormat="1" applyFont="1" applyAlignment="1" applyProtection="1">
      <alignment horizontal="center"/>
      <protection locked="0"/>
    </xf>
    <xf numFmtId="49" fontId="49" fillId="0" borderId="2" xfId="0" applyNumberFormat="1" applyFont="1" applyBorder="1"/>
    <xf numFmtId="0" fontId="50" fillId="0" borderId="2" xfId="0" applyFont="1" applyBorder="1"/>
    <xf numFmtId="0" fontId="0" fillId="0" borderId="0" xfId="0" applyAlignment="1">
      <alignment vertical="top" wrapText="1"/>
    </xf>
    <xf numFmtId="165" fontId="49" fillId="0" borderId="6" xfId="4" applyNumberFormat="1" applyFont="1" applyBorder="1" applyAlignment="1" applyProtection="1">
      <alignment horizontal="left"/>
      <protection locked="0"/>
    </xf>
    <xf numFmtId="0" fontId="51" fillId="0" borderId="6" xfId="0" applyFont="1" applyBorder="1"/>
    <xf numFmtId="166" fontId="46" fillId="0" borderId="0" xfId="4" applyNumberFormat="1" applyFont="1" applyAlignment="1" applyProtection="1">
      <alignment horizontal="left"/>
      <protection locked="0"/>
    </xf>
    <xf numFmtId="0" fontId="47" fillId="0" borderId="0" xfId="0" applyFont="1" applyAlignment="1">
      <alignment horizontal="center"/>
    </xf>
    <xf numFmtId="49" fontId="19" fillId="0" borderId="2" xfId="0" applyNumberFormat="1" applyFont="1" applyBorder="1"/>
    <xf numFmtId="0" fontId="10" fillId="0" borderId="2" xfId="0" applyFont="1" applyBorder="1"/>
    <xf numFmtId="49" fontId="19" fillId="0" borderId="6" xfId="0" applyNumberFormat="1" applyFont="1" applyBorder="1"/>
    <xf numFmtId="0" fontId="10" fillId="0" borderId="6" xfId="0" applyFont="1" applyBorder="1"/>
    <xf numFmtId="166" fontId="19" fillId="0" borderId="0" xfId="4" applyNumberFormat="1" applyFont="1" applyAlignment="1" applyProtection="1">
      <alignment horizontal="left"/>
      <protection locked="0"/>
    </xf>
  </cellXfs>
  <cellStyles count="15">
    <cellStyle name="Hyperlink 2" xfId="14" xr:uid="{26B03FF9-2E1A-48D8-93C7-96DBC0C966D5}"/>
    <cellStyle name="Normal" xfId="0" builtinId="0"/>
    <cellStyle name="Normal 2" xfId="13" xr:uid="{83CA7117-A441-4A62-8CAE-6F176D3E7EE6}"/>
    <cellStyle name="Normal_14 WEANED PIGS - UP TO 30 KGS" xfId="10" xr:uid="{00000000-0005-0000-0000-000001000000}"/>
    <cellStyle name="Normal_C'backey" xfId="1" xr:uid="{00000000-0005-0000-0000-000002000000}"/>
    <cellStyle name="Normal_C'backey 2" xfId="2" xr:uid="{00000000-0005-0000-0000-000003000000}"/>
    <cellStyle name="Normal_Compound  &amp; Feedstuffs in NI" xfId="3" xr:uid="{00000000-0005-0000-0000-000004000000}"/>
    <cellStyle name="Normal_Compound  &amp; Feedstuffs in NI 2" xfId="4" xr:uid="{00000000-0005-0000-0000-000005000000}"/>
    <cellStyle name="Normal_PAGE 1" xfId="8" xr:uid="{00000000-0005-0000-0000-000006000000}"/>
    <cellStyle name="Normal_PAGE 1_1" xfId="9" xr:uid="{00000000-0005-0000-0000-000007000000}"/>
    <cellStyle name="Normal_PAGE 2_MRGR002" xfId="11" xr:uid="{00000000-0005-0000-0000-000008000000}"/>
    <cellStyle name="Normal_PAGE_2.XLS" xfId="12" xr:uid="{00000000-0005-0000-0000-000009000000}"/>
    <cellStyle name="Percent" xfId="5" builtinId="5"/>
    <cellStyle name="Percent 2" xfId="6" xr:uid="{00000000-0005-0000-0000-00000B000000}"/>
    <cellStyle name="Percent 3" xfId="7" xr:uid="{00000000-0005-0000-0000-00000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2080238306805E-2"/>
          <c:y val="5.5555660211370421E-2"/>
          <c:w val="0.94318256580893955"/>
          <c:h val="0.8919769889491999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013176"/>
        <c:axId val="379013568"/>
      </c:barChart>
      <c:catAx>
        <c:axId val="379013176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013568"/>
        <c:crosses val="autoZero"/>
        <c:auto val="0"/>
        <c:lblAlgn val="ctr"/>
        <c:lblOffset val="100"/>
        <c:tickMarkSkip val="1"/>
        <c:noMultiLvlLbl val="0"/>
      </c:catAx>
      <c:valAx>
        <c:axId val="3790135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013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heifers 300-400 kg (£/head)</a:t>
            </a:r>
          </a:p>
        </c:rich>
      </c:tx>
      <c:layout>
        <c:manualLayout>
          <c:xMode val="edge"/>
          <c:yMode val="edge"/>
          <c:x val="0.11525974025974026"/>
          <c:y val="4.1935483870967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17480308857872"/>
          <c:y val="0.14728737920671028"/>
          <c:w val="0.8690493029385209"/>
          <c:h val="0.5280649647537540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1008.90625</c:v>
              </c:pt>
              <c:pt idx="1">
                <c:v>924.02173913043475</c:v>
              </c:pt>
              <c:pt idx="2">
                <c:v>949.41758241758237</c:v>
              </c:pt>
              <c:pt idx="3">
                <c:v>950.08974358974353</c:v>
              </c:pt>
              <c:pt idx="4">
                <c:v>944.5628415300547</c:v>
              </c:pt>
              <c:pt idx="5">
                <c:v>958.26923076923072</c:v>
              </c:pt>
              <c:pt idx="6">
                <c:v>962.88819875776403</c:v>
              </c:pt>
              <c:pt idx="7">
                <c:v>980.65838509316768</c:v>
              </c:pt>
              <c:pt idx="8">
                <c:v>976.88059701492534</c:v>
              </c:pt>
              <c:pt idx="9">
                <c:v>1036.4939759036145</c:v>
              </c:pt>
              <c:pt idx="10">
                <c:v>1015.1079545454545</c:v>
              </c:pt>
              <c:pt idx="11">
                <c:v>1016.5487179487179</c:v>
              </c:pt>
              <c:pt idx="12">
                <c:v>978.29743589743589</c:v>
              </c:pt>
              <c:pt idx="13">
                <c:v>1001.6149732620321</c:v>
              </c:pt>
              <c:pt idx="14">
                <c:v>972.2</c:v>
              </c:pt>
              <c:pt idx="15">
                <c:v>1002.6624203821656</c:v>
              </c:pt>
              <c:pt idx="16">
                <c:v>991.609375</c:v>
              </c:pt>
              <c:pt idx="17">
                <c:v>980.41624365482232</c:v>
              </c:pt>
              <c:pt idx="18">
                <c:v>1013.183962264151</c:v>
              </c:pt>
              <c:pt idx="19">
                <c:v>1026.21875</c:v>
              </c:pt>
              <c:pt idx="20">
                <c:v>1034.327485380117</c:v>
              </c:pt>
              <c:pt idx="21">
                <c:v>1031.0643274853801</c:v>
              </c:pt>
              <c:pt idx="22">
                <c:v>973.2032967032967</c:v>
              </c:pt>
              <c:pt idx="23">
                <c:v>1020.1985815602837</c:v>
              </c:pt>
              <c:pt idx="24">
                <c:v>984.19760479041918</c:v>
              </c:pt>
              <c:pt idx="25">
                <c:v>1019.6992481203008</c:v>
              </c:pt>
              <c:pt idx="26">
                <c:v>868.60465116279067</c:v>
              </c:pt>
              <c:pt idx="27">
                <c:v>#N/A</c:v>
              </c:pt>
              <c:pt idx="28">
                <c:v>980.991452991453</c:v>
              </c:pt>
              <c:pt idx="29">
                <c:v>951.32515337423308</c:v>
              </c:pt>
              <c:pt idx="30">
                <c:v>970.3763440860215</c:v>
              </c:pt>
              <c:pt idx="31">
                <c:v>945.22471910112358</c:v>
              </c:pt>
              <c:pt idx="32">
                <c:v>892.21649484536078</c:v>
              </c:pt>
              <c:pt idx="33">
                <c:v>946.12970711297066</c:v>
              </c:pt>
              <c:pt idx="34">
                <c:v>947.6482213438735</c:v>
              </c:pt>
              <c:pt idx="35">
                <c:v>953.2405660377359</c:v>
              </c:pt>
              <c:pt idx="36">
                <c:v>1027.1525423728813</c:v>
              </c:pt>
              <c:pt idx="37">
                <c:v>1033.2733333333333</c:v>
              </c:pt>
              <c:pt idx="38">
                <c:v>963.70558375634516</c:v>
              </c:pt>
              <c:pt idx="39">
                <c:v>1028.1157894736841</c:v>
              </c:pt>
              <c:pt idx="40">
                <c:v>1030.3952095808384</c:v>
              </c:pt>
              <c:pt idx="41">
                <c:v>1029.7640449438202</c:v>
              </c:pt>
              <c:pt idx="42">
                <c:v>1005.9695431472081</c:v>
              </c:pt>
              <c:pt idx="43">
                <c:v>1021.52</c:v>
              </c:pt>
              <c:pt idx="44">
                <c:v>1044.237037037037</c:v>
              </c:pt>
              <c:pt idx="45">
                <c:v>1078.9196428571429</c:v>
              </c:pt>
              <c:pt idx="46">
                <c:v>1066.374193548387</c:v>
              </c:pt>
              <c:pt idx="47">
                <c:v>1086.6972972972974</c:v>
              </c:pt>
              <c:pt idx="48">
                <c:v>1107.3611111111111</c:v>
              </c:pt>
              <c:pt idx="49">
                <c:v>1096.5333333333333</c:v>
              </c:pt>
              <c:pt idx="50">
                <c:v>1133.8888888888889</c:v>
              </c:pt>
              <c:pt idx="51">
                <c:v>#N/A</c:v>
              </c:pt>
              <c:pt idx="52">
                <c:v>1079.4318181818182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E66-47AB-83DB-743BB8DD1381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1046.1607142857142</c:v>
              </c:pt>
              <c:pt idx="1">
                <c:v>1125.5820105820105</c:v>
              </c:pt>
              <c:pt idx="2">
                <c:v>1146.1372549019609</c:v>
              </c:pt>
              <c:pt idx="3">
                <c:v>1136.4137931034484</c:v>
              </c:pt>
              <c:pt idx="4">
                <c:v>1163.4324324324325</c:v>
              </c:pt>
              <c:pt idx="5">
                <c:v>1176.5809523809523</c:v>
              </c:pt>
              <c:pt idx="6">
                <c:v>1195.9507389162561</c:v>
              </c:pt>
              <c:pt idx="7">
                <c:v>1230.0560747663551</c:v>
              </c:pt>
              <c:pt idx="8">
                <c:v>1211.3421052631579</c:v>
              </c:pt>
              <c:pt idx="9">
                <c:v>1230.1225490196077</c:v>
              </c:pt>
              <c:pt idx="10">
                <c:v>1248.8285714285714</c:v>
              </c:pt>
              <c:pt idx="11">
                <c:v>1384.752688172043</c:v>
              </c:pt>
              <c:pt idx="12">
                <c:v>1385.911111111111</c:v>
              </c:pt>
              <c:pt idx="13">
                <c:v>1388.242424</c:v>
              </c:pt>
              <c:pt idx="14">
                <c:v>1354.2618025751074</c:v>
              </c:pt>
              <c:pt idx="15">
                <c:v>1396.1379310344828</c:v>
              </c:pt>
              <c:pt idx="16">
                <c:v>1379.7530864197531</c:v>
              </c:pt>
              <c:pt idx="17">
                <c:v>1409.8402366863904</c:v>
              </c:pt>
              <c:pt idx="18">
                <c:v>1384.2857142857142</c:v>
              </c:pt>
              <c:pt idx="19">
                <c:v>1356.6530612244899</c:v>
              </c:pt>
              <c:pt idx="20">
                <c:v>1288.7612903225806</c:v>
              </c:pt>
              <c:pt idx="21">
                <c:v>1273.7254901960785</c:v>
              </c:pt>
              <c:pt idx="22">
                <c:v>1284.2347826086957</c:v>
              </c:pt>
              <c:pt idx="23">
                <c:v>1265.6288659793815</c:v>
              </c:pt>
              <c:pt idx="24">
                <c:v>1369.1089108910892</c:v>
              </c:pt>
              <c:pt idx="25">
                <c:v>1424.5444444444445</c:v>
              </c:pt>
              <c:pt idx="26">
                <c:v>1443.6363636363637</c:v>
              </c:pt>
              <c:pt idx="27">
                <c:v>#N/A</c:v>
              </c:pt>
              <c:pt idx="28">
                <c:v>1451.0347826086957</c:v>
              </c:pt>
              <c:pt idx="29">
                <c:v>1478.1021897810219</c:v>
              </c:pt>
              <c:pt idx="30">
                <c:v>1465.0537634408602</c:v>
              </c:pt>
              <c:pt idx="31">
                <c:v>1490.2079207920792</c:v>
              </c:pt>
              <c:pt idx="32">
                <c:v>1544.6942148760331</c:v>
              </c:pt>
              <c:pt idx="33">
                <c:v>1491.9401197604791</c:v>
              </c:pt>
              <c:pt idx="34">
                <c:v>1533.1972789115646</c:v>
              </c:pt>
              <c:pt idx="35">
                <c:v>1556.0380434782608</c:v>
              </c:pt>
              <c:pt idx="36">
                <c:v>1517.8389830508474</c:v>
              </c:pt>
              <c:pt idx="37">
                <c:v>1556.2169312169312</c:v>
              </c:pt>
              <c:pt idx="38">
                <c:v>1543.6021505376343</c:v>
              </c:pt>
              <c:pt idx="39">
                <c:v>1561.1709844559587</c:v>
              </c:pt>
              <c:pt idx="40">
                <c:v>1681.8581081081081</c:v>
              </c:pt>
              <c:pt idx="41">
                <c:v>1564.0923913043478</c:v>
              </c:pt>
              <c:pt idx="42">
                <c:v>1662.704918032787</c:v>
              </c:pt>
              <c:pt idx="43">
                <c:v>1644.5135135135135</c:v>
              </c:pt>
              <c:pt idx="44">
                <c:v>1640.2753623188405</c:v>
              </c:pt>
              <c:pt idx="45">
                <c:v>1614.4954128440368</c:v>
              </c:pt>
              <c:pt idx="46">
                <c:v>1630.3846153846155</c:v>
              </c:pt>
              <c:pt idx="47">
                <c:v>1398.421052631579</c:v>
              </c:pt>
              <c:pt idx="48">
                <c:v>1404.5555555555557</c:v>
              </c:pt>
              <c:pt idx="49">
                <c:v>1460.7446808510638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E66-47AB-83DB-743BB8DD1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04944"/>
        <c:axId val="161406904"/>
      </c:lineChart>
      <c:catAx>
        <c:axId val="16140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159065947480229"/>
              <c:y val="0.75064611830231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06904"/>
        <c:crossesAt val="525"/>
        <c:auto val="0"/>
        <c:lblAlgn val="ctr"/>
        <c:lblOffset val="100"/>
        <c:tickLblSkip val="3"/>
        <c:tickMarkSkip val="1"/>
        <c:noMultiLvlLbl val="0"/>
      </c:catAx>
      <c:valAx>
        <c:axId val="161406904"/>
        <c:scaling>
          <c:orientation val="minMax"/>
          <c:min val="5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0494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SILAGE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(£/bale)</a:t>
            </a:r>
          </a:p>
        </c:rich>
      </c:tx>
      <c:layout>
        <c:manualLayout>
          <c:xMode val="edge"/>
          <c:yMode val="edge"/>
          <c:x val="0.38212955872735221"/>
          <c:y val="5.11909448818897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14848304693531"/>
          <c:y val="0.22321428571432275"/>
          <c:w val="0.80787219661502785"/>
          <c:h val="0.534226190476190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29.666666666666668</c:v>
              </c:pt>
              <c:pt idx="1">
                <c:v>31</c:v>
              </c:pt>
              <c:pt idx="2">
                <c:v>30.666666666666668</c:v>
              </c:pt>
              <c:pt idx="3">
                <c:v>32.33</c:v>
              </c:pt>
              <c:pt idx="4">
                <c:v>30</c:v>
              </c:pt>
              <c:pt idx="5">
                <c:v>25.75</c:v>
              </c:pt>
              <c:pt idx="6">
                <c:v>27.25</c:v>
              </c:pt>
              <c:pt idx="7">
                <c:v>27.63</c:v>
              </c:pt>
              <c:pt idx="8">
                <c:v>29</c:v>
              </c:pt>
              <c:pt idx="9">
                <c:v>29.25</c:v>
              </c:pt>
              <c:pt idx="10">
                <c:v>29.25</c:v>
              </c:pt>
              <c:pt idx="11">
                <c:v>29.5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34F-4FC8-BCE0-DAFA72F5E5BC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29.5</c:v>
              </c:pt>
              <c:pt idx="1">
                <c:v>29.333333333333332</c:v>
              </c:pt>
              <c:pt idx="2">
                <c:v>28.25</c:v>
              </c:pt>
              <c:pt idx="3">
                <c:v>29</c:v>
              </c:pt>
              <c:pt idx="4">
                <c:v>27.666666666666668</c:v>
              </c:pt>
              <c:pt idx="5">
                <c:v>27.666666666666668</c:v>
              </c:pt>
              <c:pt idx="6">
                <c:v>27.5</c:v>
              </c:pt>
              <c:pt idx="7">
                <c:v>27.67</c:v>
              </c:pt>
              <c:pt idx="8">
                <c:v>28.33</c:v>
              </c:pt>
              <c:pt idx="9">
                <c:v>27.5</c:v>
              </c:pt>
              <c:pt idx="10">
                <c:v>28</c:v>
              </c:pt>
              <c:pt idx="11">
                <c:v>28.333333333333332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34F-4FC8-BCE0-DAFA72F5E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04552"/>
        <c:axId val="161408080"/>
      </c:lineChart>
      <c:catAx>
        <c:axId val="161404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Month</a:t>
                </a:r>
              </a:p>
            </c:rich>
          </c:tx>
          <c:layout>
            <c:manualLayout>
              <c:xMode val="edge"/>
              <c:yMode val="edge"/>
              <c:x val="0.49678976303883049"/>
              <c:y val="0.866669010123734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080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1408080"/>
        <c:scaling>
          <c:orientation val="minMax"/>
          <c:max val="35"/>
          <c:min val="15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04552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STRAW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(£/large round bale)</a:t>
            </a:r>
          </a:p>
        </c:rich>
      </c:tx>
      <c:layout>
        <c:manualLayout>
          <c:xMode val="edge"/>
          <c:yMode val="edge"/>
          <c:x val="0.18526844300718695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89477451682172E-2"/>
          <c:y val="0.20404801972348252"/>
          <c:w val="0.82366363188258984"/>
          <c:h val="0.550782300533867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26.666666666666668</c:v>
              </c:pt>
              <c:pt idx="1">
                <c:v>27.5</c:v>
              </c:pt>
              <c:pt idx="2">
                <c:v>28.5</c:v>
              </c:pt>
              <c:pt idx="3">
                <c:v>27.5</c:v>
              </c:pt>
              <c:pt idx="4">
                <c:v>28.5</c:v>
              </c:pt>
              <c:pt idx="5">
                <c:v>31.67</c:v>
              </c:pt>
              <c:pt idx="6">
                <c:v>28</c:v>
              </c:pt>
              <c:pt idx="7">
                <c:v>26.33</c:v>
              </c:pt>
              <c:pt idx="8">
                <c:v>26.33</c:v>
              </c:pt>
              <c:pt idx="9">
                <c:v>28</c:v>
              </c:pt>
              <c:pt idx="10">
                <c:v>27.67</c:v>
              </c:pt>
              <c:pt idx="11">
                <c:v>29.25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D65-4226-9D74-DD1D1232B1FE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26</c:v>
              </c:pt>
              <c:pt idx="1">
                <c:v>26</c:v>
              </c:pt>
              <c:pt idx="2">
                <c:v>29.333333333333332</c:v>
              </c:pt>
              <c:pt idx="3">
                <c:v>26</c:v>
              </c:pt>
              <c:pt idx="4">
                <c:v>27.666666666666668</c:v>
              </c:pt>
              <c:pt idx="5">
                <c:v>27.666666666666668</c:v>
              </c:pt>
              <c:pt idx="6">
                <c:v>26.666666666666668</c:v>
              </c:pt>
              <c:pt idx="7">
                <c:v>27</c:v>
              </c:pt>
              <c:pt idx="8">
                <c:v>26</c:v>
              </c:pt>
              <c:pt idx="9">
                <c:v>26</c:v>
              </c:pt>
              <c:pt idx="10">
                <c:v>25.666666666666668</c:v>
              </c:pt>
              <c:pt idx="11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D65-4226-9D74-DD1D1232B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10040"/>
        <c:axId val="161410432"/>
      </c:lineChart>
      <c:catAx>
        <c:axId val="161410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Month</a:t>
                </a:r>
              </a:p>
            </c:rich>
          </c:tx>
          <c:layout>
            <c:manualLayout>
              <c:xMode val="edge"/>
              <c:yMode val="edge"/>
              <c:x val="0.43303716296826533"/>
              <c:y val="0.867927160383030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104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1410432"/>
        <c:scaling>
          <c:orientation val="minMax"/>
          <c:max val="35"/>
          <c:min val="15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10040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DAIRY COWS &amp; HEIFERS IN MILK (£/head)</a:t>
            </a:r>
          </a:p>
        </c:rich>
      </c:tx>
      <c:layout>
        <c:manualLayout>
          <c:xMode val="edge"/>
          <c:yMode val="edge"/>
          <c:x val="0.19057403941310613"/>
          <c:y val="4.62427745664739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00019531273843"/>
          <c:y val="0.26315879645969181"/>
          <c:w val="0.8050009826672152"/>
          <c:h val="0.4596506978162663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1647.6</c:v>
              </c:pt>
              <c:pt idx="1">
                <c:v>1546.25</c:v>
              </c:pt>
              <c:pt idx="2">
                <c:v>1538.4615384615386</c:v>
              </c:pt>
              <c:pt idx="3">
                <c:v>1603.6585365853659</c:v>
              </c:pt>
              <c:pt idx="4">
                <c:v>1682.3809523809523</c:v>
              </c:pt>
              <c:pt idx="5">
                <c:v>1499.1304347826087</c:v>
              </c:pt>
              <c:pt idx="6">
                <c:v>1521.7857142857142</c:v>
              </c:pt>
              <c:pt idx="7">
                <c:v>1478.5714285714287</c:v>
              </c:pt>
              <c:pt idx="8">
                <c:v>1554.655172413793</c:v>
              </c:pt>
              <c:pt idx="9">
                <c:v>1497.3333333333333</c:v>
              </c:pt>
              <c:pt idx="10">
                <c:v>1467.0833333333333</c:v>
              </c:pt>
              <c:pt idx="11">
                <c:v>1439</c:v>
              </c:pt>
              <c:pt idx="12">
                <c:v>1898.159420289855</c:v>
              </c:pt>
              <c:pt idx="13">
                <c:v>1743.3823529411766</c:v>
              </c:pt>
              <c:pt idx="14">
                <c:v>1570.8333333333333</c:v>
              </c:pt>
              <c:pt idx="15">
                <c:v>#N/A</c:v>
              </c:pt>
              <c:pt idx="16">
                <c:v>1594.6478873239437</c:v>
              </c:pt>
              <c:pt idx="17">
                <c:v>1428.5714285714287</c:v>
              </c:pt>
              <c:pt idx="18">
                <c:v>1509.5238095238096</c:v>
              </c:pt>
              <c:pt idx="19">
                <c:v>#N/A</c:v>
              </c:pt>
              <c:pt idx="20">
                <c:v>1536.7567567567567</c:v>
              </c:pt>
              <c:pt idx="21">
                <c:v>1406.4285714285713</c:v>
              </c:pt>
              <c:pt idx="22">
                <c:v>1433</c:v>
              </c:pt>
              <c:pt idx="23">
                <c:v>1318.5714285714287</c:v>
              </c:pt>
              <c:pt idx="24">
                <c:v>1558.3333333333333</c:v>
              </c:pt>
              <c:pt idx="25">
                <c:v>1850.5882352941176</c:v>
              </c:pt>
              <c:pt idx="26">
                <c:v>1432.5</c:v>
              </c:pt>
              <c:pt idx="27">
                <c:v>#N/A</c:v>
              </c:pt>
              <c:pt idx="28">
                <c:v>#N/A</c:v>
              </c:pt>
              <c:pt idx="29">
                <c:v>2178.181818181818</c:v>
              </c:pt>
              <c:pt idx="30">
                <c:v>#N/A</c:v>
              </c:pt>
              <c:pt idx="31">
                <c:v>1260.8571428571429</c:v>
              </c:pt>
              <c:pt idx="32">
                <c:v>1621.4285714285713</c:v>
              </c:pt>
              <c:pt idx="33">
                <c:v>1759.3333333333333</c:v>
              </c:pt>
              <c:pt idx="34">
                <c:v>1863</c:v>
              </c:pt>
              <c:pt idx="35">
                <c:v>1535.3846153846155</c:v>
              </c:pt>
              <c:pt idx="36">
                <c:v>1674.4827586206898</c:v>
              </c:pt>
              <c:pt idx="37">
                <c:v>1725.2941176470588</c:v>
              </c:pt>
              <c:pt idx="38">
                <c:v>1893.5616438356165</c:v>
              </c:pt>
              <c:pt idx="39">
                <c:v>1947.1794871794871</c:v>
              </c:pt>
              <c:pt idx="40">
                <c:v>1813.1578947368421</c:v>
              </c:pt>
              <c:pt idx="41">
                <c:v>1910.9677419354839</c:v>
              </c:pt>
              <c:pt idx="42">
                <c:v>1572</c:v>
              </c:pt>
              <c:pt idx="43">
                <c:v>2096.2962962962961</c:v>
              </c:pt>
              <c:pt idx="44">
                <c:v>1657.8048780487804</c:v>
              </c:pt>
              <c:pt idx="45">
                <c:v>1903.7037037037037</c:v>
              </c:pt>
              <c:pt idx="46">
                <c:v>1769.0322580645161</c:v>
              </c:pt>
              <c:pt idx="47">
                <c:v>1884.2857142857142</c:v>
              </c:pt>
              <c:pt idx="48">
                <c:v>1632.5833333333333</c:v>
              </c:pt>
              <c:pt idx="49">
                <c:v>1935.2173913043478</c:v>
              </c:pt>
              <c:pt idx="50">
                <c:v>1737.9</c:v>
              </c:pt>
              <c:pt idx="51">
                <c:v>#N/A</c:v>
              </c:pt>
              <c:pt idx="52">
                <c:v>1695.2173913043478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661-4860-86C5-CCFFE3E35A72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#N/A</c:v>
              </c:pt>
              <c:pt idx="1">
                <c:v>1710.5172413793102</c:v>
              </c:pt>
              <c:pt idx="2">
                <c:v>#N/A</c:v>
              </c:pt>
              <c:pt idx="3">
                <c:v>1859.090909090909</c:v>
              </c:pt>
              <c:pt idx="4">
                <c:v>1427.3076923076924</c:v>
              </c:pt>
              <c:pt idx="5">
                <c:v>2163.3333333333335</c:v>
              </c:pt>
              <c:pt idx="6">
                <c:v>2178.6440677966102</c:v>
              </c:pt>
              <c:pt idx="7">
                <c:v>2240.566037735849</c:v>
              </c:pt>
              <c:pt idx="8">
                <c:v>1644.4444444444443</c:v>
              </c:pt>
              <c:pt idx="9">
                <c:v>2187.2222222222222</c:v>
              </c:pt>
              <c:pt idx="10">
                <c:v>2095.625</c:v>
              </c:pt>
              <c:pt idx="11">
                <c:v>2061.3559322033898</c:v>
              </c:pt>
              <c:pt idx="12">
                <c:v>2079.1666666666665</c:v>
              </c:pt>
              <c:pt idx="13">
                <c:v>2062.3076923076924</c:v>
              </c:pt>
              <c:pt idx="14">
                <c:v>2319.4444444444443</c:v>
              </c:pt>
              <c:pt idx="15">
                <c:v>2290</c:v>
              </c:pt>
              <c:pt idx="16">
                <c:v>2433.0263157894738</c:v>
              </c:pt>
              <c:pt idx="17">
                <c:v>2297.3333333333335</c:v>
              </c:pt>
              <c:pt idx="18">
                <c:v>1808.3333333333333</c:v>
              </c:pt>
              <c:pt idx="19">
                <c:v>1864.2105263157894</c:v>
              </c:pt>
              <c:pt idx="20">
                <c:v>2534.6153846153848</c:v>
              </c:pt>
              <c:pt idx="21">
                <c:v>2119.2307692307691</c:v>
              </c:pt>
              <c:pt idx="22">
                <c:v>2196.5517241379312</c:v>
              </c:pt>
              <c:pt idx="23">
                <c:v>2226.6666666666665</c:v>
              </c:pt>
              <c:pt idx="24">
                <c:v>2245</c:v>
              </c:pt>
              <c:pt idx="25">
                <c:v>2200</c:v>
              </c:pt>
              <c:pt idx="26">
                <c:v>#N/A</c:v>
              </c:pt>
              <c:pt idx="27">
                <c:v>#N/A</c:v>
              </c:pt>
              <c:pt idx="28">
                <c:v>#N/A</c:v>
              </c:pt>
              <c:pt idx="29">
                <c:v>2643.75</c:v>
              </c:pt>
              <c:pt idx="30">
                <c:v>2306.25</c:v>
              </c:pt>
              <c:pt idx="31">
                <c:v>2304.2857142857142</c:v>
              </c:pt>
              <c:pt idx="32">
                <c:v>#N/A</c:v>
              </c:pt>
              <c:pt idx="33">
                <c:v>2606.75</c:v>
              </c:pt>
              <c:pt idx="34">
                <c:v>2963.8888888888887</c:v>
              </c:pt>
              <c:pt idx="35">
                <c:v>2563.3333333333335</c:v>
              </c:pt>
              <c:pt idx="36">
                <c:v>2550</c:v>
              </c:pt>
              <c:pt idx="37">
                <c:v>2891.25</c:v>
              </c:pt>
              <c:pt idx="38">
                <c:v>2940.7407407407409</c:v>
              </c:pt>
              <c:pt idx="39">
                <c:v>2960</c:v>
              </c:pt>
              <c:pt idx="40">
                <c:v>2572.3684210526317</c:v>
              </c:pt>
              <c:pt idx="41">
                <c:v>2561.6279069767443</c:v>
              </c:pt>
              <c:pt idx="42">
                <c:v>2356.25</c:v>
              </c:pt>
              <c:pt idx="43">
                <c:v>2270.4545454545455</c:v>
              </c:pt>
              <c:pt idx="44">
                <c:v>2525.5555555555557</c:v>
              </c:pt>
              <c:pt idx="45">
                <c:v>2354.0816326530612</c:v>
              </c:pt>
              <c:pt idx="46">
                <c:v>2530.2325581395348</c:v>
              </c:pt>
              <c:pt idx="47">
                <c:v>2025</c:v>
              </c:pt>
              <c:pt idx="48">
                <c:v>2337.5</c:v>
              </c:pt>
              <c:pt idx="49">
                <c:v>2237.5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61-4860-86C5-CCFFE3E35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06512"/>
        <c:axId val="161409648"/>
      </c:lineChart>
      <c:catAx>
        <c:axId val="16140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50204944924920003"/>
              <c:y val="0.817920213008242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09648"/>
        <c:crossesAt val="550"/>
        <c:auto val="0"/>
        <c:lblAlgn val="ctr"/>
        <c:lblOffset val="100"/>
        <c:tickLblSkip val="3"/>
        <c:tickMarkSkip val="1"/>
        <c:noMultiLvlLbl val="0"/>
      </c:catAx>
      <c:valAx>
        <c:axId val="161409648"/>
        <c:scaling>
          <c:orientation val="minMax"/>
          <c:min val="12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06512"/>
        <c:crosses val="autoZero"/>
        <c:crossBetween val="midCat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DROPPED CALVES (£/head)</a:t>
            </a:r>
          </a:p>
        </c:rich>
      </c:tx>
      <c:layout>
        <c:manualLayout>
          <c:xMode val="edge"/>
          <c:yMode val="edge"/>
          <c:x val="0.27961241495299038"/>
          <c:y val="6.666666666666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07103841750001"/>
          <c:y val="0.23194484109177929"/>
          <c:w val="0.78436018957344456"/>
          <c:h val="0.5846153846153845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239.43661971830986</c:v>
              </c:pt>
              <c:pt idx="1">
                <c:v>211.06231155778895</c:v>
              </c:pt>
              <c:pt idx="2">
                <c:v>210.16764132553607</c:v>
              </c:pt>
              <c:pt idx="3">
                <c:v>223.58797327394208</c:v>
              </c:pt>
              <c:pt idx="4">
                <c:v>237.3574879227053</c:v>
              </c:pt>
              <c:pt idx="5">
                <c:v>271.01633165829145</c:v>
              </c:pt>
              <c:pt idx="6">
                <c:v>233.470334412082</c:v>
              </c:pt>
              <c:pt idx="7">
                <c:v>219.94091903719914</c:v>
              </c:pt>
              <c:pt idx="8">
                <c:v>262.76508620689657</c:v>
              </c:pt>
              <c:pt idx="9">
                <c:v>234.33453237410072</c:v>
              </c:pt>
              <c:pt idx="10">
                <c:v>240.37414965986395</c:v>
              </c:pt>
              <c:pt idx="11">
                <c:v>229.37453874538744</c:v>
              </c:pt>
              <c:pt idx="12">
                <c:v>233.77070063694268</c:v>
              </c:pt>
              <c:pt idx="13">
                <c:v>259.5817575083426</c:v>
              </c:pt>
              <c:pt idx="14">
                <c:v>240.65909090909091</c:v>
              </c:pt>
              <c:pt idx="15">
                <c:v>233.14593535749265</c:v>
              </c:pt>
              <c:pt idx="16">
                <c:v>232.5145038167939</c:v>
              </c:pt>
              <c:pt idx="17">
                <c:v>248.11359026369169</c:v>
              </c:pt>
              <c:pt idx="18">
                <c:v>246.3385731559855</c:v>
              </c:pt>
              <c:pt idx="19">
                <c:v>288.05121293800539</c:v>
              </c:pt>
              <c:pt idx="20">
                <c:v>291.29871977240396</c:v>
              </c:pt>
              <c:pt idx="21">
                <c:v>268.14736842105265</c:v>
              </c:pt>
              <c:pt idx="22">
                <c:v>293.96118012422357</c:v>
              </c:pt>
              <c:pt idx="23">
                <c:v>302.53955901426718</c:v>
              </c:pt>
              <c:pt idx="24">
                <c:v>285.45924225028705</c:v>
              </c:pt>
              <c:pt idx="25">
                <c:v>313.88492063492066</c:v>
              </c:pt>
              <c:pt idx="26">
                <c:v>289.61588541666669</c:v>
              </c:pt>
              <c:pt idx="27">
                <c:v>#N/A</c:v>
              </c:pt>
              <c:pt idx="28">
                <c:v>290.26204238921002</c:v>
              </c:pt>
              <c:pt idx="29">
                <c:v>271.73813708260104</c:v>
              </c:pt>
              <c:pt idx="30">
                <c:v>276.83279220779218</c:v>
              </c:pt>
              <c:pt idx="31">
                <c:v>305.06876790830944</c:v>
              </c:pt>
              <c:pt idx="32">
                <c:v>309.62343750000002</c:v>
              </c:pt>
              <c:pt idx="33">
                <c:v>308.27155172413791</c:v>
              </c:pt>
              <c:pt idx="34">
                <c:v>305.29421487603304</c:v>
              </c:pt>
              <c:pt idx="35">
                <c:v>328.51351351351349</c:v>
              </c:pt>
              <c:pt idx="36">
                <c:v>331.91551724137929</c:v>
              </c:pt>
              <c:pt idx="37">
                <c:v>328.69797421731124</c:v>
              </c:pt>
              <c:pt idx="38">
                <c:v>327.10784313725492</c:v>
              </c:pt>
              <c:pt idx="39">
                <c:v>313.80959999999999</c:v>
              </c:pt>
              <c:pt idx="40">
                <c:v>299.77642276422762</c:v>
              </c:pt>
              <c:pt idx="41">
                <c:v>311.17455138662319</c:v>
              </c:pt>
              <c:pt idx="42">
                <c:v>301.51432469304228</c:v>
              </c:pt>
              <c:pt idx="43">
                <c:v>292.47765640516383</c:v>
              </c:pt>
              <c:pt idx="44">
                <c:v>286.69896640826875</c:v>
              </c:pt>
              <c:pt idx="45">
                <c:v>290.15706051873201</c:v>
              </c:pt>
              <c:pt idx="46">
                <c:v>283.67809057527541</c:v>
              </c:pt>
              <c:pt idx="47">
                <c:v>309.72894168466524</c:v>
              </c:pt>
              <c:pt idx="48">
                <c:v>278.51967592592592</c:v>
              </c:pt>
              <c:pt idx="49">
                <c:v>267.42599277978337</c:v>
              </c:pt>
              <c:pt idx="50">
                <c:v>257.48940677966101</c:v>
              </c:pt>
              <c:pt idx="51">
                <c:v>#N/A</c:v>
              </c:pt>
              <c:pt idx="52">
                <c:v>305.47008547008545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AA5-418C-9B5A-06176C27FE8E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286.69167803547066</c:v>
              </c:pt>
              <c:pt idx="1">
                <c:v>333.30316742081448</c:v>
              </c:pt>
              <c:pt idx="2">
                <c:v>364.35754189944134</c:v>
              </c:pt>
              <c:pt idx="3">
                <c:v>351.02800361336949</c:v>
              </c:pt>
              <c:pt idx="4">
                <c:v>353.8043912175649</c:v>
              </c:pt>
              <c:pt idx="5">
                <c:v>405.30870445344129</c:v>
              </c:pt>
              <c:pt idx="6">
                <c:v>386.82911392405066</c:v>
              </c:pt>
              <c:pt idx="7">
                <c:v>400.27313266443701</c:v>
              </c:pt>
              <c:pt idx="8">
                <c:v>422.35803757828808</c:v>
              </c:pt>
              <c:pt idx="9">
                <c:v>411.725321888412</c:v>
              </c:pt>
              <c:pt idx="10">
                <c:v>410.04840484048407</c:v>
              </c:pt>
              <c:pt idx="11">
                <c:v>422.03336339044182</c:v>
              </c:pt>
              <c:pt idx="12">
                <c:v>414.97641509433964</c:v>
              </c:pt>
              <c:pt idx="13">
                <c:v>492.83354509999998</c:v>
              </c:pt>
              <c:pt idx="14">
                <c:v>494.72912966252221</c:v>
              </c:pt>
              <c:pt idx="15">
                <c:v>520.36635706914342</c:v>
              </c:pt>
              <c:pt idx="16">
                <c:v>508.77224199288258</c:v>
              </c:pt>
              <c:pt idx="17">
                <c:v>529.64900662251659</c:v>
              </c:pt>
              <c:pt idx="18">
                <c:v>492.51219512195121</c:v>
              </c:pt>
              <c:pt idx="19">
                <c:v>527.32275132275129</c:v>
              </c:pt>
              <c:pt idx="20">
                <c:v>501.75226586102718</c:v>
              </c:pt>
              <c:pt idx="21">
                <c:v>510.39920159680639</c:v>
              </c:pt>
              <c:pt idx="22">
                <c:v>483.67666232073014</c:v>
              </c:pt>
              <c:pt idx="23">
                <c:v>502.05128205128204</c:v>
              </c:pt>
              <c:pt idx="24">
                <c:v>494.93630573248407</c:v>
              </c:pt>
              <c:pt idx="25">
                <c:v>484.455205811138</c:v>
              </c:pt>
              <c:pt idx="26">
                <c:v>467.6223776223776</c:v>
              </c:pt>
              <c:pt idx="27">
                <c:v>#N/A</c:v>
              </c:pt>
              <c:pt idx="28">
                <c:v>557.4845488257107</c:v>
              </c:pt>
              <c:pt idx="29">
                <c:v>639.99653979238758</c:v>
              </c:pt>
              <c:pt idx="30">
                <c:v>660.304347826087</c:v>
              </c:pt>
              <c:pt idx="31">
                <c:v>644.15584415584419</c:v>
              </c:pt>
              <c:pt idx="32">
                <c:v>725.14745308310989</c:v>
              </c:pt>
              <c:pt idx="33">
                <c:v>711.02961918194637</c:v>
              </c:pt>
              <c:pt idx="34">
                <c:v>719.16299559471361</c:v>
              </c:pt>
              <c:pt idx="35">
                <c:v>740.28089887640454</c:v>
              </c:pt>
              <c:pt idx="36">
                <c:v>778.59523809523807</c:v>
              </c:pt>
              <c:pt idx="37">
                <c:v>724.62099125364432</c:v>
              </c:pt>
              <c:pt idx="38">
                <c:v>685.55218446601941</c:v>
              </c:pt>
              <c:pt idx="39">
                <c:v>636.90553745928344</c:v>
              </c:pt>
              <c:pt idx="40">
                <c:v>641.72158154859972</c:v>
              </c:pt>
              <c:pt idx="41">
                <c:v>628.64235055724419</c:v>
              </c:pt>
              <c:pt idx="42">
                <c:v>629.46392694063923</c:v>
              </c:pt>
              <c:pt idx="43">
                <c:v>589.81369587109771</c:v>
              </c:pt>
              <c:pt idx="44">
                <c:v>627.05919395465992</c:v>
              </c:pt>
              <c:pt idx="45">
                <c:v>618.20111731843576</c:v>
              </c:pt>
              <c:pt idx="46">
                <c:v>607.65734265734261</c:v>
              </c:pt>
              <c:pt idx="47">
                <c:v>524.01580459770116</c:v>
              </c:pt>
              <c:pt idx="48">
                <c:v>550.80508474576266</c:v>
              </c:pt>
              <c:pt idx="49">
                <c:v>478.0070754716981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AA5-418C-9B5A-06176C27F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07296"/>
        <c:axId val="161411608"/>
      </c:lineChart>
      <c:catAx>
        <c:axId val="161407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543816731653339"/>
              <c:y val="0.88571511894346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11608"/>
        <c:crossesAt val="0"/>
        <c:auto val="0"/>
        <c:lblAlgn val="ctr"/>
        <c:lblOffset val="100"/>
        <c:tickLblSkip val="3"/>
        <c:tickMarkSkip val="1"/>
        <c:noMultiLvlLbl val="0"/>
      </c:catAx>
      <c:valAx>
        <c:axId val="161411608"/>
        <c:scaling>
          <c:orientation val="minMax"/>
          <c:min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07296"/>
        <c:crosses val="autoZero"/>
        <c:crossBetween val="midCat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BROILER CHICKENS -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Liveweight price (pence/kg)</a:t>
            </a:r>
          </a:p>
        </c:rich>
      </c:tx>
      <c:layout>
        <c:manualLayout>
          <c:xMode val="edge"/>
          <c:yMode val="edge"/>
          <c:x val="0.16801619433198794"/>
          <c:y val="0.1061097467318421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2674317220359"/>
          <c:y val="0.31600061718878314"/>
          <c:w val="0.78078911636622095"/>
          <c:h val="0.4741794967109778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107.72</c:v>
              </c:pt>
              <c:pt idx="1">
                <c:v>108.83</c:v>
              </c:pt>
              <c:pt idx="2">
                <c:v>107.96</c:v>
              </c:pt>
              <c:pt idx="3">
                <c:v>108.34</c:v>
              </c:pt>
              <c:pt idx="4">
                <c:v>108</c:v>
              </c:pt>
              <c:pt idx="5">
                <c:v>107.72</c:v>
              </c:pt>
              <c:pt idx="6">
                <c:v>107.77</c:v>
              </c:pt>
              <c:pt idx="7">
                <c:v>107.02</c:v>
              </c:pt>
              <c:pt idx="8">
                <c:v>105.79</c:v>
              </c:pt>
              <c:pt idx="9">
                <c:v>105.59</c:v>
              </c:pt>
              <c:pt idx="10">
                <c:v>104.97</c:v>
              </c:pt>
              <c:pt idx="11">
                <c:v>105.33</c:v>
              </c:pt>
              <c:pt idx="12">
                <c:v>106.54</c:v>
              </c:pt>
              <c:pt idx="13">
                <c:v>103.75</c:v>
              </c:pt>
              <c:pt idx="14">
                <c:v>103.29</c:v>
              </c:pt>
              <c:pt idx="15">
                <c:v>102.98</c:v>
              </c:pt>
              <c:pt idx="16">
                <c:v>102.58</c:v>
              </c:pt>
              <c:pt idx="17">
                <c:v>102.88</c:v>
              </c:pt>
              <c:pt idx="18">
                <c:v>101.93</c:v>
              </c:pt>
              <c:pt idx="19">
                <c:v>100.96</c:v>
              </c:pt>
              <c:pt idx="20">
                <c:v>98.61</c:v>
              </c:pt>
              <c:pt idx="21">
                <c:v>98.15</c:v>
              </c:pt>
              <c:pt idx="22">
                <c:v>98.93</c:v>
              </c:pt>
              <c:pt idx="23">
                <c:v>100.53</c:v>
              </c:pt>
              <c:pt idx="24">
                <c:v>103.28</c:v>
              </c:pt>
              <c:pt idx="25">
                <c:v>102.76</c:v>
              </c:pt>
              <c:pt idx="26">
                <c:v>103.44</c:v>
              </c:pt>
              <c:pt idx="27">
                <c:v>103.26</c:v>
              </c:pt>
              <c:pt idx="28">
                <c:v>103.32</c:v>
              </c:pt>
              <c:pt idx="29">
                <c:v>102.99</c:v>
              </c:pt>
              <c:pt idx="30">
                <c:v>102.75</c:v>
              </c:pt>
              <c:pt idx="31">
                <c:v>103.38</c:v>
              </c:pt>
              <c:pt idx="32">
                <c:v>102.78</c:v>
              </c:pt>
              <c:pt idx="33">
                <c:v>105.04</c:v>
              </c:pt>
              <c:pt idx="34">
                <c:v>107.44</c:v>
              </c:pt>
              <c:pt idx="35">
                <c:v>105.62</c:v>
              </c:pt>
              <c:pt idx="36">
                <c:v>104.13</c:v>
              </c:pt>
              <c:pt idx="37">
                <c:v>104.46</c:v>
              </c:pt>
              <c:pt idx="38">
                <c:v>102.79</c:v>
              </c:pt>
              <c:pt idx="39">
                <c:v>104.22</c:v>
              </c:pt>
              <c:pt idx="40">
                <c:v>105.15</c:v>
              </c:pt>
              <c:pt idx="41">
                <c:v>106.88</c:v>
              </c:pt>
              <c:pt idx="42">
                <c:v>106.27</c:v>
              </c:pt>
              <c:pt idx="43">
                <c:v>104.93</c:v>
              </c:pt>
              <c:pt idx="44">
                <c:v>104.83</c:v>
              </c:pt>
              <c:pt idx="45">
                <c:v>103.6</c:v>
              </c:pt>
              <c:pt idx="46">
                <c:v>105.5</c:v>
              </c:pt>
              <c:pt idx="47">
                <c:v>104.36</c:v>
              </c:pt>
              <c:pt idx="48">
                <c:v>104.12</c:v>
              </c:pt>
              <c:pt idx="49">
                <c:v>102.95</c:v>
              </c:pt>
              <c:pt idx="50">
                <c:v>102.33</c:v>
              </c:pt>
              <c:pt idx="51">
                <c:v>103.27</c:v>
              </c:pt>
              <c:pt idx="52">
                <c:v>102.95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66-42A0-BFFB-C26A548F8F42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</c:numLit>
          </c:val>
          <c:smooth val="0"/>
          <c:extLst>
            <c:ext xmlns:c16="http://schemas.microsoft.com/office/drawing/2014/chart" uri="{C3380CC4-5D6E-409C-BE32-E72D297353CC}">
              <c16:uniqueId val="{00000001-6966-42A0-BFFB-C26A548F8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08472"/>
        <c:axId val="161408864"/>
      </c:lineChart>
      <c:catAx>
        <c:axId val="161408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5951417004049488"/>
              <c:y val="0.884247326801191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08864"/>
        <c:crossesAt val="64"/>
        <c:auto val="0"/>
        <c:lblAlgn val="ctr"/>
        <c:lblOffset val="100"/>
        <c:tickLblSkip val="3"/>
        <c:tickMarkSkip val="1"/>
        <c:noMultiLvlLbl val="0"/>
      </c:catAx>
      <c:valAx>
        <c:axId val="161408864"/>
        <c:scaling>
          <c:orientation val="minMax"/>
          <c:max val="130"/>
          <c:min val="95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08472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BARLEY - </a:t>
            </a:r>
            <a:r>
              <a:rPr lang="en-GB" sz="115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Delivered price (£/tonne)</a:t>
            </a:r>
          </a:p>
        </c:rich>
      </c:tx>
      <c:layout>
        <c:manualLayout>
          <c:xMode val="edge"/>
          <c:yMode val="edge"/>
          <c:x val="0.14381688615414867"/>
          <c:y val="6.11143438246508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129683595760048E-2"/>
          <c:y val="0.19028377697166185"/>
          <c:w val="0.85085676150954304"/>
          <c:h val="0.558705557916800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200</c:v>
              </c:pt>
              <c:pt idx="1">
                <c:v>203</c:v>
              </c:pt>
              <c:pt idx="2">
                <c:v>204</c:v>
              </c:pt>
              <c:pt idx="3">
                <c:v>205</c:v>
              </c:pt>
              <c:pt idx="4">
                <c:v>202</c:v>
              </c:pt>
              <c:pt idx="5">
                <c:v>205</c:v>
              </c:pt>
              <c:pt idx="6">
                <c:v>202</c:v>
              </c:pt>
              <c:pt idx="7">
                <c:v>201</c:v>
              </c:pt>
              <c:pt idx="8">
                <c:v>199</c:v>
              </c:pt>
              <c:pt idx="9">
                <c:v>#N/A</c:v>
              </c:pt>
              <c:pt idx="10">
                <c:v>203</c:v>
              </c:pt>
              <c:pt idx="11">
                <c:v>201</c:v>
              </c:pt>
              <c:pt idx="12">
                <c:v>201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200</c:v>
              </c:pt>
              <c:pt idx="18">
                <c:v>199.5</c:v>
              </c:pt>
              <c:pt idx="19">
                <c:v>197</c:v>
              </c:pt>
              <c:pt idx="20">
                <c:v>197</c:v>
              </c:pt>
              <c:pt idx="21">
                <c:v>191.5</c:v>
              </c:pt>
              <c:pt idx="22">
                <c:v>#N/A</c:v>
              </c:pt>
              <c:pt idx="23">
                <c:v>#N/A</c:v>
              </c:pt>
              <c:pt idx="24">
                <c:v>193</c:v>
              </c:pt>
              <c:pt idx="25">
                <c:v>#N/A</c:v>
              </c:pt>
              <c:pt idx="26">
                <c:v>#N/A</c:v>
              </c:pt>
              <c:pt idx="27">
                <c:v>184</c:v>
              </c:pt>
              <c:pt idx="28">
                <c:v>#N/A</c:v>
              </c:pt>
              <c:pt idx="29">
                <c:v>186</c:v>
              </c:pt>
              <c:pt idx="30">
                <c:v>188</c:v>
              </c:pt>
              <c:pt idx="31">
                <c:v>188</c:v>
              </c:pt>
              <c:pt idx="32">
                <c:v>186</c:v>
              </c:pt>
              <c:pt idx="33">
                <c:v>184</c:v>
              </c:pt>
              <c:pt idx="34">
                <c:v>187</c:v>
              </c:pt>
              <c:pt idx="35">
                <c:v>186</c:v>
              </c:pt>
              <c:pt idx="36">
                <c:v>182</c:v>
              </c:pt>
              <c:pt idx="37">
                <c:v>183</c:v>
              </c:pt>
              <c:pt idx="38">
                <c:v>185.5</c:v>
              </c:pt>
              <c:pt idx="39">
                <c:v>183.5</c:v>
              </c:pt>
              <c:pt idx="40">
                <c:v>184.5</c:v>
              </c:pt>
              <c:pt idx="41">
                <c:v>#N/A</c:v>
              </c:pt>
              <c:pt idx="42">
                <c:v>189.5</c:v>
              </c:pt>
              <c:pt idx="43">
                <c:v>#N/A</c:v>
              </c:pt>
              <c:pt idx="44">
                <c:v>193.5</c:v>
              </c:pt>
              <c:pt idx="45">
                <c:v>195.5</c:v>
              </c:pt>
              <c:pt idx="46">
                <c:v>197.5</c:v>
              </c:pt>
              <c:pt idx="47">
                <c:v>195.5</c:v>
              </c:pt>
              <c:pt idx="48">
                <c:v>194.5</c:v>
              </c:pt>
              <c:pt idx="49">
                <c:v>#N/A</c:v>
              </c:pt>
              <c:pt idx="50">
                <c:v>#N/A</c:v>
              </c:pt>
              <c:pt idx="51">
                <c:v>196.5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28D-4B5D-A856-B94D95D123CE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200</c:v>
              </c:pt>
              <c:pt idx="1">
                <c:v>198.5</c:v>
              </c:pt>
              <c:pt idx="2">
                <c:v>198</c:v>
              </c:pt>
              <c:pt idx="3">
                <c:v>192</c:v>
              </c:pt>
              <c:pt idx="4">
                <c:v>187</c:v>
              </c:pt>
              <c:pt idx="5">
                <c:v>183</c:v>
              </c:pt>
              <c:pt idx="6">
                <c:v>181</c:v>
              </c:pt>
              <c:pt idx="7">
                <c:v>179</c:v>
              </c:pt>
              <c:pt idx="8">
                <c:v>177</c:v>
              </c:pt>
              <c:pt idx="9">
                <c:v>180</c:v>
              </c:pt>
              <c:pt idx="10">
                <c:v>180</c:v>
              </c:pt>
              <c:pt idx="11">
                <c:v>186</c:v>
              </c:pt>
              <c:pt idx="12">
                <c:v>191</c:v>
              </c:pt>
              <c:pt idx="13">
                <c:v>191</c:v>
              </c:pt>
              <c:pt idx="14">
                <c:v>191</c:v>
              </c:pt>
              <c:pt idx="15">
                <c:v>195</c:v>
              </c:pt>
              <c:pt idx="16">
                <c:v>198</c:v>
              </c:pt>
              <c:pt idx="17">
                <c:v>203</c:v>
              </c:pt>
              <c:pt idx="18">
                <c:v>211</c:v>
              </c:pt>
              <c:pt idx="19">
                <c:v>#N/A</c:v>
              </c:pt>
              <c:pt idx="20">
                <c:v>210</c:v>
              </c:pt>
              <c:pt idx="21">
                <c:v>208</c:v>
              </c:pt>
              <c:pt idx="22">
                <c:v>204</c:v>
              </c:pt>
              <c:pt idx="23">
                <c:v>190</c:v>
              </c:pt>
              <c:pt idx="24">
                <c:v>187</c:v>
              </c:pt>
              <c:pt idx="25">
                <c:v>186</c:v>
              </c:pt>
              <c:pt idx="26">
                <c:v>#N/A</c:v>
              </c:pt>
              <c:pt idx="27">
                <c:v>186</c:v>
              </c:pt>
              <c:pt idx="28">
                <c:v>183</c:v>
              </c:pt>
              <c:pt idx="29">
                <c:v>185</c:v>
              </c:pt>
              <c:pt idx="30">
                <c:v>187</c:v>
              </c:pt>
              <c:pt idx="31">
                <c:v>186</c:v>
              </c:pt>
              <c:pt idx="32">
                <c:v>185</c:v>
              </c:pt>
              <c:pt idx="33">
                <c:v>182</c:v>
              </c:pt>
              <c:pt idx="34">
                <c:v>187</c:v>
              </c:pt>
              <c:pt idx="35">
                <c:v>193</c:v>
              </c:pt>
              <c:pt idx="36">
                <c:v>194</c:v>
              </c:pt>
              <c:pt idx="37">
                <c:v>194</c:v>
              </c:pt>
              <c:pt idx="38">
                <c:v>190</c:v>
              </c:pt>
              <c:pt idx="39">
                <c:v>197</c:v>
              </c:pt>
              <c:pt idx="40">
                <c:v>198</c:v>
              </c:pt>
              <c:pt idx="41">
                <c:v>193</c:v>
              </c:pt>
              <c:pt idx="42">
                <c:v>195</c:v>
              </c:pt>
              <c:pt idx="43">
                <c:v>194</c:v>
              </c:pt>
              <c:pt idx="44">
                <c:v>195</c:v>
              </c:pt>
              <c:pt idx="45">
                <c:v>193</c:v>
              </c:pt>
              <c:pt idx="46">
                <c:v>197</c:v>
              </c:pt>
              <c:pt idx="47">
                <c:v>193</c:v>
              </c:pt>
              <c:pt idx="48">
                <c:v>193</c:v>
              </c:pt>
              <c:pt idx="49">
                <c:v>197</c:v>
              </c:pt>
              <c:pt idx="50">
                <c:v>#N/A</c:v>
              </c:pt>
              <c:pt idx="51">
                <c:v>#N/A</c:v>
              </c:pt>
              <c:pt idx="52">
                <c:v>201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28D-4B5D-A856-B94D95D12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989952"/>
        <c:axId val="161988384"/>
      </c:lineChart>
      <c:catAx>
        <c:axId val="16198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88384"/>
        <c:crossesAt val="100"/>
        <c:auto val="1"/>
        <c:lblAlgn val="ctr"/>
        <c:lblOffset val="100"/>
        <c:tickLblSkip val="3"/>
        <c:tickMarkSkip val="1"/>
        <c:noMultiLvlLbl val="0"/>
      </c:catAx>
      <c:valAx>
        <c:axId val="161988384"/>
        <c:scaling>
          <c:orientation val="minMax"/>
          <c:max val="280"/>
          <c:min val="1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89952"/>
        <c:crosses val="autoZero"/>
        <c:crossBetween val="midCat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SHEEP - Deadweight price (pence/kg)</a:t>
            </a:r>
          </a:p>
        </c:rich>
      </c:tx>
      <c:layout>
        <c:manualLayout>
          <c:xMode val="edge"/>
          <c:yMode val="edge"/>
          <c:x val="0.18315817101809642"/>
          <c:y val="0.1143795138352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71832110957844"/>
          <c:y val="0.28979591836734692"/>
          <c:w val="0.81795076610267969"/>
          <c:h val="0.485714285714356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507.25963585075812</c:v>
              </c:pt>
              <c:pt idx="1">
                <c:v>508.5457774486577</c:v>
              </c:pt>
              <c:pt idx="2">
                <c:v>525.97274090113899</c:v>
              </c:pt>
              <c:pt idx="3">
                <c:v>537.83123256792396</c:v>
              </c:pt>
              <c:pt idx="4">
                <c:v>542.2139186029774</c:v>
              </c:pt>
              <c:pt idx="5">
                <c:v>553.38523470842597</c:v>
              </c:pt>
              <c:pt idx="6">
                <c:v>583.04622222323439</c:v>
              </c:pt>
              <c:pt idx="7">
                <c:v>595.91547401668004</c:v>
              </c:pt>
              <c:pt idx="8">
                <c:v>602.55496308462182</c:v>
              </c:pt>
              <c:pt idx="9">
                <c:v>624.51690532924408</c:v>
              </c:pt>
              <c:pt idx="10">
                <c:v>651.2936786224908</c:v>
              </c:pt>
              <c:pt idx="11">
                <c:v>668.40474954452668</c:v>
              </c:pt>
              <c:pt idx="12">
                <c:v>665.72175904029564</c:v>
              </c:pt>
              <c:pt idx="13">
                <c:v>681.11195940260484</c:v>
              </c:pt>
              <c:pt idx="14">
                <c:v>688.19455268026445</c:v>
              </c:pt>
              <c:pt idx="15">
                <c:v>738.17492396797115</c:v>
              </c:pt>
              <c:pt idx="16">
                <c:v>759.02919906213651</c:v>
              </c:pt>
              <c:pt idx="17">
                <c:v>730.14097663047733</c:v>
              </c:pt>
              <c:pt idx="18">
                <c:v>735.88815051085771</c:v>
              </c:pt>
              <c:pt idx="19">
                <c:v>770.03092620992493</c:v>
              </c:pt>
              <c:pt idx="20">
                <c:v>796.25584809278098</c:v>
              </c:pt>
              <c:pt idx="21">
                <c:v>758.10062165557656</c:v>
              </c:pt>
              <c:pt idx="22">
                <c:v>724.10749711666631</c:v>
              </c:pt>
              <c:pt idx="23">
                <c:v>704.59455175143955</c:v>
              </c:pt>
              <c:pt idx="24">
                <c:v>632.89068762915963</c:v>
              </c:pt>
              <c:pt idx="25">
                <c:v>622.72591140005238</c:v>
              </c:pt>
              <c:pt idx="26">
                <c:v>578.40857314590346</c:v>
              </c:pt>
              <c:pt idx="27">
                <c:v>531.63154724594278</c:v>
              </c:pt>
              <c:pt idx="28">
                <c:v>540.46661522518991</c:v>
              </c:pt>
              <c:pt idx="29">
                <c:v>554.840422703473</c:v>
              </c:pt>
              <c:pt idx="30">
                <c:v>575.96619441041128</c:v>
              </c:pt>
              <c:pt idx="31">
                <c:v>589.8674252021483</c:v>
              </c:pt>
              <c:pt idx="32">
                <c:v>577.87111297496574</c:v>
              </c:pt>
              <c:pt idx="33">
                <c:v>578.40920375787709</c:v>
              </c:pt>
              <c:pt idx="34">
                <c:v>563.52810348253126</c:v>
              </c:pt>
              <c:pt idx="35">
                <c:v>550.52475425554883</c:v>
              </c:pt>
              <c:pt idx="36">
                <c:v>553.55021613850329</c:v>
              </c:pt>
              <c:pt idx="37">
                <c:v>551.20456422120606</c:v>
              </c:pt>
              <c:pt idx="38">
                <c:v>559.28696573055902</c:v>
              </c:pt>
              <c:pt idx="39">
                <c:v>562.65586380517209</c:v>
              </c:pt>
              <c:pt idx="40">
                <c:v>569.46446290174015</c:v>
              </c:pt>
              <c:pt idx="41">
                <c:v>584.37506611037054</c:v>
              </c:pt>
              <c:pt idx="42">
                <c:v>595.15243424631444</c:v>
              </c:pt>
              <c:pt idx="43">
                <c:v>602.5178251150287</c:v>
              </c:pt>
              <c:pt idx="44">
                <c:v>609.35681631253158</c:v>
              </c:pt>
              <c:pt idx="45">
                <c:v>625.19965808364225</c:v>
              </c:pt>
              <c:pt idx="46">
                <c:v>626.9471955570873</c:v>
              </c:pt>
              <c:pt idx="47">
                <c:v>638.79511932704395</c:v>
              </c:pt>
              <c:pt idx="48">
                <c:v>646.09817622847038</c:v>
              </c:pt>
              <c:pt idx="49">
                <c:v>647.21861406075948</c:v>
              </c:pt>
              <c:pt idx="50">
                <c:v>649.93044814094901</c:v>
              </c:pt>
              <c:pt idx="51">
                <c:v>674.48960364674622</c:v>
              </c:pt>
              <c:pt idx="52">
                <c:v>655.24957659119445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62-4735-9708-BDC7D64A13C3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674.17765184771667</c:v>
              </c:pt>
              <c:pt idx="1">
                <c:v>697.74243199488103</c:v>
              </c:pt>
              <c:pt idx="2">
                <c:v>667.84871287546525</c:v>
              </c:pt>
              <c:pt idx="3">
                <c:v>666.9971346201155</c:v>
              </c:pt>
              <c:pt idx="4">
                <c:v>667.7420690347243</c:v>
              </c:pt>
              <c:pt idx="5">
                <c:v>680.19116350216063</c:v>
              </c:pt>
              <c:pt idx="6">
                <c:v>663.20936534600469</c:v>
              </c:pt>
              <c:pt idx="7">
                <c:v>656.69369083782919</c:v>
              </c:pt>
              <c:pt idx="8">
                <c:v>647.91731894290763</c:v>
              </c:pt>
              <c:pt idx="9">
                <c:v>637.13861237072058</c:v>
              </c:pt>
              <c:pt idx="10">
                <c:v>633.71338472754201</c:v>
              </c:pt>
              <c:pt idx="11">
                <c:v>658.40160457974537</c:v>
              </c:pt>
              <c:pt idx="12">
                <c:v>684.75905177142999</c:v>
              </c:pt>
              <c:pt idx="13">
                <c:v>679.74478229456543</c:v>
              </c:pt>
              <c:pt idx="14">
                <c:v>671.49064829922816</c:v>
              </c:pt>
              <c:pt idx="15">
                <c:v>666.36734306295432</c:v>
              </c:pt>
              <c:pt idx="16">
                <c:v>667.76329436804065</c:v>
              </c:pt>
              <c:pt idx="17">
                <c:v>664.11279064986536</c:v>
              </c:pt>
              <c:pt idx="18">
                <c:v>666.75505814188375</c:v>
              </c:pt>
              <c:pt idx="19">
                <c:v>669.75769681191014</c:v>
              </c:pt>
              <c:pt idx="20">
                <c:v>661.86152121394707</c:v>
              </c:pt>
              <c:pt idx="21">
                <c:v>686.0544219334962</c:v>
              </c:pt>
              <c:pt idx="22">
                <c:v>663.1831039456406</c:v>
              </c:pt>
              <c:pt idx="23">
                <c:v>672.06809548687477</c:v>
              </c:pt>
              <c:pt idx="24">
                <c:v>675.15393532724988</c:v>
              </c:pt>
              <c:pt idx="25">
                <c:v>652.22590712336614</c:v>
              </c:pt>
              <c:pt idx="26">
                <c:v>624.12455742713337</c:v>
              </c:pt>
              <c:pt idx="27">
                <c:v>668.88295851951227</c:v>
              </c:pt>
              <c:pt idx="28">
                <c:v>647.92182577538506</c:v>
              </c:pt>
              <c:pt idx="29">
                <c:v>647.80382211967878</c:v>
              </c:pt>
              <c:pt idx="30">
                <c:v>645.81784301586038</c:v>
              </c:pt>
              <c:pt idx="31">
                <c:v>650.69597197852192</c:v>
              </c:pt>
              <c:pt idx="32">
                <c:v>650.85267355125347</c:v>
              </c:pt>
              <c:pt idx="33">
                <c:v>640.80996059070003</c:v>
              </c:pt>
              <c:pt idx="34">
                <c:v>618.73884812355607</c:v>
              </c:pt>
              <c:pt idx="35">
                <c:v>622.38138850520443</c:v>
              </c:pt>
              <c:pt idx="36">
                <c:v>623.67738919635917</c:v>
              </c:pt>
              <c:pt idx="37">
                <c:v>620.31054260383496</c:v>
              </c:pt>
              <c:pt idx="38">
                <c:v>617.3183461671216</c:v>
              </c:pt>
              <c:pt idx="39">
                <c:v>613.48665416628796</c:v>
              </c:pt>
              <c:pt idx="40">
                <c:v>615.57249685586021</c:v>
              </c:pt>
              <c:pt idx="41">
                <c:v>606.34825343552586</c:v>
              </c:pt>
              <c:pt idx="42">
                <c:v>607.5508066539968</c:v>
              </c:pt>
              <c:pt idx="43">
                <c:v>623.13804131785457</c:v>
              </c:pt>
              <c:pt idx="44">
                <c:v>620.38828844372506</c:v>
              </c:pt>
              <c:pt idx="45">
                <c:v>619.67145777148835</c:v>
              </c:pt>
              <c:pt idx="46">
                <c:v>612.58140279407326</c:v>
              </c:pt>
              <c:pt idx="47">
                <c:v>596.10418934630002</c:v>
              </c:pt>
              <c:pt idx="48">
                <c:v>567.81639195117373</c:v>
              </c:pt>
              <c:pt idx="49">
                <c:v>592.29650417990376</c:v>
              </c:pt>
              <c:pt idx="50">
                <c:v>615.0924571325188</c:v>
              </c:pt>
              <c:pt idx="51">
                <c:v>621.5637100643354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62-4735-9708-BDC7D64A1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990344"/>
        <c:axId val="161992696"/>
      </c:lineChart>
      <c:catAx>
        <c:axId val="161990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9684293410692087"/>
              <c:y val="0.875821711011616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92696"/>
        <c:crossesAt val="260"/>
        <c:auto val="0"/>
        <c:lblAlgn val="ctr"/>
        <c:lblOffset val="100"/>
        <c:tickLblSkip val="3"/>
        <c:tickMarkSkip val="1"/>
        <c:noMultiLvlLbl val="0"/>
      </c:catAx>
      <c:valAx>
        <c:axId val="161992696"/>
        <c:scaling>
          <c:orientation val="minMax"/>
          <c:max val="800"/>
          <c:min val="4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90344"/>
        <c:crosses val="autoZero"/>
        <c:crossBetween val="midCat"/>
        <c:majorUnit val="5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 horizontalDpi="-3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PIGS - Deadweight price (pence/kg)</a:t>
            </a:r>
          </a:p>
        </c:rich>
      </c:tx>
      <c:layout>
        <c:manualLayout>
          <c:xMode val="edge"/>
          <c:yMode val="edge"/>
          <c:x val="0.21471199052409043"/>
          <c:y val="2.75862068965517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14285718029"/>
          <c:y val="0.21982804887036247"/>
          <c:w val="0.82566585956424265"/>
          <c:h val="0.5387942374272576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211.79318757048256</c:v>
              </c:pt>
              <c:pt idx="1">
                <c:v>211.7583730146564</c:v>
              </c:pt>
              <c:pt idx="2">
                <c:v>211.26001528050358</c:v>
              </c:pt>
              <c:pt idx="3">
                <c:v>209.81074683052583</c:v>
              </c:pt>
              <c:pt idx="4">
                <c:v>210.14525014207172</c:v>
              </c:pt>
              <c:pt idx="5">
                <c:v>209.53709048705466</c:v>
              </c:pt>
              <c:pt idx="6">
                <c:v>209.83174719997209</c:v>
              </c:pt>
              <c:pt idx="7">
                <c:v>209.61692564635035</c:v>
              </c:pt>
              <c:pt idx="8">
                <c:v>209.46117217580826</c:v>
              </c:pt>
              <c:pt idx="9">
                <c:v>209.93506291650573</c:v>
              </c:pt>
              <c:pt idx="10">
                <c:v>209.91965685983075</c:v>
              </c:pt>
              <c:pt idx="11">
                <c:v>210.11653930216352</c:v>
              </c:pt>
              <c:pt idx="12">
                <c:v>210.25064903256987</c:v>
              </c:pt>
              <c:pt idx="13">
                <c:v>210.52985520539576</c:v>
              </c:pt>
              <c:pt idx="14">
                <c:v>209.29286165352696</c:v>
              </c:pt>
              <c:pt idx="15">
                <c:v>208.8633824633896</c:v>
              </c:pt>
              <c:pt idx="16">
                <c:v>208.76848643246402</c:v>
              </c:pt>
              <c:pt idx="17">
                <c:v>209.06361495676396</c:v>
              </c:pt>
              <c:pt idx="18">
                <c:v>209.51714656886824</c:v>
              </c:pt>
              <c:pt idx="19">
                <c:v>208.4451577550436</c:v>
              </c:pt>
              <c:pt idx="20">
                <c:v>208.66613470585568</c:v>
              </c:pt>
              <c:pt idx="21">
                <c:v>210.08716092116759</c:v>
              </c:pt>
              <c:pt idx="22">
                <c:v>209.39074123935524</c:v>
              </c:pt>
              <c:pt idx="23">
                <c:v>209.68408384321103</c:v>
              </c:pt>
              <c:pt idx="24">
                <c:v>208.87099994660124</c:v>
              </c:pt>
              <c:pt idx="25">
                <c:v>209.29974898862974</c:v>
              </c:pt>
              <c:pt idx="26">
                <c:v>208.4397942094717</c:v>
              </c:pt>
              <c:pt idx="27">
                <c:v>207.70667393732504</c:v>
              </c:pt>
              <c:pt idx="28">
                <c:v>208.49618654339338</c:v>
              </c:pt>
              <c:pt idx="29">
                <c:v>208.05894945961177</c:v>
              </c:pt>
              <c:pt idx="30">
                <c:v>207.87</c:v>
              </c:pt>
              <c:pt idx="31">
                <c:v>207.39155158811906</c:v>
              </c:pt>
              <c:pt idx="32">
                <c:v>208.04264087034889</c:v>
              </c:pt>
              <c:pt idx="33">
                <c:v>207.83354770664215</c:v>
              </c:pt>
              <c:pt idx="34">
                <c:v>207.85770708758108</c:v>
              </c:pt>
              <c:pt idx="35">
                <c:v>207.88491982098432</c:v>
              </c:pt>
              <c:pt idx="36">
                <c:v>207.2512365601514</c:v>
              </c:pt>
              <c:pt idx="37">
                <c:v>207.14133489459826</c:v>
              </c:pt>
              <c:pt idx="38">
                <c:v>207.57523767819248</c:v>
              </c:pt>
              <c:pt idx="39">
                <c:v>207.13413027309065</c:v>
              </c:pt>
              <c:pt idx="40">
                <c:v>207.03653493972845</c:v>
              </c:pt>
              <c:pt idx="41">
                <c:v>206.58272957258856</c:v>
              </c:pt>
              <c:pt idx="42">
                <c:v>206.07694631329005</c:v>
              </c:pt>
              <c:pt idx="43">
                <c:v>205.71491510122524</c:v>
              </c:pt>
              <c:pt idx="44">
                <c:v>205.32921437598492</c:v>
              </c:pt>
              <c:pt idx="45">
                <c:v>204.44334742758485</c:v>
              </c:pt>
              <c:pt idx="46">
                <c:v>204.42461864436368</c:v>
              </c:pt>
              <c:pt idx="47">
                <c:v>204.37004532032307</c:v>
              </c:pt>
              <c:pt idx="48">
                <c:v>204.14165908287768</c:v>
              </c:pt>
              <c:pt idx="49">
                <c:v>204.22218782800195</c:v>
              </c:pt>
              <c:pt idx="50">
                <c:v>204.25681999462947</c:v>
              </c:pt>
              <c:pt idx="51">
                <c:v>204.3325501932824</c:v>
              </c:pt>
              <c:pt idx="52">
                <c:v>203.52608397905095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8E5-4D9C-B8EA-05262469D847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203.07925612616796</c:v>
              </c:pt>
              <c:pt idx="1">
                <c:v>202.66886227850173</c:v>
              </c:pt>
              <c:pt idx="2">
                <c:v>201.980916000907</c:v>
              </c:pt>
              <c:pt idx="3">
                <c:v>201.35173341727136</c:v>
              </c:pt>
              <c:pt idx="4">
                <c:v>202.01757674951355</c:v>
              </c:pt>
              <c:pt idx="5">
                <c:v>200.61579502015957</c:v>
              </c:pt>
              <c:pt idx="6">
                <c:v>200.80841774390245</c:v>
              </c:pt>
              <c:pt idx="7">
                <c:v>200.60302080044715</c:v>
              </c:pt>
              <c:pt idx="8">
                <c:v>201.51454827647632</c:v>
              </c:pt>
              <c:pt idx="9">
                <c:v>200.66930668901554</c:v>
              </c:pt>
              <c:pt idx="10">
                <c:v>201.03256799215737</c:v>
              </c:pt>
              <c:pt idx="11">
                <c:v>201.69535625048982</c:v>
              </c:pt>
              <c:pt idx="12">
                <c:v>201.91432251104763</c:v>
              </c:pt>
              <c:pt idx="13">
                <c:v>202.24260926654699</c:v>
              </c:pt>
              <c:pt idx="14">
                <c:v>202.71831566363213</c:v>
              </c:pt>
              <c:pt idx="15">
                <c:v>202.95822968216243</c:v>
              </c:pt>
              <c:pt idx="16">
                <c:v>203.44498450561485</c:v>
              </c:pt>
              <c:pt idx="17">
                <c:v>202.82271485519905</c:v>
              </c:pt>
              <c:pt idx="18">
                <c:v>203.46084294384164</c:v>
              </c:pt>
              <c:pt idx="19">
                <c:v>203.45166270190848</c:v>
              </c:pt>
              <c:pt idx="20">
                <c:v>204.05674400525444</c:v>
              </c:pt>
              <c:pt idx="21">
                <c:v>204.46953325006746</c:v>
              </c:pt>
              <c:pt idx="22">
                <c:v>204.72759423854941</c:v>
              </c:pt>
              <c:pt idx="23">
                <c:v>205.36463788028368</c:v>
              </c:pt>
              <c:pt idx="24">
                <c:v>205.39562635789542</c:v>
              </c:pt>
              <c:pt idx="25">
                <c:v>205.25770306988505</c:v>
              </c:pt>
              <c:pt idx="26">
                <c:v>204.4537940159363</c:v>
              </c:pt>
              <c:pt idx="27">
                <c:v>205.54842391616219</c:v>
              </c:pt>
              <c:pt idx="28">
                <c:v>205.59997917040684</c:v>
              </c:pt>
              <c:pt idx="29">
                <c:v>205.90844138106149</c:v>
              </c:pt>
              <c:pt idx="30">
                <c:v>205.97821376407714</c:v>
              </c:pt>
              <c:pt idx="31">
                <c:v>205.59214995719296</c:v>
              </c:pt>
              <c:pt idx="32">
                <c:v>205.96776437685844</c:v>
              </c:pt>
              <c:pt idx="33">
                <c:v>205.94466332851709</c:v>
              </c:pt>
              <c:pt idx="34">
                <c:v>206.14524702423523</c:v>
              </c:pt>
              <c:pt idx="35">
                <c:v>205.43676337954619</c:v>
              </c:pt>
              <c:pt idx="36">
                <c:v>205.41581608692388</c:v>
              </c:pt>
              <c:pt idx="37">
                <c:v>204.98612466163405</c:v>
              </c:pt>
              <c:pt idx="38">
                <c:v>204.98327077658959</c:v>
              </c:pt>
              <c:pt idx="39">
                <c:v>204.49245100242504</c:v>
              </c:pt>
              <c:pt idx="40">
                <c:v>203.73117896186693</c:v>
              </c:pt>
              <c:pt idx="41">
                <c:v>203.43976460415666</c:v>
              </c:pt>
              <c:pt idx="42">
                <c:v>202.47634897845731</c:v>
              </c:pt>
              <c:pt idx="43">
                <c:v>201.84690835452611</c:v>
              </c:pt>
              <c:pt idx="44">
                <c:v>200.56540726118274</c:v>
              </c:pt>
              <c:pt idx="45">
                <c:v>200.1420158610685</c:v>
              </c:pt>
              <c:pt idx="46">
                <c:v>199.04492910507497</c:v>
              </c:pt>
              <c:pt idx="47">
                <c:v>198.90625847267796</c:v>
              </c:pt>
              <c:pt idx="48">
                <c:v>197.8207790744836</c:v>
              </c:pt>
              <c:pt idx="49">
                <c:v>196.99270291697951</c:v>
              </c:pt>
              <c:pt idx="50">
                <c:v>199.14811268400453</c:v>
              </c:pt>
              <c:pt idx="51">
                <c:v>194.67868349608736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8E5-4D9C-B8EA-05262469D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987992"/>
        <c:axId val="161991912"/>
      </c:lineChart>
      <c:catAx>
        <c:axId val="161987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50695851139880665"/>
              <c:y val="0.86207349081364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91912"/>
        <c:crossesAt val="90"/>
        <c:auto val="0"/>
        <c:lblAlgn val="ctr"/>
        <c:lblOffset val="100"/>
        <c:tickLblSkip val="3"/>
        <c:tickMarkSkip val="1"/>
        <c:noMultiLvlLbl val="0"/>
      </c:catAx>
      <c:valAx>
        <c:axId val="161991912"/>
        <c:scaling>
          <c:orientation val="minMax"/>
          <c:max val="230"/>
          <c:min val="18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87992"/>
        <c:crosses val="autoZero"/>
        <c:crossBetween val="midCat"/>
        <c:majorUnit val="1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315960912052141E-2"/>
          <c:y val="5.4545494899307524E-2"/>
          <c:w val="0.94299674267101063"/>
          <c:h val="0.89394005529420062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012392"/>
        <c:axId val="379013960"/>
      </c:barChart>
      <c:catAx>
        <c:axId val="37901239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013960"/>
        <c:crosses val="autoZero"/>
        <c:auto val="0"/>
        <c:lblAlgn val="ctr"/>
        <c:lblOffset val="100"/>
        <c:tickMarkSkip val="1"/>
        <c:noMultiLvlLbl val="0"/>
      </c:catAx>
      <c:valAx>
        <c:axId val="379013960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012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FINISHED STEERS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Deadweight prices (pence/kg)</a:t>
            </a:r>
          </a:p>
        </c:rich>
      </c:tx>
      <c:layout>
        <c:manualLayout>
          <c:xMode val="edge"/>
          <c:yMode val="edge"/>
          <c:x val="0.16586193634008309"/>
          <c:y val="2.134146341463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425291455166028E-2"/>
          <c:y val="0.17216178801005888"/>
          <c:w val="0.87401658812187433"/>
          <c:h val="0.5787566490550919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468.23</c:v>
              </c:pt>
              <c:pt idx="1">
                <c:v>467.46</c:v>
              </c:pt>
              <c:pt idx="2">
                <c:v>471.91</c:v>
              </c:pt>
              <c:pt idx="3">
                <c:v>471.66</c:v>
              </c:pt>
              <c:pt idx="4">
                <c:v>474.74</c:v>
              </c:pt>
              <c:pt idx="5">
                <c:v>475.32</c:v>
              </c:pt>
              <c:pt idx="6">
                <c:v>475.66</c:v>
              </c:pt>
              <c:pt idx="7">
                <c:v>471.01</c:v>
              </c:pt>
              <c:pt idx="8">
                <c:v>471.43</c:v>
              </c:pt>
              <c:pt idx="9">
                <c:v>470.88</c:v>
              </c:pt>
              <c:pt idx="10">
                <c:v>468.84</c:v>
              </c:pt>
              <c:pt idx="11">
                <c:v>471.46</c:v>
              </c:pt>
              <c:pt idx="12">
                <c:v>470.16</c:v>
              </c:pt>
              <c:pt idx="13">
                <c:v>472.66</c:v>
              </c:pt>
              <c:pt idx="14">
                <c:v>470.38</c:v>
              </c:pt>
              <c:pt idx="15">
                <c:v>472.13</c:v>
              </c:pt>
              <c:pt idx="16">
                <c:v>472.86</c:v>
              </c:pt>
              <c:pt idx="17">
                <c:v>475.13</c:v>
              </c:pt>
              <c:pt idx="18">
                <c:v>476.46</c:v>
              </c:pt>
              <c:pt idx="19">
                <c:v>475.5</c:v>
              </c:pt>
              <c:pt idx="20">
                <c:v>475.97</c:v>
              </c:pt>
              <c:pt idx="21">
                <c:v>474.3</c:v>
              </c:pt>
              <c:pt idx="22">
                <c:v>470.55</c:v>
              </c:pt>
              <c:pt idx="23">
                <c:v>470.03</c:v>
              </c:pt>
              <c:pt idx="24">
                <c:v>469.59</c:v>
              </c:pt>
              <c:pt idx="25">
                <c:v>470.2</c:v>
              </c:pt>
              <c:pt idx="26">
                <c:v>470.14</c:v>
              </c:pt>
              <c:pt idx="27">
                <c:v>471.72</c:v>
              </c:pt>
              <c:pt idx="28">
                <c:v>472.05</c:v>
              </c:pt>
              <c:pt idx="29">
                <c:v>471.61</c:v>
              </c:pt>
              <c:pt idx="30">
                <c:v>474.4</c:v>
              </c:pt>
              <c:pt idx="31">
                <c:v>476.77</c:v>
              </c:pt>
              <c:pt idx="32">
                <c:v>477.89</c:v>
              </c:pt>
              <c:pt idx="33">
                <c:v>477.88</c:v>
              </c:pt>
              <c:pt idx="34">
                <c:v>481.05</c:v>
              </c:pt>
              <c:pt idx="35">
                <c:v>483.88</c:v>
              </c:pt>
              <c:pt idx="36">
                <c:v>483.78</c:v>
              </c:pt>
              <c:pt idx="37">
                <c:v>485.11</c:v>
              </c:pt>
              <c:pt idx="38">
                <c:v>484.5</c:v>
              </c:pt>
              <c:pt idx="39">
                <c:v>486.32</c:v>
              </c:pt>
              <c:pt idx="40">
                <c:v>488.59</c:v>
              </c:pt>
              <c:pt idx="41">
                <c:v>489.94</c:v>
              </c:pt>
              <c:pt idx="42">
                <c:v>490.71</c:v>
              </c:pt>
              <c:pt idx="43">
                <c:v>489.36</c:v>
              </c:pt>
              <c:pt idx="44">
                <c:v>491.73</c:v>
              </c:pt>
              <c:pt idx="45">
                <c:v>495.51</c:v>
              </c:pt>
              <c:pt idx="46">
                <c:v>498.12</c:v>
              </c:pt>
              <c:pt idx="47">
                <c:v>501.11</c:v>
              </c:pt>
              <c:pt idx="48">
                <c:v>507.1</c:v>
              </c:pt>
              <c:pt idx="49">
                <c:v>509.55</c:v>
              </c:pt>
              <c:pt idx="50">
                <c:v>511.17</c:v>
              </c:pt>
              <c:pt idx="51">
                <c:v>517.69000000000005</c:v>
              </c:pt>
              <c:pt idx="52">
                <c:v>518.27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DD5-4369-990D-9372F72D8BB0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524.36</c:v>
              </c:pt>
              <c:pt idx="1">
                <c:v>529.79999999999995</c:v>
              </c:pt>
              <c:pt idx="2">
                <c:v>539</c:v>
              </c:pt>
              <c:pt idx="3">
                <c:v>549.9</c:v>
              </c:pt>
              <c:pt idx="4">
                <c:v>567.20000000000005</c:v>
              </c:pt>
              <c:pt idx="5">
                <c:v>585.79999999999995</c:v>
              </c:pt>
              <c:pt idx="6">
                <c:v>599.70000000000005</c:v>
              </c:pt>
              <c:pt idx="7">
                <c:v>607.20000000000005</c:v>
              </c:pt>
              <c:pt idx="8">
                <c:v>615.6</c:v>
              </c:pt>
              <c:pt idx="9">
                <c:v>626.70000000000005</c:v>
              </c:pt>
              <c:pt idx="10">
                <c:v>635.70000000000005</c:v>
              </c:pt>
              <c:pt idx="11">
                <c:v>646</c:v>
              </c:pt>
              <c:pt idx="12">
                <c:v>660.8</c:v>
              </c:pt>
              <c:pt idx="13">
                <c:v>673.8</c:v>
              </c:pt>
              <c:pt idx="14">
                <c:v>679.9</c:v>
              </c:pt>
              <c:pt idx="15">
                <c:v>680.9</c:v>
              </c:pt>
              <c:pt idx="16">
                <c:v>679.6</c:v>
              </c:pt>
              <c:pt idx="17">
                <c:v>675.8</c:v>
              </c:pt>
              <c:pt idx="18">
                <c:v>673.9</c:v>
              </c:pt>
              <c:pt idx="19">
                <c:v>666.9</c:v>
              </c:pt>
              <c:pt idx="20">
                <c:v>660</c:v>
              </c:pt>
              <c:pt idx="21">
                <c:v>650.70000000000005</c:v>
              </c:pt>
              <c:pt idx="22">
                <c:v>639.1</c:v>
              </c:pt>
              <c:pt idx="23">
                <c:v>632.4</c:v>
              </c:pt>
              <c:pt idx="24">
                <c:v>626.79999999999995</c:v>
              </c:pt>
              <c:pt idx="25">
                <c:v>628.6</c:v>
              </c:pt>
              <c:pt idx="26">
                <c:v>630.29999999999995</c:v>
              </c:pt>
              <c:pt idx="27">
                <c:v>634.79999999999995</c:v>
              </c:pt>
              <c:pt idx="28">
                <c:v>642.5</c:v>
              </c:pt>
              <c:pt idx="29">
                <c:v>644.4</c:v>
              </c:pt>
              <c:pt idx="30">
                <c:v>647</c:v>
              </c:pt>
              <c:pt idx="31">
                <c:v>648.6</c:v>
              </c:pt>
              <c:pt idx="32">
                <c:v>646.5</c:v>
              </c:pt>
              <c:pt idx="33">
                <c:v>651</c:v>
              </c:pt>
              <c:pt idx="34">
                <c:v>649.9</c:v>
              </c:pt>
              <c:pt idx="35">
                <c:v>647.20000000000005</c:v>
              </c:pt>
              <c:pt idx="36">
                <c:v>651.6</c:v>
              </c:pt>
              <c:pt idx="37">
                <c:v>648.9</c:v>
              </c:pt>
              <c:pt idx="38">
                <c:v>647.20000000000005</c:v>
              </c:pt>
              <c:pt idx="39">
                <c:v>647.1</c:v>
              </c:pt>
              <c:pt idx="40">
                <c:v>645.4</c:v>
              </c:pt>
              <c:pt idx="41">
                <c:v>647.5</c:v>
              </c:pt>
              <c:pt idx="42">
                <c:v>650.79999999999995</c:v>
              </c:pt>
              <c:pt idx="43">
                <c:v>650.1</c:v>
              </c:pt>
              <c:pt idx="44">
                <c:v>654.20000000000005</c:v>
              </c:pt>
              <c:pt idx="45">
                <c:v>654.29999999999995</c:v>
              </c:pt>
              <c:pt idx="46">
                <c:v>651.6</c:v>
              </c:pt>
              <c:pt idx="47">
                <c:v>649.1</c:v>
              </c:pt>
              <c:pt idx="48">
                <c:v>643.5</c:v>
              </c:pt>
              <c:pt idx="49">
                <c:v>639</c:v>
              </c:pt>
              <c:pt idx="50">
                <c:v>645.9</c:v>
              </c:pt>
              <c:pt idx="51">
                <c:v>641.70000000000005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DD5-4369-990D-9372F72D8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340528"/>
        <c:axId val="381337784"/>
      </c:lineChart>
      <c:catAx>
        <c:axId val="38134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188527045532353"/>
              <c:y val="0.850613727262975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37784"/>
        <c:crossesAt val="280"/>
        <c:auto val="0"/>
        <c:lblAlgn val="ctr"/>
        <c:lblOffset val="100"/>
        <c:tickLblSkip val="3"/>
        <c:tickMarkSkip val="1"/>
        <c:noMultiLvlLbl val="0"/>
      </c:catAx>
      <c:valAx>
        <c:axId val="381337784"/>
        <c:scaling>
          <c:orientation val="minMax"/>
          <c:min val="3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40528"/>
        <c:crosses val="autoZero"/>
        <c:crossBetween val="midCat"/>
        <c:majorUnit val="5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FINISHED HEIFERS-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Deadweight prices (pence/kg)</a:t>
            </a: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</a:t>
            </a:r>
          </a:p>
        </c:rich>
      </c:tx>
      <c:layout>
        <c:manualLayout>
          <c:xMode val="edge"/>
          <c:yMode val="edge"/>
          <c:x val="0.14772748576884634"/>
          <c:y val="2.1604938271605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071446821415814E-2"/>
          <c:y val="0.18701633672034079"/>
          <c:w val="0.87020129540260005"/>
          <c:h val="0.5692685493485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469.72</c:v>
              </c:pt>
              <c:pt idx="1">
                <c:v>467.82</c:v>
              </c:pt>
              <c:pt idx="2">
                <c:v>471.95</c:v>
              </c:pt>
              <c:pt idx="3">
                <c:v>470.81</c:v>
              </c:pt>
              <c:pt idx="4">
                <c:v>475.44</c:v>
              </c:pt>
              <c:pt idx="5">
                <c:v>476.74</c:v>
              </c:pt>
              <c:pt idx="6">
                <c:v>475.33</c:v>
              </c:pt>
              <c:pt idx="7">
                <c:v>471.45</c:v>
              </c:pt>
              <c:pt idx="8">
                <c:v>468.7</c:v>
              </c:pt>
              <c:pt idx="9">
                <c:v>469.08</c:v>
              </c:pt>
              <c:pt idx="10">
                <c:v>470.41</c:v>
              </c:pt>
              <c:pt idx="11">
                <c:v>470.34</c:v>
              </c:pt>
              <c:pt idx="12">
                <c:v>472.51</c:v>
              </c:pt>
              <c:pt idx="13">
                <c:v>472.29</c:v>
              </c:pt>
              <c:pt idx="14">
                <c:v>471.08</c:v>
              </c:pt>
              <c:pt idx="15">
                <c:v>473.62</c:v>
              </c:pt>
              <c:pt idx="16">
                <c:v>474</c:v>
              </c:pt>
              <c:pt idx="17">
                <c:v>476.79</c:v>
              </c:pt>
              <c:pt idx="18">
                <c:v>477.06</c:v>
              </c:pt>
              <c:pt idx="19">
                <c:v>477.61</c:v>
              </c:pt>
              <c:pt idx="20">
                <c:v>476.58</c:v>
              </c:pt>
              <c:pt idx="21">
                <c:v>474.14</c:v>
              </c:pt>
              <c:pt idx="22">
                <c:v>471.88</c:v>
              </c:pt>
              <c:pt idx="23">
                <c:v>473.5</c:v>
              </c:pt>
              <c:pt idx="24">
                <c:v>471.18</c:v>
              </c:pt>
              <c:pt idx="25">
                <c:v>469.88</c:v>
              </c:pt>
              <c:pt idx="26">
                <c:v>469.51</c:v>
              </c:pt>
              <c:pt idx="27">
                <c:v>473.51</c:v>
              </c:pt>
              <c:pt idx="28">
                <c:v>472.47</c:v>
              </c:pt>
              <c:pt idx="29">
                <c:v>472.27</c:v>
              </c:pt>
              <c:pt idx="30">
                <c:v>475.68</c:v>
              </c:pt>
              <c:pt idx="31">
                <c:v>476.5</c:v>
              </c:pt>
              <c:pt idx="32">
                <c:v>478.34</c:v>
              </c:pt>
              <c:pt idx="33">
                <c:v>481.42</c:v>
              </c:pt>
              <c:pt idx="34">
                <c:v>484.83</c:v>
              </c:pt>
              <c:pt idx="35">
                <c:v>483.47</c:v>
              </c:pt>
              <c:pt idx="36">
                <c:v>484.23</c:v>
              </c:pt>
              <c:pt idx="37">
                <c:v>486.73</c:v>
              </c:pt>
              <c:pt idx="38">
                <c:v>486.87</c:v>
              </c:pt>
              <c:pt idx="39">
                <c:v>488.65</c:v>
              </c:pt>
              <c:pt idx="40">
                <c:v>489.83</c:v>
              </c:pt>
              <c:pt idx="41">
                <c:v>491.43</c:v>
              </c:pt>
              <c:pt idx="42">
                <c:v>491.1</c:v>
              </c:pt>
              <c:pt idx="43">
                <c:v>489.89</c:v>
              </c:pt>
              <c:pt idx="44">
                <c:v>492.46</c:v>
              </c:pt>
              <c:pt idx="45">
                <c:v>495.76</c:v>
              </c:pt>
              <c:pt idx="46">
                <c:v>499.57</c:v>
              </c:pt>
              <c:pt idx="47">
                <c:v>501.89</c:v>
              </c:pt>
              <c:pt idx="48">
                <c:v>503.79</c:v>
              </c:pt>
              <c:pt idx="49">
                <c:v>510.41</c:v>
              </c:pt>
              <c:pt idx="50">
                <c:v>512.07000000000005</c:v>
              </c:pt>
              <c:pt idx="51">
                <c:v>520.89</c:v>
              </c:pt>
              <c:pt idx="52">
                <c:v>520.5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AB8-427C-B85F-3BFE6B28BD4D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526.72</c:v>
              </c:pt>
              <c:pt idx="1">
                <c:v>531.79999999999995</c:v>
              </c:pt>
              <c:pt idx="2">
                <c:v>540.70000000000005</c:v>
              </c:pt>
              <c:pt idx="3">
                <c:v>548.70000000000005</c:v>
              </c:pt>
              <c:pt idx="4">
                <c:v>568.1</c:v>
              </c:pt>
              <c:pt idx="5">
                <c:v>584.29999999999995</c:v>
              </c:pt>
              <c:pt idx="6">
                <c:v>598.1</c:v>
              </c:pt>
              <c:pt idx="7">
                <c:v>605.79999999999995</c:v>
              </c:pt>
              <c:pt idx="8">
                <c:v>615</c:v>
              </c:pt>
              <c:pt idx="9">
                <c:v>625</c:v>
              </c:pt>
              <c:pt idx="10">
                <c:v>635.1</c:v>
              </c:pt>
              <c:pt idx="11">
                <c:v>646.79999999999995</c:v>
              </c:pt>
              <c:pt idx="12">
                <c:v>660</c:v>
              </c:pt>
              <c:pt idx="13">
                <c:v>672.9</c:v>
              </c:pt>
              <c:pt idx="14">
                <c:v>680</c:v>
              </c:pt>
              <c:pt idx="15">
                <c:v>680.6</c:v>
              </c:pt>
              <c:pt idx="16">
                <c:v>679.6</c:v>
              </c:pt>
              <c:pt idx="17">
                <c:v>674.6</c:v>
              </c:pt>
              <c:pt idx="18">
                <c:v>671</c:v>
              </c:pt>
              <c:pt idx="19">
                <c:v>666</c:v>
              </c:pt>
              <c:pt idx="20">
                <c:v>659.2</c:v>
              </c:pt>
              <c:pt idx="21">
                <c:v>649.70000000000005</c:v>
              </c:pt>
              <c:pt idx="22">
                <c:v>640.1</c:v>
              </c:pt>
              <c:pt idx="23">
                <c:v>631.5</c:v>
              </c:pt>
              <c:pt idx="24">
                <c:v>626.79999999999995</c:v>
              </c:pt>
              <c:pt idx="25">
                <c:v>628.6</c:v>
              </c:pt>
              <c:pt idx="26">
                <c:v>628.20000000000005</c:v>
              </c:pt>
              <c:pt idx="27">
                <c:v>636.6</c:v>
              </c:pt>
              <c:pt idx="28">
                <c:v>646.4</c:v>
              </c:pt>
              <c:pt idx="29">
                <c:v>644.29999999999995</c:v>
              </c:pt>
              <c:pt idx="30">
                <c:v>651.4</c:v>
              </c:pt>
              <c:pt idx="31">
                <c:v>649.5</c:v>
              </c:pt>
              <c:pt idx="32">
                <c:v>646.6</c:v>
              </c:pt>
              <c:pt idx="33">
                <c:v>651.20000000000005</c:v>
              </c:pt>
              <c:pt idx="34">
                <c:v>651</c:v>
              </c:pt>
              <c:pt idx="35">
                <c:v>649.29999999999995</c:v>
              </c:pt>
              <c:pt idx="36">
                <c:v>651.1</c:v>
              </c:pt>
              <c:pt idx="37">
                <c:v>649.29999999999995</c:v>
              </c:pt>
              <c:pt idx="38">
                <c:v>650.29999999999995</c:v>
              </c:pt>
              <c:pt idx="39">
                <c:v>645.9</c:v>
              </c:pt>
              <c:pt idx="40">
                <c:v>645.20000000000005</c:v>
              </c:pt>
              <c:pt idx="41">
                <c:v>649.6</c:v>
              </c:pt>
              <c:pt idx="42">
                <c:v>649.29999999999995</c:v>
              </c:pt>
              <c:pt idx="43">
                <c:v>651.20000000000005</c:v>
              </c:pt>
              <c:pt idx="44">
                <c:v>653.1</c:v>
              </c:pt>
              <c:pt idx="45">
                <c:v>653.5</c:v>
              </c:pt>
              <c:pt idx="46">
                <c:v>652.1</c:v>
              </c:pt>
              <c:pt idx="47">
                <c:v>647.29999999999995</c:v>
              </c:pt>
              <c:pt idx="48">
                <c:v>644.29999999999995</c:v>
              </c:pt>
              <c:pt idx="49">
                <c:v>638.20000000000005</c:v>
              </c:pt>
              <c:pt idx="50">
                <c:v>640.9</c:v>
              </c:pt>
              <c:pt idx="51">
                <c:v>643.1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AB8-427C-B85F-3BFE6B28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338176"/>
        <c:axId val="381339352"/>
      </c:lineChart>
      <c:catAx>
        <c:axId val="38133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5748280726377138"/>
              <c:y val="0.857061656388756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39352"/>
        <c:crossesAt val="290"/>
        <c:auto val="0"/>
        <c:lblAlgn val="ctr"/>
        <c:lblOffset val="100"/>
        <c:tickLblSkip val="3"/>
        <c:tickMarkSkip val="1"/>
        <c:noMultiLvlLbl val="0"/>
      </c:catAx>
      <c:valAx>
        <c:axId val="381339352"/>
        <c:scaling>
          <c:orientation val="minMax"/>
          <c:min val="3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38176"/>
        <c:crosses val="autoZero"/>
        <c:crossBetween val="midCat"/>
        <c:majorUnit val="5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YOUNG BULLS - Deadweight prices (pence/kg)</a:t>
            </a:r>
          </a:p>
        </c:rich>
      </c:tx>
      <c:layout>
        <c:manualLayout>
          <c:xMode val="edge"/>
          <c:yMode val="edge"/>
          <c:x val="0.16138617427934532"/>
          <c:y val="1.1627669119614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871500882334469E-2"/>
          <c:y val="0.18819222099901442"/>
          <c:w val="0.88109329520989565"/>
          <c:h val="0.5867169242909738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446.73</c:v>
              </c:pt>
              <c:pt idx="1">
                <c:v>454.89</c:v>
              </c:pt>
              <c:pt idx="2">
                <c:v>451</c:v>
              </c:pt>
              <c:pt idx="3">
                <c:v>453.45</c:v>
              </c:pt>
              <c:pt idx="4">
                <c:v>456.54</c:v>
              </c:pt>
              <c:pt idx="5">
                <c:v>456.07</c:v>
              </c:pt>
              <c:pt idx="6">
                <c:v>457.2</c:v>
              </c:pt>
              <c:pt idx="7">
                <c:v>450.79</c:v>
              </c:pt>
              <c:pt idx="8">
                <c:v>448.84</c:v>
              </c:pt>
              <c:pt idx="9">
                <c:v>454.8</c:v>
              </c:pt>
              <c:pt idx="10">
                <c:v>449.82</c:v>
              </c:pt>
              <c:pt idx="11">
                <c:v>453.72</c:v>
              </c:pt>
              <c:pt idx="12">
                <c:v>453.85</c:v>
              </c:pt>
              <c:pt idx="13">
                <c:v>455.81</c:v>
              </c:pt>
              <c:pt idx="14">
                <c:v>454.13</c:v>
              </c:pt>
              <c:pt idx="15">
                <c:v>454.21</c:v>
              </c:pt>
              <c:pt idx="16">
                <c:v>454.15</c:v>
              </c:pt>
              <c:pt idx="17">
                <c:v>456.24</c:v>
              </c:pt>
              <c:pt idx="18">
                <c:v>460.22</c:v>
              </c:pt>
              <c:pt idx="19">
                <c:v>461.28</c:v>
              </c:pt>
              <c:pt idx="20">
                <c:v>461.59</c:v>
              </c:pt>
              <c:pt idx="21">
                <c:v>459.91</c:v>
              </c:pt>
              <c:pt idx="22">
                <c:v>457.22</c:v>
              </c:pt>
              <c:pt idx="23">
                <c:v>452.58</c:v>
              </c:pt>
              <c:pt idx="24">
                <c:v>460.62</c:v>
              </c:pt>
              <c:pt idx="25">
                <c:v>455.8</c:v>
              </c:pt>
              <c:pt idx="26">
                <c:v>458.46</c:v>
              </c:pt>
              <c:pt idx="27">
                <c:v>459.64</c:v>
              </c:pt>
              <c:pt idx="28">
                <c:v>461.46</c:v>
              </c:pt>
              <c:pt idx="29">
                <c:v>462.44</c:v>
              </c:pt>
              <c:pt idx="30">
                <c:v>463.93</c:v>
              </c:pt>
              <c:pt idx="31">
                <c:v>465.63</c:v>
              </c:pt>
              <c:pt idx="32">
                <c:v>466.14</c:v>
              </c:pt>
              <c:pt idx="33">
                <c:v>471.14</c:v>
              </c:pt>
              <c:pt idx="34">
                <c:v>468.41</c:v>
              </c:pt>
              <c:pt idx="35">
                <c:v>469.93</c:v>
              </c:pt>
              <c:pt idx="36">
                <c:v>471.01</c:v>
              </c:pt>
              <c:pt idx="37">
                <c:v>468.92</c:v>
              </c:pt>
              <c:pt idx="38">
                <c:v>470.81</c:v>
              </c:pt>
              <c:pt idx="39">
                <c:v>475.07</c:v>
              </c:pt>
              <c:pt idx="40">
                <c:v>474.13</c:v>
              </c:pt>
              <c:pt idx="41">
                <c:v>472.32</c:v>
              </c:pt>
              <c:pt idx="42">
                <c:v>471.89</c:v>
              </c:pt>
              <c:pt idx="43">
                <c:v>476.38</c:v>
              </c:pt>
              <c:pt idx="44">
                <c:v>475.3</c:v>
              </c:pt>
              <c:pt idx="45">
                <c:v>475.71</c:v>
              </c:pt>
              <c:pt idx="46">
                <c:v>476.66</c:v>
              </c:pt>
              <c:pt idx="47">
                <c:v>484.54</c:v>
              </c:pt>
              <c:pt idx="48">
                <c:v>487.95</c:v>
              </c:pt>
              <c:pt idx="49">
                <c:v>486.97</c:v>
              </c:pt>
              <c:pt idx="50">
                <c:v>496.03</c:v>
              </c:pt>
              <c:pt idx="51">
                <c:v>497.4</c:v>
              </c:pt>
              <c:pt idx="52">
                <c:v>497.81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EB6-432E-B6B9-C754558B455E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503.89</c:v>
              </c:pt>
              <c:pt idx="1">
                <c:v>510.7</c:v>
              </c:pt>
              <c:pt idx="2">
                <c:v>523</c:v>
              </c:pt>
              <c:pt idx="3">
                <c:v>530.1</c:v>
              </c:pt>
              <c:pt idx="4">
                <c:v>549.4</c:v>
              </c:pt>
              <c:pt idx="5">
                <c:v>565.29999999999995</c:v>
              </c:pt>
              <c:pt idx="6">
                <c:v>574.79999999999995</c:v>
              </c:pt>
              <c:pt idx="7">
                <c:v>586.29999999999995</c:v>
              </c:pt>
              <c:pt idx="8">
                <c:v>596.20000000000005</c:v>
              </c:pt>
              <c:pt idx="9">
                <c:v>608.1</c:v>
              </c:pt>
              <c:pt idx="10">
                <c:v>619.20000000000005</c:v>
              </c:pt>
              <c:pt idx="11">
                <c:v>632.6</c:v>
              </c:pt>
              <c:pt idx="12">
                <c:v>640.9</c:v>
              </c:pt>
              <c:pt idx="13">
                <c:v>659.5</c:v>
              </c:pt>
              <c:pt idx="14">
                <c:v>666.1</c:v>
              </c:pt>
              <c:pt idx="15">
                <c:v>662.7</c:v>
              </c:pt>
              <c:pt idx="16">
                <c:v>663.2</c:v>
              </c:pt>
              <c:pt idx="17">
                <c:v>660</c:v>
              </c:pt>
              <c:pt idx="18">
                <c:v>655.7</c:v>
              </c:pt>
              <c:pt idx="19">
                <c:v>650</c:v>
              </c:pt>
              <c:pt idx="20">
                <c:v>644.29999999999995</c:v>
              </c:pt>
              <c:pt idx="21">
                <c:v>631.70000000000005</c:v>
              </c:pt>
              <c:pt idx="22">
                <c:v>624.79999999999995</c:v>
              </c:pt>
              <c:pt idx="23">
                <c:v>616.6</c:v>
              </c:pt>
              <c:pt idx="24">
                <c:v>613.70000000000005</c:v>
              </c:pt>
              <c:pt idx="25">
                <c:v>612.4</c:v>
              </c:pt>
              <c:pt idx="26">
                <c:v>619.29999999999995</c:v>
              </c:pt>
              <c:pt idx="27">
                <c:v>623.9</c:v>
              </c:pt>
              <c:pt idx="28">
                <c:v>632.9</c:v>
              </c:pt>
              <c:pt idx="29">
                <c:v>634.20000000000005</c:v>
              </c:pt>
              <c:pt idx="30">
                <c:v>634.79999999999995</c:v>
              </c:pt>
              <c:pt idx="31">
                <c:v>635.70000000000005</c:v>
              </c:pt>
              <c:pt idx="32">
                <c:v>635</c:v>
              </c:pt>
              <c:pt idx="33">
                <c:v>637.29999999999995</c:v>
              </c:pt>
              <c:pt idx="34">
                <c:v>636</c:v>
              </c:pt>
              <c:pt idx="35">
                <c:v>636.29999999999995</c:v>
              </c:pt>
              <c:pt idx="36">
                <c:v>639.5</c:v>
              </c:pt>
              <c:pt idx="37">
                <c:v>635.70000000000005</c:v>
              </c:pt>
              <c:pt idx="38">
                <c:v>634</c:v>
              </c:pt>
              <c:pt idx="39">
                <c:v>631.9</c:v>
              </c:pt>
              <c:pt idx="40">
                <c:v>630.4</c:v>
              </c:pt>
              <c:pt idx="41">
                <c:v>634.9</c:v>
              </c:pt>
              <c:pt idx="42">
                <c:v>633.9</c:v>
              </c:pt>
              <c:pt idx="43">
                <c:v>636.1</c:v>
              </c:pt>
              <c:pt idx="44">
                <c:v>638.6</c:v>
              </c:pt>
              <c:pt idx="45">
                <c:v>637.1</c:v>
              </c:pt>
              <c:pt idx="46">
                <c:v>633.79999999999995</c:v>
              </c:pt>
              <c:pt idx="47">
                <c:v>630.4</c:v>
              </c:pt>
              <c:pt idx="48">
                <c:v>626.70000000000005</c:v>
              </c:pt>
              <c:pt idx="49">
                <c:v>624</c:v>
              </c:pt>
              <c:pt idx="50">
                <c:v>620.9</c:v>
              </c:pt>
              <c:pt idx="51">
                <c:v>621.70000000000005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B6-432E-B6B9-C754558B4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334256"/>
        <c:axId val="381335432"/>
      </c:lineChart>
      <c:catAx>
        <c:axId val="38133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006484237317232"/>
              <c:y val="0.88000242277407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35432"/>
        <c:crossesAt val="270"/>
        <c:auto val="0"/>
        <c:lblAlgn val="ctr"/>
        <c:lblOffset val="100"/>
        <c:tickLblSkip val="3"/>
        <c:tickMarkSkip val="1"/>
        <c:noMultiLvlLbl val="0"/>
      </c:catAx>
      <c:valAx>
        <c:axId val="381335432"/>
        <c:scaling>
          <c:orientation val="minMax"/>
          <c:min val="3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34256"/>
        <c:crosses val="autoZero"/>
        <c:crossBetween val="midCat"/>
        <c:majorUnit val="50"/>
        <c:minorUnit val="1.28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COWS - Deadweight prices (pence/kg)</a:t>
            </a:r>
          </a:p>
        </c:rich>
      </c:tx>
      <c:layout>
        <c:manualLayout>
          <c:xMode val="edge"/>
          <c:yMode val="edge"/>
          <c:x val="0.14342217133241794"/>
          <c:y val="4.814874545020277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270018116819576E-2"/>
          <c:y val="0.13703753268783544"/>
          <c:w val="0.8690493029385209"/>
          <c:h val="0.6474097542752272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290.94</c:v>
              </c:pt>
              <c:pt idx="1">
                <c:v>289.55</c:v>
              </c:pt>
              <c:pt idx="2">
                <c:v>298.27</c:v>
              </c:pt>
              <c:pt idx="3">
                <c:v>301.89999999999998</c:v>
              </c:pt>
              <c:pt idx="4">
                <c:v>303.98</c:v>
              </c:pt>
              <c:pt idx="5">
                <c:v>303.36</c:v>
              </c:pt>
              <c:pt idx="6">
                <c:v>307.58999999999997</c:v>
              </c:pt>
              <c:pt idx="7">
                <c:v>306.39999999999998</c:v>
              </c:pt>
              <c:pt idx="8">
                <c:v>303.16000000000003</c:v>
              </c:pt>
              <c:pt idx="9">
                <c:v>301.23</c:v>
              </c:pt>
              <c:pt idx="10">
                <c:v>301.58</c:v>
              </c:pt>
              <c:pt idx="11">
                <c:v>299.10000000000002</c:v>
              </c:pt>
              <c:pt idx="12">
                <c:v>302.33999999999997</c:v>
              </c:pt>
              <c:pt idx="13">
                <c:v>297.08999999999997</c:v>
              </c:pt>
              <c:pt idx="14">
                <c:v>300.70999999999998</c:v>
              </c:pt>
              <c:pt idx="15">
                <c:v>302.55</c:v>
              </c:pt>
              <c:pt idx="16">
                <c:v>302.13</c:v>
              </c:pt>
              <c:pt idx="17">
                <c:v>312.58</c:v>
              </c:pt>
              <c:pt idx="18">
                <c:v>307.79000000000002</c:v>
              </c:pt>
              <c:pt idx="19">
                <c:v>316.26</c:v>
              </c:pt>
              <c:pt idx="20">
                <c:v>311.18</c:v>
              </c:pt>
              <c:pt idx="21">
                <c:v>309.25</c:v>
              </c:pt>
              <c:pt idx="22">
                <c:v>312.26</c:v>
              </c:pt>
              <c:pt idx="23">
                <c:v>311.64</c:v>
              </c:pt>
              <c:pt idx="24">
                <c:v>311</c:v>
              </c:pt>
              <c:pt idx="25">
                <c:v>318.39</c:v>
              </c:pt>
              <c:pt idx="26">
                <c:v>316.64999999999998</c:v>
              </c:pt>
              <c:pt idx="27">
                <c:v>322.95999999999998</c:v>
              </c:pt>
              <c:pt idx="28">
                <c:v>320.39999999999998</c:v>
              </c:pt>
              <c:pt idx="29">
                <c:v>324.33</c:v>
              </c:pt>
              <c:pt idx="30">
                <c:v>321.72000000000003</c:v>
              </c:pt>
              <c:pt idx="31">
                <c:v>323.52</c:v>
              </c:pt>
              <c:pt idx="32">
                <c:v>321.10000000000002</c:v>
              </c:pt>
              <c:pt idx="33">
                <c:v>318.16000000000003</c:v>
              </c:pt>
              <c:pt idx="34">
                <c:v>315.04000000000002</c:v>
              </c:pt>
              <c:pt idx="35">
                <c:v>317.08999999999997</c:v>
              </c:pt>
              <c:pt idx="36">
                <c:v>315.76</c:v>
              </c:pt>
              <c:pt idx="37">
                <c:v>319.27</c:v>
              </c:pt>
              <c:pt idx="38">
                <c:v>321.22000000000003</c:v>
              </c:pt>
              <c:pt idx="39">
                <c:v>319.99</c:v>
              </c:pt>
              <c:pt idx="40">
                <c:v>322.16000000000003</c:v>
              </c:pt>
              <c:pt idx="41">
                <c:v>321.64999999999998</c:v>
              </c:pt>
              <c:pt idx="42">
                <c:v>320.58999999999997</c:v>
              </c:pt>
              <c:pt idx="43">
                <c:v>319.20999999999998</c:v>
              </c:pt>
              <c:pt idx="44">
                <c:v>319.27</c:v>
              </c:pt>
              <c:pt idx="45">
                <c:v>324.74</c:v>
              </c:pt>
              <c:pt idx="46">
                <c:v>326.91000000000003</c:v>
              </c:pt>
              <c:pt idx="47">
                <c:v>331.01</c:v>
              </c:pt>
              <c:pt idx="48">
                <c:v>335.45</c:v>
              </c:pt>
              <c:pt idx="49">
                <c:v>340.65</c:v>
              </c:pt>
              <c:pt idx="50">
                <c:v>340.67</c:v>
              </c:pt>
              <c:pt idx="51">
                <c:v>348.57</c:v>
              </c:pt>
              <c:pt idx="52">
                <c:v>349.81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2B8-4048-A3EF-60F4EC23BA9D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360.98</c:v>
              </c:pt>
              <c:pt idx="1">
                <c:v>371</c:v>
              </c:pt>
              <c:pt idx="2">
                <c:v>388.5</c:v>
              </c:pt>
              <c:pt idx="3">
                <c:v>404.1</c:v>
              </c:pt>
              <c:pt idx="4">
                <c:v>418.2</c:v>
              </c:pt>
              <c:pt idx="5">
                <c:v>442.8</c:v>
              </c:pt>
              <c:pt idx="6">
                <c:v>448.7</c:v>
              </c:pt>
              <c:pt idx="7">
                <c:v>453.3</c:v>
              </c:pt>
              <c:pt idx="8">
                <c:v>461.2</c:v>
              </c:pt>
              <c:pt idx="9">
                <c:v>474.9</c:v>
              </c:pt>
              <c:pt idx="10">
                <c:v>485</c:v>
              </c:pt>
              <c:pt idx="11">
                <c:v>492</c:v>
              </c:pt>
              <c:pt idx="12">
                <c:v>514.20000000000005</c:v>
              </c:pt>
              <c:pt idx="13">
                <c:v>519.9</c:v>
              </c:pt>
              <c:pt idx="14">
                <c:v>528.29999999999995</c:v>
              </c:pt>
              <c:pt idx="15">
                <c:v>526.70000000000005</c:v>
              </c:pt>
              <c:pt idx="16">
                <c:v>521</c:v>
              </c:pt>
              <c:pt idx="17">
                <c:v>526.6</c:v>
              </c:pt>
              <c:pt idx="18">
                <c:v>522</c:v>
              </c:pt>
              <c:pt idx="19">
                <c:v>519.9</c:v>
              </c:pt>
              <c:pt idx="20">
                <c:v>516.29999999999995</c:v>
              </c:pt>
              <c:pt idx="21">
                <c:v>510</c:v>
              </c:pt>
              <c:pt idx="22">
                <c:v>500.6</c:v>
              </c:pt>
              <c:pt idx="23">
                <c:v>498.1</c:v>
              </c:pt>
              <c:pt idx="24">
                <c:v>495.3</c:v>
              </c:pt>
              <c:pt idx="25">
                <c:v>496.9</c:v>
              </c:pt>
              <c:pt idx="26">
                <c:v>498.3</c:v>
              </c:pt>
              <c:pt idx="27">
                <c:v>496.9</c:v>
              </c:pt>
              <c:pt idx="28">
                <c:v>501.4</c:v>
              </c:pt>
              <c:pt idx="29">
                <c:v>500.3</c:v>
              </c:pt>
              <c:pt idx="30">
                <c:v>501.9</c:v>
              </c:pt>
              <c:pt idx="31">
                <c:v>510.9</c:v>
              </c:pt>
              <c:pt idx="32">
                <c:v>509.6</c:v>
              </c:pt>
              <c:pt idx="33">
                <c:v>508.1</c:v>
              </c:pt>
              <c:pt idx="34">
                <c:v>509.5</c:v>
              </c:pt>
              <c:pt idx="35">
                <c:v>504.8</c:v>
              </c:pt>
              <c:pt idx="36">
                <c:v>510.8</c:v>
              </c:pt>
              <c:pt idx="37">
                <c:v>510.6</c:v>
              </c:pt>
              <c:pt idx="38">
                <c:v>501.8</c:v>
              </c:pt>
              <c:pt idx="39">
                <c:v>503.4</c:v>
              </c:pt>
              <c:pt idx="40">
                <c:v>504.7</c:v>
              </c:pt>
              <c:pt idx="41">
                <c:v>504.4</c:v>
              </c:pt>
              <c:pt idx="42">
                <c:v>508.8</c:v>
              </c:pt>
              <c:pt idx="43">
                <c:v>508.4</c:v>
              </c:pt>
              <c:pt idx="44">
                <c:v>514.20000000000005</c:v>
              </c:pt>
              <c:pt idx="45">
                <c:v>510.5</c:v>
              </c:pt>
              <c:pt idx="46">
                <c:v>505.9</c:v>
              </c:pt>
              <c:pt idx="47">
                <c:v>502.1</c:v>
              </c:pt>
              <c:pt idx="48">
                <c:v>496.5</c:v>
              </c:pt>
              <c:pt idx="49">
                <c:v>481.1</c:v>
              </c:pt>
              <c:pt idx="50">
                <c:v>484</c:v>
              </c:pt>
              <c:pt idx="51">
                <c:v>486.3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2B8-4048-A3EF-60F4EC23B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336216"/>
        <c:axId val="381334648"/>
      </c:lineChart>
      <c:catAx>
        <c:axId val="381336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376655602217056"/>
              <c:y val="0.862223873497775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34648"/>
        <c:crossesAt val="170"/>
        <c:auto val="0"/>
        <c:lblAlgn val="ctr"/>
        <c:lblOffset val="100"/>
        <c:tickLblSkip val="3"/>
        <c:tickMarkSkip val="1"/>
        <c:noMultiLvlLbl val="0"/>
      </c:catAx>
      <c:valAx>
        <c:axId val="381334648"/>
        <c:scaling>
          <c:orientation val="minMax"/>
          <c:min val="2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36216"/>
        <c:crosses val="autoZero"/>
        <c:crossBetween val="midCat"/>
        <c:majorUnit val="5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steers 150-300 kg (£/head)</a:t>
            </a:r>
          </a:p>
        </c:rich>
      </c:tx>
      <c:layout>
        <c:manualLayout>
          <c:xMode val="edge"/>
          <c:yMode val="edge"/>
          <c:x val="0.14379106410720599"/>
          <c:y val="3.96341463414634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48435129183732"/>
          <c:y val="0.15317787862494703"/>
          <c:w val="0.86227712987519989"/>
          <c:h val="0.5934087161197777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788.695652173913</c:v>
              </c:pt>
              <c:pt idx="1">
                <c:v>813.02325581395348</c:v>
              </c:pt>
              <c:pt idx="2">
                <c:v>824.2268041237113</c:v>
              </c:pt>
              <c:pt idx="3">
                <c:v>834.30693069306926</c:v>
              </c:pt>
              <c:pt idx="4">
                <c:v>842.695652173913</c:v>
              </c:pt>
              <c:pt idx="5">
                <c:v>848.92561983471069</c:v>
              </c:pt>
              <c:pt idx="6">
                <c:v>863.81679389312978</c:v>
              </c:pt>
              <c:pt idx="7">
                <c:v>853.52459016393448</c:v>
              </c:pt>
              <c:pt idx="8">
                <c:v>851.49122807017545</c:v>
              </c:pt>
              <c:pt idx="9">
                <c:v>868.00724637681162</c:v>
              </c:pt>
              <c:pt idx="10">
                <c:v>865.30612244897964</c:v>
              </c:pt>
              <c:pt idx="11">
                <c:v>870.99173553719004</c:v>
              </c:pt>
              <c:pt idx="12">
                <c:v>855.32608695652175</c:v>
              </c:pt>
              <c:pt idx="13">
                <c:v>873.58974358974353</c:v>
              </c:pt>
              <c:pt idx="14">
                <c:v>853.4</c:v>
              </c:pt>
              <c:pt idx="15">
                <c:v>893.9795918367347</c:v>
              </c:pt>
              <c:pt idx="16">
                <c:v>859.07216494845363</c:v>
              </c:pt>
              <c:pt idx="17">
                <c:v>876.80672268907563</c:v>
              </c:pt>
              <c:pt idx="18">
                <c:v>894.28571428571433</c:v>
              </c:pt>
              <c:pt idx="19">
                <c:v>907.74038461538464</c:v>
              </c:pt>
              <c:pt idx="20">
                <c:v>865.84090909090912</c:v>
              </c:pt>
              <c:pt idx="21">
                <c:v>901.75675675675677</c:v>
              </c:pt>
              <c:pt idx="22">
                <c:v>910.24050632911394</c:v>
              </c:pt>
              <c:pt idx="23">
                <c:v>907.66304347826087</c:v>
              </c:pt>
              <c:pt idx="24">
                <c:v>910.51948051948057</c:v>
              </c:pt>
              <c:pt idx="25">
                <c:v>932.77108433734941</c:v>
              </c:pt>
              <c:pt idx="26">
                <c:v>#N/A</c:v>
              </c:pt>
              <c:pt idx="27">
                <c:v>#N/A</c:v>
              </c:pt>
              <c:pt idx="28">
                <c:v>903.23943661971828</c:v>
              </c:pt>
              <c:pt idx="29">
                <c:v>895.6626506024096</c:v>
              </c:pt>
              <c:pt idx="30">
                <c:v>928.87323943661977</c:v>
              </c:pt>
              <c:pt idx="31">
                <c:v>928.24324324324323</c:v>
              </c:pt>
              <c:pt idx="32">
                <c:v>#N/A</c:v>
              </c:pt>
              <c:pt idx="33">
                <c:v>894.44444444444446</c:v>
              </c:pt>
              <c:pt idx="34">
                <c:v>908.60215053763443</c:v>
              </c:pt>
              <c:pt idx="35">
                <c:v>933.03797468354435</c:v>
              </c:pt>
              <c:pt idx="36">
                <c:v>930</c:v>
              </c:pt>
              <c:pt idx="37">
                <c:v>918</c:v>
              </c:pt>
              <c:pt idx="38">
                <c:v>923.92857142857144</c:v>
              </c:pt>
              <c:pt idx="39">
                <c:v>915.92592592592598</c:v>
              </c:pt>
              <c:pt idx="40">
                <c:v>923.97849462365593</c:v>
              </c:pt>
              <c:pt idx="41">
                <c:v>936.86746987951813</c:v>
              </c:pt>
              <c:pt idx="42">
                <c:v>932.9591836734694</c:v>
              </c:pt>
              <c:pt idx="43">
                <c:v>894.73684210526312</c:v>
              </c:pt>
              <c:pt idx="44">
                <c:v>952.38805970149258</c:v>
              </c:pt>
              <c:pt idx="45">
                <c:v>955.28301886792451</c:v>
              </c:pt>
              <c:pt idx="46">
                <c:v>959.13793103448279</c:v>
              </c:pt>
              <c:pt idx="47">
                <c:v>968.67647058823525</c:v>
              </c:pt>
              <c:pt idx="48">
                <c:v>974.81481481481478</c:v>
              </c:pt>
              <c:pt idx="49">
                <c:v>968.26666666666665</c:v>
              </c:pt>
              <c:pt idx="50">
                <c:v>976.2962962962963</c:v>
              </c:pt>
              <c:pt idx="51">
                <c:v>#N/A</c:v>
              </c:pt>
              <c:pt idx="52">
                <c:v>904.35897435897436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5F7-4AA9-BEAA-3035F8FA69B3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1015</c:v>
              </c:pt>
              <c:pt idx="1">
                <c:v>973.5051546391752</c:v>
              </c:pt>
              <c:pt idx="2">
                <c:v>977.06896551724139</c:v>
              </c:pt>
              <c:pt idx="3">
                <c:v>980.64814814814815</c:v>
              </c:pt>
              <c:pt idx="4">
                <c:v>1007.36</c:v>
              </c:pt>
              <c:pt idx="5">
                <c:v>992.61538461538464</c:v>
              </c:pt>
              <c:pt idx="6">
                <c:v>1017.44</c:v>
              </c:pt>
              <c:pt idx="7">
                <c:v>1014.5744680851063</c:v>
              </c:pt>
              <c:pt idx="8">
                <c:v>1021.6666666666666</c:v>
              </c:pt>
              <c:pt idx="9">
                <c:v>1022.24</c:v>
              </c:pt>
              <c:pt idx="10">
                <c:v>1024.8245614035088</c:v>
              </c:pt>
              <c:pt idx="11">
                <c:v>1233.953488372093</c:v>
              </c:pt>
              <c:pt idx="12">
                <c:v>1221.1904761904761</c:v>
              </c:pt>
              <c:pt idx="13">
                <c:v>1317.7777779999999</c:v>
              </c:pt>
              <c:pt idx="14">
                <c:v>1283.1666666666667</c:v>
              </c:pt>
              <c:pt idx="15">
                <c:v>1322.8571428571429</c:v>
              </c:pt>
              <c:pt idx="16">
                <c:v>1321.9780219780221</c:v>
              </c:pt>
              <c:pt idx="17">
                <c:v>1320.3157894736842</c:v>
              </c:pt>
              <c:pt idx="18">
                <c:v>1278.1034482758621</c:v>
              </c:pt>
              <c:pt idx="19">
                <c:v>1263.421052631579</c:v>
              </c:pt>
              <c:pt idx="20">
                <c:v>1262.4705882352941</c:v>
              </c:pt>
              <c:pt idx="21">
                <c:v>1155.5555555555557</c:v>
              </c:pt>
              <c:pt idx="22">
                <c:v>1090.8620689655172</c:v>
              </c:pt>
              <c:pt idx="23">
                <c:v>1079.5652173913043</c:v>
              </c:pt>
              <c:pt idx="24">
                <c:v>1178.7777777777778</c:v>
              </c:pt>
              <c:pt idx="25">
                <c:v>1173.0769230769231</c:v>
              </c:pt>
              <c:pt idx="26">
                <c:v>1182.6315789473683</c:v>
              </c:pt>
              <c:pt idx="27">
                <c:v>#N/A</c:v>
              </c:pt>
              <c:pt idx="28">
                <c:v>1325.8333333333333</c:v>
              </c:pt>
              <c:pt idx="29">
                <c:v>1387.1428571428571</c:v>
              </c:pt>
              <c:pt idx="30">
                <c:v>1388.75</c:v>
              </c:pt>
              <c:pt idx="31">
                <c:v>1430</c:v>
              </c:pt>
              <c:pt idx="32">
                <c:v>1381.0169491525423</c:v>
              </c:pt>
              <c:pt idx="33">
                <c:v>1441.6071428571429</c:v>
              </c:pt>
              <c:pt idx="34">
                <c:v>1449.75</c:v>
              </c:pt>
              <c:pt idx="35">
                <c:v>1417.6767676767677</c:v>
              </c:pt>
              <c:pt idx="36">
                <c:v>1428.6516853932585</c:v>
              </c:pt>
              <c:pt idx="37">
                <c:v>1454.9473684210527</c:v>
              </c:pt>
              <c:pt idx="38">
                <c:v>1445.7943925233644</c:v>
              </c:pt>
              <c:pt idx="39">
                <c:v>1455.0847457627119</c:v>
              </c:pt>
              <c:pt idx="40">
                <c:v>1464.1346153846155</c:v>
              </c:pt>
              <c:pt idx="41">
                <c:v>#N/A</c:v>
              </c:pt>
              <c:pt idx="42">
                <c:v>1417.1111111111111</c:v>
              </c:pt>
              <c:pt idx="43">
                <c:v>1446.7045454545455</c:v>
              </c:pt>
              <c:pt idx="44">
                <c:v>1434.2666666666667</c:v>
              </c:pt>
              <c:pt idx="45">
                <c:v>1459.3846153846155</c:v>
              </c:pt>
              <c:pt idx="46">
                <c:v>1462.1818181818182</c:v>
              </c:pt>
              <c:pt idx="47">
                <c:v>1300.6666666666667</c:v>
              </c:pt>
              <c:pt idx="48">
                <c:v>1276.909090909091</c:v>
              </c:pt>
              <c:pt idx="49">
                <c:v>1240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F7-4AA9-BEAA-3035F8FA6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335824"/>
        <c:axId val="381337392"/>
      </c:lineChart>
      <c:catAx>
        <c:axId val="38133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692917674510028"/>
              <c:y val="0.83536985468282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37392"/>
        <c:crossesAt val="400"/>
        <c:auto val="0"/>
        <c:lblAlgn val="ctr"/>
        <c:lblOffset val="100"/>
        <c:tickLblSkip val="3"/>
        <c:tickMarkSkip val="1"/>
        <c:noMultiLvlLbl val="0"/>
      </c:catAx>
      <c:valAx>
        <c:axId val="381337392"/>
        <c:scaling>
          <c:orientation val="minMax"/>
          <c:min val="4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35824"/>
        <c:crosses val="autoZero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heifers 150-300 kg (£/head)</a:t>
            </a:r>
          </a:p>
        </c:rich>
      </c:tx>
      <c:layout>
        <c:manualLayout>
          <c:xMode val="edge"/>
          <c:yMode val="edge"/>
          <c:x val="0.15233823285505402"/>
          <c:y val="5.9049198777770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68"/>
          <c:y val="0.15568320481125444"/>
          <c:w val="0.8571445179666537"/>
          <c:h val="0.604496061306374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701.47540983606552</c:v>
              </c:pt>
              <c:pt idx="1">
                <c:v>742.9375</c:v>
              </c:pt>
              <c:pt idx="2">
                <c:v>744.41176470588232</c:v>
              </c:pt>
              <c:pt idx="3">
                <c:v>711.25</c:v>
              </c:pt>
              <c:pt idx="4">
                <c:v>741.55913978494618</c:v>
              </c:pt>
              <c:pt idx="5">
                <c:v>732.02702702702697</c:v>
              </c:pt>
              <c:pt idx="6">
                <c:v>749.48113207547169</c:v>
              </c:pt>
              <c:pt idx="7">
                <c:v>773.92523364485976</c:v>
              </c:pt>
              <c:pt idx="8">
                <c:v>777.18253968253964</c:v>
              </c:pt>
              <c:pt idx="9">
                <c:v>790.83333333333337</c:v>
              </c:pt>
              <c:pt idx="10">
                <c:v>788.34745762711862</c:v>
              </c:pt>
              <c:pt idx="11">
                <c:v>788.22115384615381</c:v>
              </c:pt>
              <c:pt idx="12">
                <c:v>790.98958333333337</c:v>
              </c:pt>
              <c:pt idx="13">
                <c:v>787.87735849056605</c:v>
              </c:pt>
              <c:pt idx="14">
                <c:v>781.35245901639348</c:v>
              </c:pt>
              <c:pt idx="15">
                <c:v>785.73529411764707</c:v>
              </c:pt>
              <c:pt idx="16">
                <c:v>858.13829787234044</c:v>
              </c:pt>
              <c:pt idx="17">
                <c:v>845.55555555555554</c:v>
              </c:pt>
              <c:pt idx="18">
                <c:v>836.55737704918033</c:v>
              </c:pt>
              <c:pt idx="19">
                <c:v>830.04587155963304</c:v>
              </c:pt>
              <c:pt idx="20">
                <c:v>844.95535714285711</c:v>
              </c:pt>
              <c:pt idx="21">
                <c:v>856.11111111111109</c:v>
              </c:pt>
              <c:pt idx="22">
                <c:v>856.60194174757282</c:v>
              </c:pt>
              <c:pt idx="23">
                <c:v>844.2168674698795</c:v>
              </c:pt>
              <c:pt idx="24">
                <c:v>866.2962962962963</c:v>
              </c:pt>
              <c:pt idx="25">
                <c:v>887.56097560975604</c:v>
              </c:pt>
              <c:pt idx="26">
                <c:v>#N/A</c:v>
              </c:pt>
              <c:pt idx="27">
                <c:v>#N/A</c:v>
              </c:pt>
              <c:pt idx="28">
                <c:v>852.29729729729729</c:v>
              </c:pt>
              <c:pt idx="29">
                <c:v>856.89655172413791</c:v>
              </c:pt>
              <c:pt idx="30">
                <c:v>884.21052631578948</c:v>
              </c:pt>
              <c:pt idx="31">
                <c:v>874.26829268292681</c:v>
              </c:pt>
              <c:pt idx="32">
                <c:v>#N/A</c:v>
              </c:pt>
              <c:pt idx="33">
                <c:v>893.78947368421052</c:v>
              </c:pt>
              <c:pt idx="34">
                <c:v>891.81818181818187</c:v>
              </c:pt>
              <c:pt idx="35">
                <c:v>891.18279569892468</c:v>
              </c:pt>
              <c:pt idx="36">
                <c:v>910.48780487804879</c:v>
              </c:pt>
              <c:pt idx="37">
                <c:v>901.48648648648646</c:v>
              </c:pt>
              <c:pt idx="38">
                <c:v>884.81927710843377</c:v>
              </c:pt>
              <c:pt idx="39">
                <c:v>906.22222222222217</c:v>
              </c:pt>
              <c:pt idx="40">
                <c:v>891.49425287356325</c:v>
              </c:pt>
              <c:pt idx="41">
                <c:v>905.6521739130435</c:v>
              </c:pt>
              <c:pt idx="42">
                <c:v>887.78846153846155</c:v>
              </c:pt>
              <c:pt idx="43">
                <c:v>877.58241758241763</c:v>
              </c:pt>
              <c:pt idx="44">
                <c:v>900.94594594594594</c:v>
              </c:pt>
              <c:pt idx="45">
                <c:v>912.62650602409633</c:v>
              </c:pt>
              <c:pt idx="46">
                <c:v>884.92405063291142</c:v>
              </c:pt>
              <c:pt idx="47">
                <c:v>920.61363636363637</c:v>
              </c:pt>
              <c:pt idx="48">
                <c:v>932.74509803921569</c:v>
              </c:pt>
              <c:pt idx="49">
                <c:v>926.91358024691363</c:v>
              </c:pt>
              <c:pt idx="50">
                <c:v>905</c:v>
              </c:pt>
              <c:pt idx="51">
                <c:v>#N/A</c:v>
              </c:pt>
              <c:pt idx="52">
                <c:v>925.37037037037032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E84-4CD8-8FD0-4600B1C3DB70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2"/>
              <c:pt idx="0">
                <c:v>873.33333333333337</c:v>
              </c:pt>
              <c:pt idx="1">
                <c:v>915.49565217391307</c:v>
              </c:pt>
              <c:pt idx="2">
                <c:v>921.33333333333337</c:v>
              </c:pt>
              <c:pt idx="3">
                <c:v>924.90566037735846</c:v>
              </c:pt>
              <c:pt idx="4">
                <c:v>932.83333333333337</c:v>
              </c:pt>
              <c:pt idx="5">
                <c:v>937.88732394366195</c:v>
              </c:pt>
              <c:pt idx="6">
                <c:v>946.9426751592357</c:v>
              </c:pt>
              <c:pt idx="7">
                <c:v>936.2534246575342</c:v>
              </c:pt>
              <c:pt idx="8">
                <c:v>934.66165413533838</c:v>
              </c:pt>
              <c:pt idx="9">
                <c:v>925.78125</c:v>
              </c:pt>
              <c:pt idx="10">
                <c:v>1035.0467289719627</c:v>
              </c:pt>
              <c:pt idx="11">
                <c:v>1053.780487804878</c:v>
              </c:pt>
              <c:pt idx="12">
                <c:v>1042.7184466019417</c:v>
              </c:pt>
              <c:pt idx="13">
                <c:v>1109.482759</c:v>
              </c:pt>
              <c:pt idx="14">
                <c:v>1074.5121951219512</c:v>
              </c:pt>
              <c:pt idx="15">
                <c:v>1063.2395833333333</c:v>
              </c:pt>
              <c:pt idx="16">
                <c:v>1078.4938271604938</c:v>
              </c:pt>
              <c:pt idx="17">
                <c:v>1091.5625</c:v>
              </c:pt>
              <c:pt idx="18">
                <c:v>1192.5806451612902</c:v>
              </c:pt>
              <c:pt idx="19">
                <c:v>1194.5070422535211</c:v>
              </c:pt>
              <c:pt idx="20">
                <c:v>1075.1785714285713</c:v>
              </c:pt>
              <c:pt idx="21">
                <c:v>1033.8235294117646</c:v>
              </c:pt>
              <c:pt idx="22">
                <c:v>1135.4545454545455</c:v>
              </c:pt>
              <c:pt idx="23">
                <c:v>1017.1176470588235</c:v>
              </c:pt>
              <c:pt idx="24">
                <c:v>1102</c:v>
              </c:pt>
              <c:pt idx="25">
                <c:v>987.75</c:v>
              </c:pt>
              <c:pt idx="26">
                <c:v>1127.5</c:v>
              </c:pt>
              <c:pt idx="27">
                <c:v>#N/A</c:v>
              </c:pt>
              <c:pt idx="28">
                <c:v>1234.4117647058824</c:v>
              </c:pt>
              <c:pt idx="29">
                <c:v>1267.3170731707316</c:v>
              </c:pt>
              <c:pt idx="30">
                <c:v>1256.9512195121952</c:v>
              </c:pt>
              <c:pt idx="31">
                <c:v>1451.5384615384614</c:v>
              </c:pt>
              <c:pt idx="32">
                <c:v>1273.125</c:v>
              </c:pt>
              <c:pt idx="33">
                <c:v>1273.7096774193549</c:v>
              </c:pt>
              <c:pt idx="34">
                <c:v>1271.6666666666667</c:v>
              </c:pt>
              <c:pt idx="35">
                <c:v>1278.5981308411215</c:v>
              </c:pt>
              <c:pt idx="36">
                <c:v>1286.3235294117646</c:v>
              </c:pt>
              <c:pt idx="37">
                <c:v>1286.3541666666667</c:v>
              </c:pt>
              <c:pt idx="38">
                <c:v>1286.2962962962963</c:v>
              </c:pt>
              <c:pt idx="39">
                <c:v>1268.695652173913</c:v>
              </c:pt>
              <c:pt idx="40">
                <c:v>1282.7272727272727</c:v>
              </c:pt>
              <c:pt idx="41">
                <c:v>1307.8823529411766</c:v>
              </c:pt>
              <c:pt idx="42">
                <c:v>1281.7</c:v>
              </c:pt>
              <c:pt idx="43">
                <c:v>1283.5227272727273</c:v>
              </c:pt>
              <c:pt idx="44">
                <c:v>1350.126582278481</c:v>
              </c:pt>
              <c:pt idx="45">
                <c:v>1340.1666666666667</c:v>
              </c:pt>
              <c:pt idx="46">
                <c:v>1376.5217391304348</c:v>
              </c:pt>
              <c:pt idx="47">
                <c:v>1221.25</c:v>
              </c:pt>
              <c:pt idx="48">
                <c:v>1155.2941176470588</c:v>
              </c:pt>
              <c:pt idx="49">
                <c:v>1180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E84-4CD8-8FD0-4600B1C3D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339744"/>
        <c:axId val="381340136"/>
      </c:lineChart>
      <c:catAx>
        <c:axId val="381339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9397355214053051"/>
              <c:y val="0.840657342089617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40136"/>
        <c:crossesAt val="400"/>
        <c:auto val="0"/>
        <c:lblAlgn val="ctr"/>
        <c:lblOffset val="100"/>
        <c:tickLblSkip val="3"/>
        <c:tickMarkSkip val="1"/>
        <c:noMultiLvlLbl val="0"/>
      </c:catAx>
      <c:valAx>
        <c:axId val="381340136"/>
        <c:scaling>
          <c:orientation val="minMax"/>
          <c:min val="4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39744"/>
        <c:crosses val="autoZero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steers 300-400 kg (£/head)</a:t>
            </a:r>
          </a:p>
        </c:rich>
      </c:tx>
      <c:layout>
        <c:manualLayout>
          <c:xMode val="edge"/>
          <c:yMode val="edge"/>
          <c:x val="0.1160132863294049"/>
          <c:y val="2.25806725615624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800593735563728E-2"/>
          <c:y val="0.13409474522975162"/>
          <c:w val="0.87225718924882512"/>
          <c:h val="0.555830541584913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863.359375</c:v>
              </c:pt>
              <c:pt idx="1">
                <c:v>928.40909090909088</c:v>
              </c:pt>
              <c:pt idx="2">
                <c:v>948.10256410256409</c:v>
              </c:pt>
              <c:pt idx="3">
                <c:v>1024.6407185628743</c:v>
              </c:pt>
              <c:pt idx="4">
                <c:v>1013.2243902439025</c:v>
              </c:pt>
              <c:pt idx="5">
                <c:v>1028.2020202020201</c:v>
              </c:pt>
              <c:pt idx="6">
                <c:v>1020.3906976744186</c:v>
              </c:pt>
              <c:pt idx="7">
                <c:v>1047.8351648351647</c:v>
              </c:pt>
              <c:pt idx="8">
                <c:v>1026.1627906976744</c:v>
              </c:pt>
              <c:pt idx="9">
                <c:v>1015.4672897196261</c:v>
              </c:pt>
              <c:pt idx="10">
                <c:v>1041.382075471698</c:v>
              </c:pt>
              <c:pt idx="11">
                <c:v>1058.2663316582914</c:v>
              </c:pt>
              <c:pt idx="12">
                <c:v>1049.8607594936709</c:v>
              </c:pt>
              <c:pt idx="13">
                <c:v>1047.2951807228915</c:v>
              </c:pt>
              <c:pt idx="14">
                <c:v>995.4473684210526</c:v>
              </c:pt>
              <c:pt idx="15">
                <c:v>1036.5079365079366</c:v>
              </c:pt>
              <c:pt idx="16">
                <c:v>998.13207547169816</c:v>
              </c:pt>
              <c:pt idx="17">
                <c:v>1006.4917127071823</c:v>
              </c:pt>
              <c:pt idx="18">
                <c:v>1042.4228855721392</c:v>
              </c:pt>
              <c:pt idx="19">
                <c:v>1019.9156626506024</c:v>
              </c:pt>
              <c:pt idx="20">
                <c:v>1056.1199999999999</c:v>
              </c:pt>
              <c:pt idx="21">
                <c:v>1018.1914893617021</c:v>
              </c:pt>
              <c:pt idx="22">
                <c:v>986.0625</c:v>
              </c:pt>
              <c:pt idx="23">
                <c:v>1046.6923076923076</c:v>
              </c:pt>
              <c:pt idx="24">
                <c:v>949.5526315789474</c:v>
              </c:pt>
              <c:pt idx="25">
                <c:v>1007.6531791907514</c:v>
              </c:pt>
              <c:pt idx="26">
                <c:v>887.38775510204084</c:v>
              </c:pt>
              <c:pt idx="27">
                <c:v>#N/A</c:v>
              </c:pt>
              <c:pt idx="28">
                <c:v>992.28181818181815</c:v>
              </c:pt>
              <c:pt idx="29">
                <c:v>992.69230769230774</c:v>
              </c:pt>
              <c:pt idx="30">
                <c:v>1001.8260869565217</c:v>
              </c:pt>
              <c:pt idx="31">
                <c:v>1046.6071428571429</c:v>
              </c:pt>
              <c:pt idx="32">
                <c:v>922.10204081632651</c:v>
              </c:pt>
              <c:pt idx="33">
                <c:v>986.52662721893489</c:v>
              </c:pt>
              <c:pt idx="34">
                <c:v>1020.1785714285714</c:v>
              </c:pt>
              <c:pt idx="35">
                <c:v>1035.5188679245282</c:v>
              </c:pt>
              <c:pt idx="36">
                <c:v>1009.2735849056604</c:v>
              </c:pt>
              <c:pt idx="37">
                <c:v>1023.4684684684685</c:v>
              </c:pt>
              <c:pt idx="38">
                <c:v>957.35672514619887</c:v>
              </c:pt>
              <c:pt idx="39">
                <c:v>1012.6564885496183</c:v>
              </c:pt>
              <c:pt idx="40">
                <c:v>1019.3235294117648</c:v>
              </c:pt>
              <c:pt idx="41">
                <c:v>1033.1221374045801</c:v>
              </c:pt>
              <c:pt idx="42">
                <c:v>1049.8148148148148</c:v>
              </c:pt>
              <c:pt idx="43">
                <c:v>1031.5483870967741</c:v>
              </c:pt>
              <c:pt idx="44">
                <c:v>1044.2403846153845</c:v>
              </c:pt>
              <c:pt idx="45">
                <c:v>1074.0084033613446</c:v>
              </c:pt>
              <c:pt idx="46">
                <c:v>1062.6020408163265</c:v>
              </c:pt>
              <c:pt idx="47">
                <c:v>1064.4086956521739</c:v>
              </c:pt>
              <c:pt idx="48">
                <c:v>1091.6521739130435</c:v>
              </c:pt>
              <c:pt idx="49">
                <c:v>1074.8974358974358</c:v>
              </c:pt>
              <c:pt idx="50">
                <c:v>1080.8823529411766</c:v>
              </c:pt>
              <c:pt idx="51">
                <c:v>#N/A</c:v>
              </c:pt>
              <c:pt idx="52">
                <c:v>1214.655172413793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EC6-48D5-B545-47091D02E859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1170</c:v>
              </c:pt>
              <c:pt idx="1">
                <c:v>1268.2374429223744</c:v>
              </c:pt>
              <c:pt idx="2">
                <c:v>1290.4251207729469</c:v>
              </c:pt>
              <c:pt idx="3">
                <c:v>1275.6338028169014</c:v>
              </c:pt>
              <c:pt idx="4">
                <c:v>1277.0168776371308</c:v>
              </c:pt>
              <c:pt idx="5">
                <c:v>1294.5744680851064</c:v>
              </c:pt>
              <c:pt idx="6">
                <c:v>1305.2762430939226</c:v>
              </c:pt>
              <c:pt idx="7">
                <c:v>1302.8058252427184</c:v>
              </c:pt>
              <c:pt idx="8">
                <c:v>1311.2021857923498</c:v>
              </c:pt>
              <c:pt idx="9">
                <c:v>1298.3529411764705</c:v>
              </c:pt>
              <c:pt idx="10">
                <c:v>1318.6524822695035</c:v>
              </c:pt>
              <c:pt idx="11">
                <c:v>1356.8238993710693</c:v>
              </c:pt>
              <c:pt idx="12">
                <c:v>1403.6510416666667</c:v>
              </c:pt>
              <c:pt idx="13">
                <c:v>1507.872832</c:v>
              </c:pt>
              <c:pt idx="14">
                <c:v>1474.6601941747572</c:v>
              </c:pt>
              <c:pt idx="15">
                <c:v>1459.6</c:v>
              </c:pt>
              <c:pt idx="16">
                <c:v>1442.2766990291261</c:v>
              </c:pt>
              <c:pt idx="17">
                <c:v>1473.9359605911329</c:v>
              </c:pt>
              <c:pt idx="18">
                <c:v>1454.3157894736842</c:v>
              </c:pt>
              <c:pt idx="19">
                <c:v>1431.4913793103449</c:v>
              </c:pt>
              <c:pt idx="20">
                <c:v>1448.5401459854015</c:v>
              </c:pt>
              <c:pt idx="21">
                <c:v>1364.3361344537816</c:v>
              </c:pt>
              <c:pt idx="22">
                <c:v>1398.6666666666667</c:v>
              </c:pt>
              <c:pt idx="23">
                <c:v>1367.4375</c:v>
              </c:pt>
              <c:pt idx="24">
                <c:v>1458.5555555555557</c:v>
              </c:pt>
              <c:pt idx="25">
                <c:v>1517.0689655172414</c:v>
              </c:pt>
              <c:pt idx="26">
                <c:v>1501.5535714285713</c:v>
              </c:pt>
              <c:pt idx="27">
                <c:v>#N/A</c:v>
              </c:pt>
              <c:pt idx="28">
                <c:v>1498.9754098360656</c:v>
              </c:pt>
              <c:pt idx="29">
                <c:v>1594.4086021505377</c:v>
              </c:pt>
              <c:pt idx="30">
                <c:v>1611.0958904109589</c:v>
              </c:pt>
              <c:pt idx="31">
                <c:v>1640.8737864077671</c:v>
              </c:pt>
              <c:pt idx="32">
                <c:v>1824.4705882352941</c:v>
              </c:pt>
              <c:pt idx="33">
                <c:v>1612</c:v>
              </c:pt>
              <c:pt idx="34">
                <c:v>1597.91452991453</c:v>
              </c:pt>
              <c:pt idx="35">
                <c:v>1600.6965517241379</c:v>
              </c:pt>
              <c:pt idx="36">
                <c:v>1628.2352941176471</c:v>
              </c:pt>
              <c:pt idx="37">
                <c:v>1613.4748201438849</c:v>
              </c:pt>
              <c:pt idx="38">
                <c:v>1585.5827814569536</c:v>
              </c:pt>
              <c:pt idx="39">
                <c:v>1563.9303482587065</c:v>
              </c:pt>
              <c:pt idx="40">
                <c:v>1599.5036496350365</c:v>
              </c:pt>
              <c:pt idx="41">
                <c:v>1393.3064516129032</c:v>
              </c:pt>
              <c:pt idx="42">
                <c:v>1648.8732394366198</c:v>
              </c:pt>
              <c:pt idx="43">
                <c:v>1633.8759689922481</c:v>
              </c:pt>
              <c:pt idx="44">
                <c:v>1575.2118644067796</c:v>
              </c:pt>
              <c:pt idx="45">
                <c:v>1653.2222222222222</c:v>
              </c:pt>
              <c:pt idx="46">
                <c:v>1687.3214285714287</c:v>
              </c:pt>
              <c:pt idx="47">
                <c:v>1505.0746268656717</c:v>
              </c:pt>
              <c:pt idx="48">
                <c:v>1557.5824175824175</c:v>
              </c:pt>
              <c:pt idx="49">
                <c:v>1573.2142857142858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EC6-48D5-B545-47091D02E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335040"/>
        <c:axId val="161405728"/>
      </c:lineChart>
      <c:catAx>
        <c:axId val="38133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9183113752937746"/>
              <c:y val="0.803227751870821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05728"/>
        <c:crossesAt val="510"/>
        <c:auto val="0"/>
        <c:lblAlgn val="ctr"/>
        <c:lblOffset val="100"/>
        <c:tickLblSkip val="3"/>
        <c:tickMarkSkip val="1"/>
        <c:noMultiLvlLbl val="0"/>
      </c:catAx>
      <c:valAx>
        <c:axId val="161405728"/>
        <c:scaling>
          <c:orientation val="minMax"/>
          <c:min val="5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350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883920</xdr:colOff>
      <xdr:row>1</xdr:row>
      <xdr:rowOff>160020</xdr:rowOff>
    </xdr:from>
    <xdr:to>
      <xdr:col>6</xdr:col>
      <xdr:colOff>599441</xdr:colOff>
      <xdr:row>5</xdr:row>
      <xdr:rowOff>167636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B8C20C57-1A51-4892-B7CA-71736FD8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71390" y="344170"/>
          <a:ext cx="1772921" cy="7353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40</xdr:row>
      <xdr:rowOff>9525</xdr:rowOff>
    </xdr:from>
    <xdr:to>
      <xdr:col>1</xdr:col>
      <xdr:colOff>0</xdr:colOff>
      <xdr:row>43</xdr:row>
      <xdr:rowOff>167005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7A96FF-C471-4B80-A1F5-7F93289D3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8150225"/>
          <a:ext cx="762000" cy="7010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90594</xdr:colOff>
      <xdr:row>54</xdr:row>
      <xdr:rowOff>62653</xdr:rowOff>
    </xdr:from>
    <xdr:to>
      <xdr:col>13</xdr:col>
      <xdr:colOff>574887</xdr:colOff>
      <xdr:row>68</xdr:row>
      <xdr:rowOff>62653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259080</xdr:colOff>
      <xdr:row>73</xdr:row>
      <xdr:rowOff>0</xdr:rowOff>
    </xdr:from>
    <xdr:to>
      <xdr:col>7</xdr:col>
      <xdr:colOff>259080</xdr:colOff>
      <xdr:row>73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 flipV="1">
          <a:off x="4535805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259080</xdr:colOff>
      <xdr:row>73</xdr:row>
      <xdr:rowOff>0</xdr:rowOff>
    </xdr:from>
    <xdr:to>
      <xdr:col>7</xdr:col>
      <xdr:colOff>259080</xdr:colOff>
      <xdr:row>73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 flipV="1">
          <a:off x="4535805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259080</xdr:colOff>
      <xdr:row>73</xdr:row>
      <xdr:rowOff>0</xdr:rowOff>
    </xdr:from>
    <xdr:to>
      <xdr:col>7</xdr:col>
      <xdr:colOff>259080</xdr:colOff>
      <xdr:row>73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>
          <a:off x="4535805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284480</xdr:colOff>
      <xdr:row>54</xdr:row>
      <xdr:rowOff>67734</xdr:rowOff>
    </xdr:from>
    <xdr:to>
      <xdr:col>6</xdr:col>
      <xdr:colOff>132080</xdr:colOff>
      <xdr:row>68</xdr:row>
      <xdr:rowOff>84667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99060</xdr:colOff>
      <xdr:row>4</xdr:row>
      <xdr:rowOff>68580</xdr:rowOff>
    </xdr:from>
    <xdr:to>
      <xdr:col>6</xdr:col>
      <xdr:colOff>251460</xdr:colOff>
      <xdr:row>23</xdr:row>
      <xdr:rowOff>30480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217594</xdr:colOff>
      <xdr:row>4</xdr:row>
      <xdr:rowOff>46567</xdr:rowOff>
    </xdr:from>
    <xdr:to>
      <xdr:col>13</xdr:col>
      <xdr:colOff>568114</xdr:colOff>
      <xdr:row>21</xdr:row>
      <xdr:rowOff>130387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38</xdr:row>
      <xdr:rowOff>76200</xdr:rowOff>
    </xdr:from>
    <xdr:to>
      <xdr:col>6</xdr:col>
      <xdr:colOff>350520</xdr:colOff>
      <xdr:row>53</xdr:row>
      <xdr:rowOff>144780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441960</xdr:colOff>
      <xdr:row>39</xdr:row>
      <xdr:rowOff>47414</xdr:rowOff>
    </xdr:from>
    <xdr:to>
      <xdr:col>14</xdr:col>
      <xdr:colOff>19473</xdr:colOff>
      <xdr:row>54</xdr:row>
      <xdr:rowOff>85514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68580</xdr:colOff>
      <xdr:row>3</xdr:row>
      <xdr:rowOff>144780</xdr:rowOff>
    </xdr:from>
    <xdr:to>
      <xdr:col>7</xdr:col>
      <xdr:colOff>533400</xdr:colOff>
      <xdr:row>3</xdr:row>
      <xdr:rowOff>144780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ShapeType="1"/>
        </xdr:cNvSpPr>
      </xdr:nvSpPr>
      <xdr:spPr bwMode="auto">
        <a:xfrm flipV="1">
          <a:off x="4345305" y="573405"/>
          <a:ext cx="46482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5</xdr:col>
      <xdr:colOff>91440</xdr:colOff>
      <xdr:row>3</xdr:row>
      <xdr:rowOff>121920</xdr:rowOff>
    </xdr:from>
    <xdr:to>
      <xdr:col>6</xdr:col>
      <xdr:colOff>7620</xdr:colOff>
      <xdr:row>3</xdr:row>
      <xdr:rowOff>121920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ShapeType="1"/>
        </xdr:cNvSpPr>
      </xdr:nvSpPr>
      <xdr:spPr bwMode="auto">
        <a:xfrm>
          <a:off x="3139440" y="550545"/>
          <a:ext cx="5257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114300</xdr:colOff>
      <xdr:row>23</xdr:row>
      <xdr:rowOff>0</xdr:rowOff>
    </xdr:from>
    <xdr:to>
      <xdr:col>6</xdr:col>
      <xdr:colOff>167640</xdr:colOff>
      <xdr:row>38</xdr:row>
      <xdr:rowOff>45720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205740</xdr:colOff>
      <xdr:row>24</xdr:row>
      <xdr:rowOff>7620</xdr:rowOff>
    </xdr:from>
    <xdr:to>
      <xdr:col>13</xdr:col>
      <xdr:colOff>464820</xdr:colOff>
      <xdr:row>38</xdr:row>
      <xdr:rowOff>83820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0.43269</cdr:x>
      <cdr:y>0.83504</cdr:y>
    </cdr:from>
    <cdr:to>
      <cdr:x>0.55637</cdr:x>
      <cdr:y>0.90879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33484" y="1951118"/>
          <a:ext cx="470277" cy="1758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Week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77</xdr:row>
      <xdr:rowOff>0</xdr:rowOff>
    </xdr:from>
    <xdr:to>
      <xdr:col>2</xdr:col>
      <xdr:colOff>381013</xdr:colOff>
      <xdr:row>77</xdr:row>
      <xdr:rowOff>0</xdr:rowOff>
    </xdr:to>
    <xdr:sp macro="" textlink="">
      <xdr:nvSpPr>
        <xdr:cNvPr id="45057" name="Text 14">
          <a:extLst>
            <a:ext uri="{FF2B5EF4-FFF2-40B4-BE49-F238E27FC236}">
              <a16:creationId xmlns:a16="http://schemas.microsoft.com/office/drawing/2014/main" id="{00000000-0008-0000-0100-000001B00000}"/>
            </a:ext>
          </a:extLst>
        </xdr:cNvPr>
        <xdr:cNvSpPr txBox="1">
          <a:spLocks noChangeArrowheads="1"/>
        </xdr:cNvSpPr>
      </xdr:nvSpPr>
      <xdr:spPr bwMode="auto">
        <a:xfrm>
          <a:off x="38100" y="13403580"/>
          <a:ext cx="332232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GB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Average ex-farm producer prices collected from a survey of merchants</a:t>
          </a:r>
        </a:p>
      </xdr:txBody>
    </xdr:sp>
    <xdr:clientData/>
  </xdr:twoCellAnchor>
  <xdr:twoCellAnchor>
    <xdr:from>
      <xdr:col>0</xdr:col>
      <xdr:colOff>38100</xdr:colOff>
      <xdr:row>77</xdr:row>
      <xdr:rowOff>0</xdr:rowOff>
    </xdr:from>
    <xdr:to>
      <xdr:col>2</xdr:col>
      <xdr:colOff>381013</xdr:colOff>
      <xdr:row>77</xdr:row>
      <xdr:rowOff>0</xdr:rowOff>
    </xdr:to>
    <xdr:sp macro="" textlink="">
      <xdr:nvSpPr>
        <xdr:cNvPr id="45058" name="Text 19">
          <a:extLst>
            <a:ext uri="{FF2B5EF4-FFF2-40B4-BE49-F238E27FC236}">
              <a16:creationId xmlns:a16="http://schemas.microsoft.com/office/drawing/2014/main" id="{00000000-0008-0000-0100-000002B00000}"/>
            </a:ext>
          </a:extLst>
        </xdr:cNvPr>
        <xdr:cNvSpPr txBox="1">
          <a:spLocks noChangeArrowheads="1"/>
        </xdr:cNvSpPr>
      </xdr:nvSpPr>
      <xdr:spPr bwMode="auto">
        <a:xfrm>
          <a:off x="38100" y="13403580"/>
          <a:ext cx="332232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950" b="0" i="0" u="none" strike="noStrike" baseline="0">
              <a:solidFill>
                <a:srgbClr val="000000"/>
              </a:solidFill>
              <a:latin typeface="MS Sans Serif"/>
            </a:rPr>
            <a:t>Average ex-farm producer prices per small square bale</a:t>
          </a:r>
        </a:p>
      </xdr:txBody>
    </xdr:sp>
    <xdr:clientData/>
  </xdr:twoCellAnchor>
  <xdr:twoCellAnchor>
    <xdr:from>
      <xdr:col>0</xdr:col>
      <xdr:colOff>38100</xdr:colOff>
      <xdr:row>22</xdr:row>
      <xdr:rowOff>0</xdr:rowOff>
    </xdr:from>
    <xdr:to>
      <xdr:col>2</xdr:col>
      <xdr:colOff>381013</xdr:colOff>
      <xdr:row>22</xdr:row>
      <xdr:rowOff>0</xdr:rowOff>
    </xdr:to>
    <xdr:sp macro="" textlink="">
      <xdr:nvSpPr>
        <xdr:cNvPr id="45062" name="Text 19">
          <a:extLst>
            <a:ext uri="{FF2B5EF4-FFF2-40B4-BE49-F238E27FC236}">
              <a16:creationId xmlns:a16="http://schemas.microsoft.com/office/drawing/2014/main" id="{00000000-0008-0000-0100-000006B00000}"/>
            </a:ext>
          </a:extLst>
        </xdr:cNvPr>
        <xdr:cNvSpPr txBox="1">
          <a:spLocks noChangeArrowheads="1"/>
        </xdr:cNvSpPr>
      </xdr:nvSpPr>
      <xdr:spPr bwMode="auto">
        <a:xfrm>
          <a:off x="38100" y="3177540"/>
          <a:ext cx="332232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950" b="0" i="0" u="none" strike="noStrike" baseline="0">
              <a:solidFill>
                <a:srgbClr val="000000"/>
              </a:solidFill>
              <a:latin typeface="MS Sans Serif"/>
            </a:rPr>
            <a:t>Average ex-farm producer prices per small square bale</a:t>
          </a:r>
        </a:p>
      </xdr:txBody>
    </xdr:sp>
    <xdr:clientData/>
  </xdr:twoCellAnchor>
  <xdr:twoCellAnchor>
    <xdr:from>
      <xdr:col>5</xdr:col>
      <xdr:colOff>241300</xdr:colOff>
      <xdr:row>66</xdr:row>
      <xdr:rowOff>0</xdr:rowOff>
    </xdr:from>
    <xdr:to>
      <xdr:col>9</xdr:col>
      <xdr:colOff>99042</xdr:colOff>
      <xdr:row>69</xdr:row>
      <xdr:rowOff>32657</xdr:rowOff>
    </xdr:to>
    <xdr:sp macro="" textlink="">
      <xdr:nvSpPr>
        <xdr:cNvPr id="45067" name="Text Box 11">
          <a:extLst>
            <a:ext uri="{FF2B5EF4-FFF2-40B4-BE49-F238E27FC236}">
              <a16:creationId xmlns:a16="http://schemas.microsoft.com/office/drawing/2014/main" id="{00000000-0008-0000-0100-00000BB00000}"/>
            </a:ext>
          </a:extLst>
        </xdr:cNvPr>
        <xdr:cNvSpPr txBox="1">
          <a:spLocks noChangeArrowheads="1"/>
        </xdr:cNvSpPr>
      </xdr:nvSpPr>
      <xdr:spPr bwMode="auto">
        <a:xfrm>
          <a:off x="6438900" y="12890500"/>
          <a:ext cx="2486642" cy="50255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© Crown Copyright 2025</a:t>
          </a:r>
        </a:p>
        <a:p>
          <a:pPr algn="l" rtl="0">
            <a:defRPr sz="1000"/>
          </a:pPr>
          <a:endParaRPr lang="en-GB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398145</xdr:colOff>
      <xdr:row>7</xdr:row>
      <xdr:rowOff>0</xdr:rowOff>
    </xdr:from>
    <xdr:to>
      <xdr:col>9</xdr:col>
      <xdr:colOff>443886</xdr:colOff>
      <xdr:row>9</xdr:row>
      <xdr:rowOff>116511</xdr:rowOff>
    </xdr:to>
    <xdr:sp macro="" textlink="">
      <xdr:nvSpPr>
        <xdr:cNvPr id="2" name="Text 1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98145" y="1272540"/>
          <a:ext cx="5306081" cy="451791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64008" tIns="32004" rIns="64008" bIns="32004" anchor="ctr" upright="1"/>
        <a:lstStyle/>
        <a:p>
          <a:pPr algn="ctr" rtl="0">
            <a:defRPr sz="1000"/>
          </a:pPr>
          <a:endParaRPr lang="en-GB" sz="1100" b="1" i="1" u="none" strike="noStrike" baseline="0">
            <a:solidFill>
              <a:srgbClr val="000000"/>
            </a:solidFill>
            <a:latin typeface="Wide Latin"/>
          </a:endParaRPr>
        </a:p>
      </xdr:txBody>
    </xdr:sp>
    <xdr:clientData/>
  </xdr:twoCellAnchor>
  <xdr:twoCellAnchor>
    <xdr:from>
      <xdr:col>0</xdr:col>
      <xdr:colOff>106680</xdr:colOff>
      <xdr:row>59</xdr:row>
      <xdr:rowOff>228600</xdr:rowOff>
    </xdr:from>
    <xdr:to>
      <xdr:col>6</xdr:col>
      <xdr:colOff>329595</xdr:colOff>
      <xdr:row>67</xdr:row>
      <xdr:rowOff>38100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06680" y="8686800"/>
          <a:ext cx="3796695" cy="12268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GB" sz="95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291465</xdr:colOff>
      <xdr:row>60</xdr:row>
      <xdr:rowOff>137160</xdr:rowOff>
    </xdr:from>
    <xdr:to>
      <xdr:col>14</xdr:col>
      <xdr:colOff>436245</xdr:colOff>
      <xdr:row>64</xdr:row>
      <xdr:rowOff>93750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4947285" y="8839200"/>
          <a:ext cx="3611880" cy="627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GB" sz="95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85</xdr:row>
      <xdr:rowOff>0</xdr:rowOff>
    </xdr:from>
    <xdr:to>
      <xdr:col>2</xdr:col>
      <xdr:colOff>384782</xdr:colOff>
      <xdr:row>85</xdr:row>
      <xdr:rowOff>0</xdr:rowOff>
    </xdr:to>
    <xdr:sp macro="" textlink="">
      <xdr:nvSpPr>
        <xdr:cNvPr id="2" name="Text 1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10477500"/>
          <a:ext cx="265938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GB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Average ex-farm producer prices collected from a survey of merchants</a:t>
          </a:r>
        </a:p>
      </xdr:txBody>
    </xdr:sp>
    <xdr:clientData/>
  </xdr:twoCellAnchor>
  <xdr:twoCellAnchor>
    <xdr:from>
      <xdr:col>0</xdr:col>
      <xdr:colOff>38100</xdr:colOff>
      <xdr:row>85</xdr:row>
      <xdr:rowOff>0</xdr:rowOff>
    </xdr:from>
    <xdr:to>
      <xdr:col>2</xdr:col>
      <xdr:colOff>384782</xdr:colOff>
      <xdr:row>85</xdr:row>
      <xdr:rowOff>0</xdr:rowOff>
    </xdr:to>
    <xdr:sp macro="" textlink="">
      <xdr:nvSpPr>
        <xdr:cNvPr id="3" name="Text 1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8100" y="10477500"/>
          <a:ext cx="265938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950" b="0" i="0" u="none" strike="noStrike" baseline="0">
              <a:solidFill>
                <a:srgbClr val="000000"/>
              </a:solidFill>
              <a:latin typeface="MS Sans Serif"/>
            </a:rPr>
            <a:t>Average ex-farm producer prices per small square bale</a:t>
          </a:r>
        </a:p>
      </xdr:txBody>
    </xdr:sp>
    <xdr:clientData/>
  </xdr:twoCellAnchor>
  <xdr:twoCellAnchor>
    <xdr:from>
      <xdr:col>4</xdr:col>
      <xdr:colOff>337185</xdr:colOff>
      <xdr:row>74</xdr:row>
      <xdr:rowOff>1905</xdr:rowOff>
    </xdr:from>
    <xdr:to>
      <xdr:col>8</xdr:col>
      <xdr:colOff>617228</xdr:colOff>
      <xdr:row>75</xdr:row>
      <xdr:rowOff>114557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5027718" y="8790305"/>
          <a:ext cx="3285710" cy="265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950" b="1" i="0" u="none" strike="noStrike" baseline="0">
              <a:solidFill>
                <a:srgbClr val="000000"/>
              </a:solidFill>
              <a:latin typeface="Arial"/>
              <a:cs typeface="Arial"/>
            </a:rPr>
            <a:t>© Crown Copyright 2025</a:t>
          </a:r>
        </a:p>
        <a:p>
          <a:pPr algn="l" rtl="0">
            <a:defRPr sz="1000"/>
          </a:pPr>
          <a:endParaRPr lang="en-GB" sz="9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95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</xdr:colOff>
      <xdr:row>26</xdr:row>
      <xdr:rowOff>0</xdr:rowOff>
    </xdr:from>
    <xdr:to>
      <xdr:col>2</xdr:col>
      <xdr:colOff>384782</xdr:colOff>
      <xdr:row>26</xdr:row>
      <xdr:rowOff>0</xdr:rowOff>
    </xdr:to>
    <xdr:sp macro="" textlink="">
      <xdr:nvSpPr>
        <xdr:cNvPr id="7" name="Text 19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8100" y="2270760"/>
          <a:ext cx="265938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950" b="0" i="0" u="none" strike="noStrike" baseline="0">
              <a:solidFill>
                <a:srgbClr val="000000"/>
              </a:solidFill>
              <a:latin typeface="MS Sans Serif"/>
            </a:rPr>
            <a:t>Average ex-farm producer prices per small square bale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398145</xdr:colOff>
      <xdr:row>7</xdr:row>
      <xdr:rowOff>0</xdr:rowOff>
    </xdr:from>
    <xdr:to>
      <xdr:col>9</xdr:col>
      <xdr:colOff>442616</xdr:colOff>
      <xdr:row>9</xdr:row>
      <xdr:rowOff>116511</xdr:rowOff>
    </xdr:to>
    <xdr:sp macro="" textlink="">
      <xdr:nvSpPr>
        <xdr:cNvPr id="2" name="Text 1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98145" y="1173480"/>
          <a:ext cx="5312008" cy="451791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64008" tIns="32004" rIns="64008" bIns="32004" anchor="ctr" upright="1"/>
        <a:lstStyle/>
        <a:p>
          <a:pPr algn="ctr" rtl="0">
            <a:defRPr sz="1000"/>
          </a:pPr>
          <a:endParaRPr lang="en-GB" sz="1100" b="1" i="1" u="none" strike="noStrike" baseline="0">
            <a:solidFill>
              <a:srgbClr val="000000"/>
            </a:solidFill>
            <a:latin typeface="Wide Latin"/>
          </a:endParaRPr>
        </a:p>
      </xdr:txBody>
    </xdr:sp>
    <xdr:clientData/>
  </xdr:twoCellAnchor>
  <xdr:twoCellAnchor>
    <xdr:from>
      <xdr:col>0</xdr:col>
      <xdr:colOff>106680</xdr:colOff>
      <xdr:row>59</xdr:row>
      <xdr:rowOff>228600</xdr:rowOff>
    </xdr:from>
    <xdr:to>
      <xdr:col>6</xdr:col>
      <xdr:colOff>329595</xdr:colOff>
      <xdr:row>67</xdr:row>
      <xdr:rowOff>38100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6680" y="8587740"/>
          <a:ext cx="2577495" cy="12268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GB" sz="95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291465</xdr:colOff>
      <xdr:row>60</xdr:row>
      <xdr:rowOff>137160</xdr:rowOff>
    </xdr:from>
    <xdr:to>
      <xdr:col>14</xdr:col>
      <xdr:colOff>436245</xdr:colOff>
      <xdr:row>64</xdr:row>
      <xdr:rowOff>93750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3728085" y="8740140"/>
          <a:ext cx="2377440" cy="627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GB" sz="95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85</xdr:row>
      <xdr:rowOff>0</xdr:rowOff>
    </xdr:from>
    <xdr:to>
      <xdr:col>2</xdr:col>
      <xdr:colOff>384782</xdr:colOff>
      <xdr:row>85</xdr:row>
      <xdr:rowOff>0</xdr:rowOff>
    </xdr:to>
    <xdr:sp macro="" textlink="">
      <xdr:nvSpPr>
        <xdr:cNvPr id="2" name="Text 1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12344400"/>
          <a:ext cx="2655542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GB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Average ex-farm producer prices collected from a survey of merchants</a:t>
          </a:r>
        </a:p>
      </xdr:txBody>
    </xdr:sp>
    <xdr:clientData/>
  </xdr:twoCellAnchor>
  <xdr:twoCellAnchor>
    <xdr:from>
      <xdr:col>0</xdr:col>
      <xdr:colOff>38100</xdr:colOff>
      <xdr:row>85</xdr:row>
      <xdr:rowOff>0</xdr:rowOff>
    </xdr:from>
    <xdr:to>
      <xdr:col>2</xdr:col>
      <xdr:colOff>384782</xdr:colOff>
      <xdr:row>85</xdr:row>
      <xdr:rowOff>0</xdr:rowOff>
    </xdr:to>
    <xdr:sp macro="" textlink="">
      <xdr:nvSpPr>
        <xdr:cNvPr id="3" name="Text 1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38100" y="12344400"/>
          <a:ext cx="2655542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950" b="0" i="0" u="none" strike="noStrike" baseline="0">
              <a:solidFill>
                <a:srgbClr val="000000"/>
              </a:solidFill>
              <a:latin typeface="MS Sans Serif"/>
            </a:rPr>
            <a:t>Average ex-farm producer prices per small square bale</a:t>
          </a:r>
        </a:p>
      </xdr:txBody>
    </xdr:sp>
    <xdr:clientData/>
  </xdr:twoCellAnchor>
  <xdr:twoCellAnchor>
    <xdr:from>
      <xdr:col>4</xdr:col>
      <xdr:colOff>337185</xdr:colOff>
      <xdr:row>74</xdr:row>
      <xdr:rowOff>1905</xdr:rowOff>
    </xdr:from>
    <xdr:to>
      <xdr:col>8</xdr:col>
      <xdr:colOff>617228</xdr:colOff>
      <xdr:row>75</xdr:row>
      <xdr:rowOff>114557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5023485" y="10616565"/>
          <a:ext cx="3282323" cy="26505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950" b="1" i="0" u="none" strike="noStrike" baseline="0">
              <a:solidFill>
                <a:srgbClr val="000000"/>
              </a:solidFill>
              <a:latin typeface="Arial"/>
              <a:cs typeface="Arial"/>
            </a:rPr>
            <a:t>© Crown Copyright 2025</a:t>
          </a:r>
        </a:p>
        <a:p>
          <a:pPr algn="l" rtl="0">
            <a:defRPr sz="1000"/>
          </a:pPr>
          <a:endParaRPr lang="en-GB" sz="9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9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95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</xdr:colOff>
      <xdr:row>26</xdr:row>
      <xdr:rowOff>0</xdr:rowOff>
    </xdr:from>
    <xdr:to>
      <xdr:col>2</xdr:col>
      <xdr:colOff>384782</xdr:colOff>
      <xdr:row>26</xdr:row>
      <xdr:rowOff>0</xdr:rowOff>
    </xdr:to>
    <xdr:sp macro="" textlink="">
      <xdr:nvSpPr>
        <xdr:cNvPr id="5" name="Text 19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38100" y="3817620"/>
          <a:ext cx="2655542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950" b="0" i="0" u="none" strike="noStrike" baseline="0">
              <a:solidFill>
                <a:srgbClr val="000000"/>
              </a:solidFill>
              <a:latin typeface="MS Sans Serif"/>
            </a:rPr>
            <a:t>Average ex-farm producer prices per small square bale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398145</xdr:colOff>
      <xdr:row>7</xdr:row>
      <xdr:rowOff>0</xdr:rowOff>
    </xdr:from>
    <xdr:to>
      <xdr:col>9</xdr:col>
      <xdr:colOff>440076</xdr:colOff>
      <xdr:row>9</xdr:row>
      <xdr:rowOff>116511</xdr:rowOff>
    </xdr:to>
    <xdr:sp macro="" textlink="">
      <xdr:nvSpPr>
        <xdr:cNvPr id="2" name="Text 1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98145" y="1272540"/>
          <a:ext cx="5306081" cy="451791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64008" tIns="32004" rIns="64008" bIns="32004" anchor="ctr" upright="1"/>
        <a:lstStyle/>
        <a:p>
          <a:pPr algn="ctr" rtl="0">
            <a:defRPr sz="1000"/>
          </a:pPr>
          <a:endParaRPr lang="en-GB" sz="1100" b="1" i="1" u="none" strike="noStrike" baseline="0">
            <a:solidFill>
              <a:srgbClr val="000000"/>
            </a:solidFill>
            <a:latin typeface="Wide Latin"/>
          </a:endParaRPr>
        </a:p>
      </xdr:txBody>
    </xdr:sp>
    <xdr:clientData/>
  </xdr:twoCellAnchor>
  <xdr:twoCellAnchor>
    <xdr:from>
      <xdr:col>0</xdr:col>
      <xdr:colOff>106680</xdr:colOff>
      <xdr:row>59</xdr:row>
      <xdr:rowOff>228600</xdr:rowOff>
    </xdr:from>
    <xdr:to>
      <xdr:col>6</xdr:col>
      <xdr:colOff>329595</xdr:colOff>
      <xdr:row>67</xdr:row>
      <xdr:rowOff>38100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06680" y="8686800"/>
          <a:ext cx="3796695" cy="12268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GB" sz="95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291465</xdr:colOff>
      <xdr:row>60</xdr:row>
      <xdr:rowOff>137160</xdr:rowOff>
    </xdr:from>
    <xdr:to>
      <xdr:col>14</xdr:col>
      <xdr:colOff>436245</xdr:colOff>
      <xdr:row>64</xdr:row>
      <xdr:rowOff>93750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4947285" y="8839200"/>
          <a:ext cx="3611880" cy="627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GB" sz="95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85</xdr:row>
      <xdr:rowOff>0</xdr:rowOff>
    </xdr:from>
    <xdr:to>
      <xdr:col>2</xdr:col>
      <xdr:colOff>384782</xdr:colOff>
      <xdr:row>85</xdr:row>
      <xdr:rowOff>0</xdr:rowOff>
    </xdr:to>
    <xdr:sp macro="" textlink="">
      <xdr:nvSpPr>
        <xdr:cNvPr id="2" name="Text 1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12344400"/>
          <a:ext cx="2655542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GB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Average ex-farm producer prices collected from a survey of merchants</a:t>
          </a:r>
        </a:p>
      </xdr:txBody>
    </xdr:sp>
    <xdr:clientData/>
  </xdr:twoCellAnchor>
  <xdr:twoCellAnchor>
    <xdr:from>
      <xdr:col>0</xdr:col>
      <xdr:colOff>38100</xdr:colOff>
      <xdr:row>85</xdr:row>
      <xdr:rowOff>0</xdr:rowOff>
    </xdr:from>
    <xdr:to>
      <xdr:col>2</xdr:col>
      <xdr:colOff>384782</xdr:colOff>
      <xdr:row>85</xdr:row>
      <xdr:rowOff>0</xdr:rowOff>
    </xdr:to>
    <xdr:sp macro="" textlink="">
      <xdr:nvSpPr>
        <xdr:cNvPr id="3" name="Text 1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38100" y="12344400"/>
          <a:ext cx="2655542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950" b="0" i="0" u="none" strike="noStrike" baseline="0">
              <a:solidFill>
                <a:srgbClr val="000000"/>
              </a:solidFill>
              <a:latin typeface="MS Sans Serif"/>
            </a:rPr>
            <a:t>Average ex-farm producer prices per small square bale</a:t>
          </a:r>
        </a:p>
      </xdr:txBody>
    </xdr:sp>
    <xdr:clientData/>
  </xdr:twoCellAnchor>
  <xdr:twoCellAnchor>
    <xdr:from>
      <xdr:col>4</xdr:col>
      <xdr:colOff>337185</xdr:colOff>
      <xdr:row>74</xdr:row>
      <xdr:rowOff>1905</xdr:rowOff>
    </xdr:from>
    <xdr:to>
      <xdr:col>8</xdr:col>
      <xdr:colOff>617228</xdr:colOff>
      <xdr:row>75</xdr:row>
      <xdr:rowOff>114557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5023485" y="10616565"/>
          <a:ext cx="3282323" cy="26505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950" b="1" i="0" u="none" strike="noStrike" baseline="0">
              <a:solidFill>
                <a:srgbClr val="000000"/>
              </a:solidFill>
              <a:latin typeface="Arial"/>
              <a:cs typeface="Arial"/>
            </a:rPr>
            <a:t>© Crown Copyright 2026</a:t>
          </a:r>
        </a:p>
      </xdr:txBody>
    </xdr:sp>
    <xdr:clientData/>
  </xdr:twoCellAnchor>
  <xdr:twoCellAnchor>
    <xdr:from>
      <xdr:col>0</xdr:col>
      <xdr:colOff>38100</xdr:colOff>
      <xdr:row>26</xdr:row>
      <xdr:rowOff>0</xdr:rowOff>
    </xdr:from>
    <xdr:to>
      <xdr:col>2</xdr:col>
      <xdr:colOff>384782</xdr:colOff>
      <xdr:row>26</xdr:row>
      <xdr:rowOff>0</xdr:rowOff>
    </xdr:to>
    <xdr:sp macro="" textlink="">
      <xdr:nvSpPr>
        <xdr:cNvPr id="5" name="Text 1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38100" y="3817620"/>
          <a:ext cx="2655542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950" b="0" i="0" u="none" strike="noStrike" baseline="0">
              <a:solidFill>
                <a:srgbClr val="000000"/>
              </a:solidFill>
              <a:latin typeface="MS Sans Serif"/>
            </a:rPr>
            <a:t>Average ex-farm producer prices per small square bale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22</xdr:row>
      <xdr:rowOff>167640</xdr:rowOff>
    </xdr:from>
    <xdr:to>
      <xdr:col>7</xdr:col>
      <xdr:colOff>53340</xdr:colOff>
      <xdr:row>40</xdr:row>
      <xdr:rowOff>167640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</xdr:colOff>
      <xdr:row>41</xdr:row>
      <xdr:rowOff>0</xdr:rowOff>
    </xdr:from>
    <xdr:to>
      <xdr:col>13</xdr:col>
      <xdr:colOff>876300</xdr:colOff>
      <xdr:row>59</xdr:row>
      <xdr:rowOff>45720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</xdr:colOff>
      <xdr:row>5</xdr:row>
      <xdr:rowOff>0</xdr:rowOff>
    </xdr:from>
    <xdr:to>
      <xdr:col>7</xdr:col>
      <xdr:colOff>68580</xdr:colOff>
      <xdr:row>23</xdr:row>
      <xdr:rowOff>30480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90350</xdr:colOff>
      <xdr:row>5</xdr:row>
      <xdr:rowOff>10884</xdr:rowOff>
    </xdr:from>
    <xdr:to>
      <xdr:col>14</xdr:col>
      <xdr:colOff>348341</xdr:colOff>
      <xdr:row>23</xdr:row>
      <xdr:rowOff>-1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30480</xdr:colOff>
      <xdr:row>22</xdr:row>
      <xdr:rowOff>99786</xdr:rowOff>
    </xdr:from>
    <xdr:to>
      <xdr:col>7</xdr:col>
      <xdr:colOff>114300</xdr:colOff>
      <xdr:row>41</xdr:row>
      <xdr:rowOff>7620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22</xdr:row>
      <xdr:rowOff>81643</xdr:rowOff>
    </xdr:from>
    <xdr:to>
      <xdr:col>14</xdr:col>
      <xdr:colOff>99786</xdr:colOff>
      <xdr:row>40</xdr:row>
      <xdr:rowOff>81642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30480</xdr:colOff>
      <xdr:row>41</xdr:row>
      <xdr:rowOff>0</xdr:rowOff>
    </xdr:from>
    <xdr:to>
      <xdr:col>7</xdr:col>
      <xdr:colOff>0</xdr:colOff>
      <xdr:row>59</xdr:row>
      <xdr:rowOff>30480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598715</xdr:colOff>
      <xdr:row>40</xdr:row>
      <xdr:rowOff>81643</xdr:rowOff>
    </xdr:from>
    <xdr:to>
      <xdr:col>14</xdr:col>
      <xdr:colOff>281215</xdr:colOff>
      <xdr:row>59</xdr:row>
      <xdr:rowOff>9072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</xdr:colOff>
      <xdr:row>59</xdr:row>
      <xdr:rowOff>1088</xdr:rowOff>
    </xdr:from>
    <xdr:to>
      <xdr:col>7</xdr:col>
      <xdr:colOff>7620</xdr:colOff>
      <xdr:row>79</xdr:row>
      <xdr:rowOff>54428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662213</xdr:colOff>
      <xdr:row>58</xdr:row>
      <xdr:rowOff>99784</xdr:rowOff>
    </xdr:from>
    <xdr:to>
      <xdr:col>14</xdr:col>
      <xdr:colOff>54428</xdr:colOff>
      <xdr:row>79</xdr:row>
      <xdr:rowOff>108857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137160</xdr:colOff>
      <xdr:row>3</xdr:row>
      <xdr:rowOff>114300</xdr:rowOff>
    </xdr:from>
    <xdr:to>
      <xdr:col>5</xdr:col>
      <xdr:colOff>601980</xdr:colOff>
      <xdr:row>3</xdr:row>
      <xdr:rowOff>114300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ShapeType="1"/>
        </xdr:cNvSpPr>
      </xdr:nvSpPr>
      <xdr:spPr bwMode="auto">
        <a:xfrm>
          <a:off x="3566160" y="676275"/>
          <a:ext cx="464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114300</xdr:colOff>
      <xdr:row>3</xdr:row>
      <xdr:rowOff>106680</xdr:rowOff>
    </xdr:from>
    <xdr:to>
      <xdr:col>8</xdr:col>
      <xdr:colOff>541020</xdr:colOff>
      <xdr:row>3</xdr:row>
      <xdr:rowOff>106680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ShapeType="1"/>
        </xdr:cNvSpPr>
      </xdr:nvSpPr>
      <xdr:spPr bwMode="auto">
        <a:xfrm>
          <a:off x="5600700" y="668655"/>
          <a:ext cx="42672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7</xdr:col>
      <xdr:colOff>434340</xdr:colOff>
      <xdr:row>3</xdr:row>
      <xdr:rowOff>106680</xdr:rowOff>
    </xdr:from>
    <xdr:to>
      <xdr:col>8</xdr:col>
      <xdr:colOff>198120</xdr:colOff>
      <xdr:row>3</xdr:row>
      <xdr:rowOff>106680</xdr:rowOff>
    </xdr:to>
    <xdr:sp macro="" textlink="">
      <xdr:nvSpPr>
        <xdr:cNvPr id="14" name="Line 1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ShapeType="1"/>
        </xdr:cNvSpPr>
      </xdr:nvSpPr>
      <xdr:spPr bwMode="auto">
        <a:xfrm>
          <a:off x="5234940" y="668655"/>
          <a:ext cx="44958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sr.statisticsauthority.gov.uk/accredited-official-statistics/" TargetMode="External"/><Relationship Id="rId1" Type="http://schemas.openxmlformats.org/officeDocument/2006/relationships/hyperlink" Target="http://www.daera-ni.gov.uk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DDF34-66F1-4182-87F4-51FA9340FADB}">
  <dimension ref="A16:G46"/>
  <sheetViews>
    <sheetView showGridLines="0" tabSelected="1" workbookViewId="0">
      <selection activeCell="A22" sqref="A22:G22"/>
    </sheetView>
  </sheetViews>
  <sheetFormatPr defaultColWidth="8.7109375" defaultRowHeight="15" x14ac:dyDescent="0.25"/>
  <cols>
    <col min="1" max="1" width="11.42578125" style="286" customWidth="1"/>
    <col min="2" max="10" width="14.7109375" style="286" customWidth="1"/>
    <col min="11" max="16384" width="8.7109375" style="286"/>
  </cols>
  <sheetData>
    <row r="16" spans="1:7" ht="30" x14ac:dyDescent="0.4">
      <c r="A16" s="294" t="s">
        <v>108</v>
      </c>
      <c r="B16" s="294"/>
      <c r="C16" s="294"/>
      <c r="D16" s="294"/>
      <c r="E16" s="294"/>
      <c r="F16" s="294"/>
      <c r="G16" s="294"/>
    </row>
    <row r="18" spans="1:7" ht="30" x14ac:dyDescent="0.4">
      <c r="A18" s="294" t="s">
        <v>109</v>
      </c>
      <c r="B18" s="294"/>
      <c r="C18" s="294"/>
      <c r="D18" s="294"/>
      <c r="E18" s="294"/>
      <c r="F18" s="294"/>
      <c r="G18" s="294"/>
    </row>
    <row r="20" spans="1:7" ht="22.5" x14ac:dyDescent="0.3">
      <c r="A20" s="295" t="s">
        <v>103</v>
      </c>
      <c r="B20" s="295"/>
      <c r="C20" s="295"/>
      <c r="D20" s="295"/>
      <c r="E20" s="295"/>
      <c r="F20" s="295"/>
      <c r="G20" s="295"/>
    </row>
    <row r="22" spans="1:7" ht="22.5" x14ac:dyDescent="0.3">
      <c r="A22" s="295" t="s">
        <v>132</v>
      </c>
      <c r="B22" s="295"/>
      <c r="C22" s="295"/>
      <c r="D22" s="295"/>
      <c r="E22" s="295"/>
      <c r="F22" s="295"/>
      <c r="G22" s="295"/>
    </row>
    <row r="23" spans="1:7" ht="22.5" x14ac:dyDescent="0.3">
      <c r="B23" s="287"/>
      <c r="C23" s="296" t="s">
        <v>110</v>
      </c>
      <c r="D23" s="295"/>
      <c r="E23" s="295"/>
    </row>
    <row r="24" spans="1:7" ht="22.5" x14ac:dyDescent="0.3">
      <c r="B24" s="287"/>
      <c r="C24" s="287"/>
      <c r="D24" s="287"/>
      <c r="E24" s="287"/>
    </row>
    <row r="30" spans="1:7" x14ac:dyDescent="0.25">
      <c r="A30" s="286" t="s">
        <v>111</v>
      </c>
      <c r="E30" s="288" t="s">
        <v>112</v>
      </c>
    </row>
    <row r="31" spans="1:7" x14ac:dyDescent="0.25">
      <c r="A31" s="286" t="s">
        <v>113</v>
      </c>
      <c r="E31" s="286" t="s">
        <v>114</v>
      </c>
    </row>
    <row r="32" spans="1:7" x14ac:dyDescent="0.25">
      <c r="A32" s="286" t="s">
        <v>115</v>
      </c>
      <c r="E32" s="286" t="s">
        <v>116</v>
      </c>
    </row>
    <row r="33" spans="1:7" x14ac:dyDescent="0.25">
      <c r="A33" s="286" t="s">
        <v>117</v>
      </c>
      <c r="E33" s="286" t="s">
        <v>118</v>
      </c>
    </row>
    <row r="34" spans="1:7" x14ac:dyDescent="0.25">
      <c r="A34" s="286" t="s">
        <v>119</v>
      </c>
      <c r="E34" s="286" t="s">
        <v>120</v>
      </c>
    </row>
    <row r="35" spans="1:7" x14ac:dyDescent="0.25">
      <c r="A35" s="286" t="s">
        <v>121</v>
      </c>
      <c r="E35" s="289" t="s">
        <v>122</v>
      </c>
    </row>
    <row r="36" spans="1:7" x14ac:dyDescent="0.25">
      <c r="A36" s="286" t="s">
        <v>123</v>
      </c>
      <c r="E36" s="286" t="s">
        <v>124</v>
      </c>
    </row>
    <row r="37" spans="1:7" x14ac:dyDescent="0.25">
      <c r="E37" s="286" t="s">
        <v>125</v>
      </c>
    </row>
    <row r="40" spans="1:7" x14ac:dyDescent="0.25">
      <c r="B40" s="290" t="s">
        <v>103</v>
      </c>
    </row>
    <row r="41" spans="1:7" x14ac:dyDescent="0.25">
      <c r="B41" s="291" t="s">
        <v>126</v>
      </c>
    </row>
    <row r="42" spans="1:7" x14ac:dyDescent="0.25">
      <c r="B42" s="291" t="s">
        <v>127</v>
      </c>
    </row>
    <row r="43" spans="1:7" x14ac:dyDescent="0.25">
      <c r="B43" s="291" t="s">
        <v>128</v>
      </c>
    </row>
    <row r="44" spans="1:7" x14ac:dyDescent="0.25">
      <c r="B44" s="286" t="s">
        <v>129</v>
      </c>
      <c r="C44" s="289" t="s">
        <v>130</v>
      </c>
    </row>
    <row r="45" spans="1:7" x14ac:dyDescent="0.25">
      <c r="F45" s="292" t="s">
        <v>131</v>
      </c>
    </row>
    <row r="46" spans="1:7" x14ac:dyDescent="0.25">
      <c r="A46" s="293"/>
      <c r="B46" s="293"/>
      <c r="C46" s="293"/>
      <c r="D46" s="293"/>
      <c r="E46" s="293"/>
      <c r="F46" s="293"/>
      <c r="G46" s="293"/>
    </row>
  </sheetData>
  <mergeCells count="5">
    <mergeCell ref="A16:G16"/>
    <mergeCell ref="A18:G18"/>
    <mergeCell ref="A20:G20"/>
    <mergeCell ref="A22:G22"/>
    <mergeCell ref="C23:E23"/>
  </mergeCells>
  <hyperlinks>
    <hyperlink ref="E35" r:id="rId1" xr:uid="{303A98B6-AB86-400B-B5C5-74DD25E1281D}"/>
    <hyperlink ref="C44" r:id="rId2" display="https://osr.statisticsauthority.gov.uk/accredited-official-statistics/" xr:uid="{59D1F285-EE80-47BD-B768-38AD9776ED9C}"/>
  </hyperlinks>
  <pageMargins left="0" right="0" top="0" bottom="0" header="0.31496062992125984" footer="0.31496062992125984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82"/>
  <sheetViews>
    <sheetView showGridLines="0" zoomScaleNormal="100" workbookViewId="0">
      <selection activeCell="P34" sqref="P34"/>
    </sheetView>
  </sheetViews>
  <sheetFormatPr defaultColWidth="13.5703125" defaultRowHeight="14.25" customHeight="1" x14ac:dyDescent="0.15"/>
  <cols>
    <col min="1" max="14" width="10.28515625" style="112" customWidth="1"/>
    <col min="15" max="15" width="13.5703125" style="112" customWidth="1"/>
    <col min="16" max="16" width="14.28515625" style="112" customWidth="1"/>
    <col min="17" max="16384" width="13.5703125" style="112"/>
  </cols>
  <sheetData>
    <row r="1" spans="1:18" s="102" customFormat="1" ht="27.75" x14ac:dyDescent="0.4">
      <c r="A1" s="98" t="s">
        <v>102</v>
      </c>
      <c r="B1" s="99"/>
      <c r="C1" s="99"/>
      <c r="D1" s="99"/>
      <c r="E1" s="100"/>
      <c r="F1" s="101"/>
      <c r="G1" s="99"/>
      <c r="H1" s="99"/>
      <c r="I1" s="99"/>
      <c r="J1" s="99"/>
      <c r="K1" s="99"/>
      <c r="L1" s="99"/>
      <c r="M1" s="99"/>
      <c r="N1" s="99"/>
    </row>
    <row r="2" spans="1:18" s="102" customFormat="1" ht="8.25" customHeight="1" x14ac:dyDescent="0.35">
      <c r="A2" s="103"/>
      <c r="O2" s="99"/>
      <c r="P2" s="99"/>
      <c r="Q2" s="99"/>
      <c r="R2" s="99"/>
    </row>
    <row r="3" spans="1:18" s="102" customFormat="1" ht="8.25" customHeight="1" x14ac:dyDescent="0.8">
      <c r="A3" s="104"/>
      <c r="B3" s="99"/>
      <c r="C3" s="99"/>
      <c r="D3" s="99" t="s">
        <v>38</v>
      </c>
      <c r="E3" s="105"/>
      <c r="F3" s="99"/>
      <c r="G3" s="99"/>
      <c r="H3" s="99"/>
      <c r="I3" s="99"/>
      <c r="J3" s="99"/>
      <c r="K3" s="99" t="s">
        <v>38</v>
      </c>
      <c r="L3" s="99"/>
      <c r="M3" s="99"/>
      <c r="N3" s="99"/>
      <c r="O3" s="99"/>
      <c r="P3" s="99"/>
      <c r="Q3" s="99"/>
      <c r="R3" s="99"/>
    </row>
    <row r="4" spans="1:18" s="107" customFormat="1" ht="15.75" x14ac:dyDescent="0.25">
      <c r="A4" s="106"/>
      <c r="F4" s="108"/>
      <c r="G4" s="109">
        <v>2024</v>
      </c>
      <c r="H4" s="110"/>
      <c r="I4" s="109"/>
      <c r="J4" s="111">
        <v>2025</v>
      </c>
    </row>
    <row r="5" spans="1:18" ht="11.25" customHeight="1" x14ac:dyDescent="0.15">
      <c r="J5" s="112" t="s">
        <v>38</v>
      </c>
    </row>
    <row r="6" spans="1:18" ht="11.25" customHeight="1" x14ac:dyDescent="0.15"/>
    <row r="7" spans="1:18" ht="11.25" customHeight="1" x14ac:dyDescent="0.15"/>
    <row r="8" spans="1:18" ht="11.25" customHeight="1" x14ac:dyDescent="0.15"/>
    <row r="9" spans="1:18" ht="11.25" customHeight="1" x14ac:dyDescent="0.15"/>
    <row r="10" spans="1:18" ht="11.25" customHeight="1" x14ac:dyDescent="0.15"/>
    <row r="11" spans="1:18" ht="11.25" customHeight="1" x14ac:dyDescent="0.15"/>
    <row r="12" spans="1:18" ht="11.25" customHeight="1" x14ac:dyDescent="0.15"/>
    <row r="13" spans="1:18" ht="11.25" customHeight="1" x14ac:dyDescent="0.15"/>
    <row r="14" spans="1:18" ht="11.25" customHeight="1" x14ac:dyDescent="0.15"/>
    <row r="15" spans="1:18" ht="11.25" customHeight="1" x14ac:dyDescent="0.15"/>
    <row r="16" spans="1:18" ht="11.25" customHeight="1" x14ac:dyDescent="0.15"/>
    <row r="17" spans="1:7" ht="11.25" customHeight="1" x14ac:dyDescent="0.15"/>
    <row r="18" spans="1:7" ht="11.25" customHeight="1" x14ac:dyDescent="0.15"/>
    <row r="19" spans="1:7" ht="11.25" customHeight="1" x14ac:dyDescent="0.15"/>
    <row r="20" spans="1:7" ht="11.25" customHeight="1" x14ac:dyDescent="0.15"/>
    <row r="21" spans="1:7" ht="11.25" customHeight="1" x14ac:dyDescent="0.15"/>
    <row r="22" spans="1:7" ht="11.25" customHeight="1" x14ac:dyDescent="0.15"/>
    <row r="23" spans="1:7" ht="11.25" customHeight="1" x14ac:dyDescent="0.15"/>
    <row r="24" spans="1:7" ht="11.25" customHeight="1" x14ac:dyDescent="0.15">
      <c r="A24" s="113"/>
      <c r="B24" s="113"/>
      <c r="C24" s="113"/>
      <c r="D24" s="113"/>
      <c r="E24" s="113"/>
      <c r="F24" s="113"/>
      <c r="G24" s="113"/>
    </row>
    <row r="25" spans="1:7" ht="11.25" customHeight="1" x14ac:dyDescent="0.15">
      <c r="A25" s="113"/>
      <c r="B25" s="113"/>
      <c r="C25" s="113"/>
      <c r="D25" s="113"/>
      <c r="E25" s="113"/>
      <c r="F25" s="113"/>
      <c r="G25" s="113"/>
    </row>
    <row r="26" spans="1:7" ht="11.25" customHeight="1" x14ac:dyDescent="0.15">
      <c r="A26" s="113"/>
      <c r="B26" s="113"/>
      <c r="C26" s="113"/>
      <c r="D26" s="113"/>
      <c r="E26" s="113"/>
      <c r="F26" s="113"/>
      <c r="G26" s="113"/>
    </row>
    <row r="27" spans="1:7" ht="11.25" customHeight="1" x14ac:dyDescent="0.15">
      <c r="A27" s="113"/>
      <c r="B27" s="113"/>
      <c r="C27" s="113"/>
      <c r="D27" s="113"/>
      <c r="E27" s="113"/>
      <c r="F27" s="113"/>
      <c r="G27" s="113"/>
    </row>
    <row r="28" spans="1:7" ht="11.25" customHeight="1" x14ac:dyDescent="0.15">
      <c r="A28" s="113"/>
      <c r="B28" s="113"/>
      <c r="C28" s="113"/>
      <c r="D28" s="113"/>
      <c r="E28" s="113"/>
      <c r="F28" s="113"/>
      <c r="G28" s="113"/>
    </row>
    <row r="29" spans="1:7" ht="11.25" customHeight="1" x14ac:dyDescent="0.15">
      <c r="A29" s="113"/>
      <c r="B29" s="113"/>
      <c r="C29" s="113"/>
      <c r="D29" s="113"/>
      <c r="E29" s="113"/>
      <c r="F29" s="113"/>
      <c r="G29" s="113"/>
    </row>
    <row r="30" spans="1:7" ht="11.25" customHeight="1" x14ac:dyDescent="0.15">
      <c r="A30" s="113"/>
      <c r="B30" s="113"/>
      <c r="C30" s="113"/>
      <c r="D30" s="113"/>
      <c r="E30" s="113"/>
      <c r="F30" s="113"/>
      <c r="G30" s="113"/>
    </row>
    <row r="31" spans="1:7" ht="11.25" customHeight="1" x14ac:dyDescent="0.15">
      <c r="A31" s="113"/>
      <c r="B31" s="113"/>
      <c r="C31" s="113"/>
      <c r="D31" s="113"/>
      <c r="E31" s="113"/>
      <c r="F31" s="113"/>
      <c r="G31" s="113"/>
    </row>
    <row r="32" spans="1:7" ht="11.25" customHeight="1" x14ac:dyDescent="0.15">
      <c r="A32" s="113"/>
      <c r="B32" s="113"/>
      <c r="C32" s="113"/>
      <c r="D32" s="113"/>
      <c r="E32" s="113"/>
      <c r="F32" s="113"/>
      <c r="G32" s="113"/>
    </row>
    <row r="33" spans="1:7" ht="11.25" customHeight="1" x14ac:dyDescent="0.15">
      <c r="A33" s="113"/>
      <c r="B33" s="113"/>
      <c r="C33" s="113"/>
      <c r="D33" s="113"/>
      <c r="E33" s="113"/>
      <c r="F33" s="113"/>
      <c r="G33" s="113"/>
    </row>
    <row r="34" spans="1:7" ht="11.25" customHeight="1" x14ac:dyDescent="0.15">
      <c r="A34" s="113"/>
      <c r="B34" s="113"/>
      <c r="C34" s="113"/>
      <c r="D34" s="113"/>
      <c r="E34" s="113"/>
      <c r="F34" s="113"/>
      <c r="G34" s="113"/>
    </row>
    <row r="35" spans="1:7" ht="11.25" customHeight="1" x14ac:dyDescent="0.15">
      <c r="A35" s="113"/>
      <c r="B35" s="113"/>
      <c r="C35" s="113"/>
      <c r="D35" s="113"/>
      <c r="E35" s="113"/>
      <c r="F35" s="113"/>
      <c r="G35" s="113"/>
    </row>
    <row r="36" spans="1:7" ht="11.25" customHeight="1" x14ac:dyDescent="0.15">
      <c r="A36" s="113"/>
      <c r="B36" s="113"/>
      <c r="C36" s="113"/>
      <c r="D36" s="113"/>
      <c r="E36" s="113"/>
      <c r="F36" s="113"/>
      <c r="G36" s="113"/>
    </row>
    <row r="37" spans="1:7" ht="11.25" customHeight="1" x14ac:dyDescent="0.15">
      <c r="A37" s="113"/>
      <c r="B37" s="113"/>
      <c r="C37" s="113"/>
      <c r="D37" s="113"/>
      <c r="E37" s="113"/>
      <c r="F37" s="113"/>
      <c r="G37" s="113"/>
    </row>
    <row r="38" spans="1:7" ht="11.25" customHeight="1" x14ac:dyDescent="0.15">
      <c r="A38" s="113"/>
      <c r="B38" s="113"/>
      <c r="C38" s="113"/>
      <c r="D38" s="113"/>
      <c r="E38" s="113"/>
      <c r="F38" s="113"/>
      <c r="G38" s="113"/>
    </row>
    <row r="39" spans="1:7" ht="11.25" customHeight="1" x14ac:dyDescent="0.15">
      <c r="A39" s="113"/>
      <c r="B39" s="113"/>
      <c r="C39" s="113"/>
      <c r="D39" s="113"/>
      <c r="E39" s="113"/>
      <c r="F39" s="113"/>
      <c r="G39" s="113"/>
    </row>
    <row r="40" spans="1:7" ht="11.25" customHeight="1" x14ac:dyDescent="0.15">
      <c r="A40" s="113"/>
      <c r="B40" s="113"/>
      <c r="C40" s="113"/>
      <c r="D40" s="113"/>
      <c r="E40" s="113"/>
      <c r="F40" s="113"/>
      <c r="G40" s="113"/>
    </row>
    <row r="41" spans="1:7" ht="11.25" customHeight="1" x14ac:dyDescent="0.15">
      <c r="A41" s="113"/>
      <c r="B41" s="113"/>
      <c r="C41" s="113"/>
      <c r="D41" s="113"/>
      <c r="E41" s="113"/>
      <c r="F41" s="113"/>
      <c r="G41" s="113"/>
    </row>
    <row r="42" spans="1:7" ht="11.25" customHeight="1" x14ac:dyDescent="0.15"/>
    <row r="43" spans="1:7" ht="11.25" customHeight="1" x14ac:dyDescent="0.15"/>
    <row r="44" spans="1:7" ht="11.25" customHeight="1" x14ac:dyDescent="0.15"/>
    <row r="45" spans="1:7" ht="11.25" customHeight="1" x14ac:dyDescent="0.15"/>
    <row r="46" spans="1:7" ht="11.25" customHeight="1" x14ac:dyDescent="0.15"/>
    <row r="47" spans="1:7" ht="11.25" customHeight="1" x14ac:dyDescent="0.15"/>
    <row r="48" spans="1:7" ht="11.25" customHeight="1" x14ac:dyDescent="0.15"/>
    <row r="49" ht="11.25" customHeight="1" x14ac:dyDescent="0.15"/>
    <row r="50" ht="11.25" customHeight="1" x14ac:dyDescent="0.15"/>
    <row r="51" ht="11.25" customHeight="1" x14ac:dyDescent="0.15"/>
    <row r="52" ht="11.25" customHeight="1" x14ac:dyDescent="0.15"/>
    <row r="53" ht="11.25" customHeight="1" x14ac:dyDescent="0.15"/>
    <row r="54" ht="11.25" customHeight="1" x14ac:dyDescent="0.15"/>
    <row r="55" ht="11.25" customHeight="1" x14ac:dyDescent="0.15"/>
    <row r="56" ht="11.25" customHeight="1" x14ac:dyDescent="0.15"/>
    <row r="57" ht="11.25" customHeight="1" x14ac:dyDescent="0.15"/>
    <row r="58" ht="11.25" customHeight="1" x14ac:dyDescent="0.15"/>
    <row r="59" ht="11.25" customHeight="1" x14ac:dyDescent="0.15"/>
    <row r="60" ht="11.25" customHeight="1" x14ac:dyDescent="0.15"/>
    <row r="61" ht="11.25" customHeight="1" x14ac:dyDescent="0.15"/>
    <row r="62" ht="11.25" customHeight="1" x14ac:dyDescent="0.15"/>
    <row r="63" ht="11.25" customHeight="1" x14ac:dyDescent="0.15"/>
    <row r="64" ht="11.25" customHeight="1" x14ac:dyDescent="0.15"/>
    <row r="65" spans="1:1" ht="11.25" customHeight="1" x14ac:dyDescent="0.15"/>
    <row r="66" spans="1:1" ht="11.25" customHeight="1" x14ac:dyDescent="0.15"/>
    <row r="67" spans="1:1" ht="11.25" customHeight="1" x14ac:dyDescent="0.15"/>
    <row r="68" spans="1:1" ht="11.25" customHeight="1" x14ac:dyDescent="0.15"/>
    <row r="69" spans="1:1" ht="11.25" customHeight="1" x14ac:dyDescent="0.15"/>
    <row r="70" spans="1:1" ht="3" customHeight="1" x14ac:dyDescent="0.15"/>
    <row r="71" spans="1:1" ht="11.25" customHeight="1" x14ac:dyDescent="0.15"/>
    <row r="72" spans="1:1" ht="11.25" customHeight="1" x14ac:dyDescent="0.15"/>
    <row r="73" spans="1:1" ht="11.25" customHeight="1" x14ac:dyDescent="0.15"/>
    <row r="74" spans="1:1" ht="11.25" customHeight="1" x14ac:dyDescent="0.15"/>
    <row r="75" spans="1:1" ht="11.25" customHeight="1" x14ac:dyDescent="0.15"/>
    <row r="76" spans="1:1" ht="11.25" customHeight="1" x14ac:dyDescent="0.15"/>
    <row r="77" spans="1:1" ht="11.25" customHeight="1" x14ac:dyDescent="0.15"/>
    <row r="78" spans="1:1" ht="11.25" customHeight="1" x14ac:dyDescent="0.2">
      <c r="A78" s="114"/>
    </row>
    <row r="79" spans="1:1" ht="11.25" customHeight="1" x14ac:dyDescent="0.2">
      <c r="A79" s="114"/>
    </row>
    <row r="80" spans="1:1" ht="11.25" customHeight="1" x14ac:dyDescent="0.15"/>
    <row r="81" spans="1:13" s="119" customFormat="1" ht="15" x14ac:dyDescent="0.25">
      <c r="A81" s="115" t="s">
        <v>107</v>
      </c>
      <c r="B81" s="116"/>
      <c r="C81" s="117"/>
      <c r="D81" s="115" t="s">
        <v>93</v>
      </c>
      <c r="E81" s="117"/>
      <c r="F81" s="118"/>
      <c r="G81" s="118"/>
      <c r="H81" s="118"/>
      <c r="I81" s="118" t="s">
        <v>38</v>
      </c>
      <c r="J81" s="118"/>
      <c r="M81" s="119" t="s">
        <v>87</v>
      </c>
    </row>
    <row r="82" spans="1:13" ht="16.350000000000001" customHeight="1" x14ac:dyDescent="0.25">
      <c r="A82" s="120"/>
      <c r="B82" s="120"/>
      <c r="C82" s="121"/>
      <c r="D82" s="118" t="s">
        <v>94</v>
      </c>
      <c r="E82" s="120"/>
      <c r="F82" s="120"/>
      <c r="G82" s="120"/>
      <c r="H82" s="120"/>
      <c r="I82" s="120"/>
      <c r="J82" s="120"/>
    </row>
  </sheetData>
  <printOptions horizontalCentered="1"/>
  <pageMargins left="0" right="0" top="0" bottom="0" header="0" footer="0"/>
  <pageSetup paperSize="9" scale="71" orientation="portrait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226"/>
  <sheetViews>
    <sheetView showGridLines="0" zoomScaleNormal="100" zoomScaleSheetLayoutView="50" workbookViewId="0">
      <selection activeCell="A77" sqref="A77"/>
    </sheetView>
  </sheetViews>
  <sheetFormatPr defaultColWidth="11.42578125" defaultRowHeight="12.75" x14ac:dyDescent="0.2"/>
  <cols>
    <col min="1" max="6" width="9.140625" style="129" customWidth="1"/>
    <col min="7" max="7" width="9.28515625" style="129" bestFit="1" customWidth="1"/>
    <col min="8" max="8" width="9.140625" style="129" customWidth="1"/>
    <col min="9" max="9" width="9.28515625" style="129" bestFit="1" customWidth="1"/>
    <col min="10" max="77" width="9.140625" style="129" customWidth="1"/>
    <col min="78" max="16384" width="11.42578125" style="129"/>
  </cols>
  <sheetData>
    <row r="1" spans="4:15" s="122" customFormat="1" ht="11.25" customHeight="1" x14ac:dyDescent="0.2"/>
    <row r="2" spans="4:15" s="122" customFormat="1" ht="11.25" customHeight="1" x14ac:dyDescent="0.2"/>
    <row r="3" spans="4:15" s="122" customFormat="1" ht="11.25" customHeight="1" x14ac:dyDescent="0.2"/>
    <row r="4" spans="4:15" s="122" customFormat="1" ht="23.25" customHeight="1" x14ac:dyDescent="0.2">
      <c r="D4" s="122" t="s">
        <v>38</v>
      </c>
      <c r="F4" s="123"/>
      <c r="G4" s="124">
        <v>2024</v>
      </c>
      <c r="H4" s="125"/>
      <c r="I4" s="126">
        <v>2025</v>
      </c>
    </row>
    <row r="5" spans="4:15" s="122" customFormat="1" ht="11.25" customHeight="1" x14ac:dyDescent="0.2"/>
    <row r="6" spans="4:15" s="122" customFormat="1" ht="11.25" customHeight="1" x14ac:dyDescent="0.2"/>
    <row r="7" spans="4:15" s="122" customFormat="1" ht="11.25" customHeight="1" x14ac:dyDescent="0.2"/>
    <row r="8" spans="4:15" s="122" customFormat="1" ht="11.25" customHeight="1" x14ac:dyDescent="0.2"/>
    <row r="9" spans="4:15" s="122" customFormat="1" ht="11.25" customHeight="1" x14ac:dyDescent="0.2"/>
    <row r="10" spans="4:15" s="122" customFormat="1" ht="10.5" customHeight="1" x14ac:dyDescent="0.2">
      <c r="F10" s="127"/>
      <c r="G10" s="128"/>
      <c r="H10" s="127"/>
      <c r="I10" s="128"/>
      <c r="L10" s="122" t="s">
        <v>42</v>
      </c>
    </row>
    <row r="11" spans="4:15" s="122" customFormat="1" ht="10.5" customHeight="1" x14ac:dyDescent="0.2"/>
    <row r="12" spans="4:15" ht="10.5" customHeight="1" x14ac:dyDescent="0.2"/>
    <row r="13" spans="4:15" ht="10.5" customHeight="1" x14ac:dyDescent="0.2"/>
    <row r="14" spans="4:15" ht="10.5" customHeight="1" x14ac:dyDescent="0.2">
      <c r="O14" s="129" t="s">
        <v>38</v>
      </c>
    </row>
    <row r="15" spans="4:15" ht="10.5" customHeight="1" x14ac:dyDescent="0.2"/>
    <row r="16" spans="4:15" ht="10.5" customHeight="1" x14ac:dyDescent="0.2"/>
    <row r="17" spans="15:17" ht="10.5" customHeight="1" x14ac:dyDescent="0.2">
      <c r="O17" s="129" t="s">
        <v>88</v>
      </c>
    </row>
    <row r="18" spans="15:17" ht="10.5" customHeight="1" x14ac:dyDescent="0.2"/>
    <row r="19" spans="15:17" ht="10.5" customHeight="1" x14ac:dyDescent="0.2"/>
    <row r="20" spans="15:17" ht="10.5" customHeight="1" x14ac:dyDescent="0.2"/>
    <row r="21" spans="15:17" ht="16.5" customHeight="1" x14ac:dyDescent="0.2">
      <c r="P21" s="130"/>
      <c r="Q21" s="131"/>
    </row>
    <row r="22" spans="15:17" ht="16.5" customHeight="1" x14ac:dyDescent="0.2">
      <c r="P22" s="130"/>
      <c r="Q22" s="131"/>
    </row>
    <row r="23" spans="15:17" ht="12" customHeight="1" x14ac:dyDescent="0.2">
      <c r="P23" s="130"/>
      <c r="Q23" s="131"/>
    </row>
    <row r="24" spans="15:17" ht="12" customHeight="1" x14ac:dyDescent="0.2">
      <c r="P24" s="130"/>
      <c r="Q24" s="131"/>
    </row>
    <row r="25" spans="15:17" ht="12" customHeight="1" x14ac:dyDescent="0.2">
      <c r="P25" s="130"/>
      <c r="Q25" s="131"/>
    </row>
    <row r="26" spans="15:17" ht="12" customHeight="1" x14ac:dyDescent="0.2">
      <c r="P26" s="131"/>
      <c r="Q26" s="131"/>
    </row>
    <row r="27" spans="15:17" ht="12" customHeight="1" x14ac:dyDescent="0.2">
      <c r="O27" s="129" t="s">
        <v>87</v>
      </c>
      <c r="P27" s="131"/>
      <c r="Q27" s="131"/>
    </row>
    <row r="28" spans="15:17" ht="12" customHeight="1" x14ac:dyDescent="0.2">
      <c r="P28" s="131"/>
      <c r="Q28" s="131"/>
    </row>
    <row r="29" spans="15:17" ht="12" customHeight="1" x14ac:dyDescent="0.2">
      <c r="P29" s="130"/>
      <c r="Q29" s="131"/>
    </row>
    <row r="30" spans="15:17" ht="12" customHeight="1" x14ac:dyDescent="0.2">
      <c r="O30" s="129" t="s">
        <v>38</v>
      </c>
      <c r="P30" s="130"/>
      <c r="Q30" s="131"/>
    </row>
    <row r="31" spans="15:17" ht="12" customHeight="1" x14ac:dyDescent="0.2">
      <c r="P31" s="130"/>
      <c r="Q31" s="131"/>
    </row>
    <row r="32" spans="15:17" ht="12" customHeight="1" x14ac:dyDescent="0.2">
      <c r="P32" s="130"/>
      <c r="Q32" s="131"/>
    </row>
    <row r="33" spans="15:17" ht="12" customHeight="1" x14ac:dyDescent="0.2">
      <c r="P33" s="130"/>
      <c r="Q33" s="131"/>
    </row>
    <row r="34" spans="15:17" ht="12" customHeight="1" x14ac:dyDescent="0.2"/>
    <row r="35" spans="15:17" ht="12" customHeight="1" x14ac:dyDescent="0.2"/>
    <row r="36" spans="15:17" ht="12" customHeight="1" x14ac:dyDescent="0.2"/>
    <row r="37" spans="15:17" ht="12" customHeight="1" x14ac:dyDescent="0.2"/>
    <row r="38" spans="15:17" ht="12" customHeight="1" x14ac:dyDescent="0.2"/>
    <row r="39" spans="15:17" ht="12" customHeight="1" x14ac:dyDescent="0.2">
      <c r="P39" s="132"/>
    </row>
    <row r="40" spans="15:17" ht="12" customHeight="1" x14ac:dyDescent="0.2">
      <c r="P40" s="132"/>
    </row>
    <row r="41" spans="15:17" ht="12" customHeight="1" x14ac:dyDescent="0.2">
      <c r="P41" s="132"/>
    </row>
    <row r="42" spans="15:17" ht="12" customHeight="1" x14ac:dyDescent="0.2">
      <c r="O42" s="133"/>
      <c r="P42" s="132"/>
    </row>
    <row r="43" spans="15:17" ht="12" customHeight="1" x14ac:dyDescent="0.2">
      <c r="P43" s="132"/>
    </row>
    <row r="44" spans="15:17" ht="12" customHeight="1" x14ac:dyDescent="0.2">
      <c r="P44" s="132"/>
    </row>
    <row r="45" spans="15:17" ht="12" customHeight="1" x14ac:dyDescent="0.2">
      <c r="P45" s="132"/>
    </row>
    <row r="46" spans="15:17" ht="12" customHeight="1" x14ac:dyDescent="0.2">
      <c r="P46" s="132"/>
    </row>
    <row r="47" spans="15:17" ht="12" customHeight="1" x14ac:dyDescent="0.2">
      <c r="P47" s="132"/>
    </row>
    <row r="48" spans="15:17" ht="12" customHeight="1" x14ac:dyDescent="0.2">
      <c r="P48" s="132"/>
    </row>
    <row r="49" spans="2:17" ht="5.25" customHeight="1" x14ac:dyDescent="0.2">
      <c r="P49" s="132"/>
    </row>
    <row r="50" spans="2:17" s="122" customFormat="1" ht="10.5" customHeight="1" x14ac:dyDescent="0.2">
      <c r="P50" s="132"/>
    </row>
    <row r="51" spans="2:17" s="137" customFormat="1" ht="15" customHeight="1" x14ac:dyDescent="0.15">
      <c r="B51" s="134"/>
      <c r="C51" s="135"/>
      <c r="D51" s="134"/>
      <c r="E51" s="135"/>
      <c r="F51" s="136"/>
      <c r="G51" s="136"/>
      <c r="H51" s="136"/>
      <c r="I51" s="134"/>
      <c r="K51" s="135"/>
      <c r="M51" s="135"/>
      <c r="P51" s="132"/>
    </row>
    <row r="52" spans="2:17" s="122" customFormat="1" ht="10.5" customHeight="1" x14ac:dyDescent="0.2">
      <c r="P52" s="132"/>
    </row>
    <row r="53" spans="2:17" ht="21" customHeight="1" x14ac:dyDescent="0.2">
      <c r="J53" s="137"/>
      <c r="K53" s="135"/>
      <c r="L53" s="137"/>
      <c r="M53" s="135"/>
      <c r="N53" s="137"/>
      <c r="P53" s="132"/>
    </row>
    <row r="54" spans="2:17" ht="12" customHeight="1" x14ac:dyDescent="0.2">
      <c r="P54" s="132"/>
    </row>
    <row r="55" spans="2:17" ht="12" customHeight="1" x14ac:dyDescent="0.2">
      <c r="P55" s="132"/>
    </row>
    <row r="56" spans="2:17" ht="12" customHeight="1" x14ac:dyDescent="0.2">
      <c r="P56" s="132"/>
    </row>
    <row r="57" spans="2:17" ht="12" customHeight="1" x14ac:dyDescent="0.2">
      <c r="P57" s="132"/>
    </row>
    <row r="58" spans="2:17" ht="12" customHeight="1" x14ac:dyDescent="0.2">
      <c r="P58" s="132"/>
    </row>
    <row r="59" spans="2:17" ht="12" customHeight="1" x14ac:dyDescent="0.2">
      <c r="P59" s="132"/>
    </row>
    <row r="60" spans="2:17" ht="12" customHeight="1" x14ac:dyDescent="0.2">
      <c r="P60" s="132"/>
    </row>
    <row r="61" spans="2:17" ht="12" customHeight="1" x14ac:dyDescent="0.2">
      <c r="P61" s="132"/>
    </row>
    <row r="62" spans="2:17" ht="12" customHeight="1" x14ac:dyDescent="0.2">
      <c r="P62" s="132"/>
    </row>
    <row r="63" spans="2:17" ht="12" customHeight="1" x14ac:dyDescent="0.2">
      <c r="P63" s="132"/>
      <c r="Q63" s="129" t="s">
        <v>38</v>
      </c>
    </row>
    <row r="64" spans="2:17" ht="12" customHeight="1" x14ac:dyDescent="0.2">
      <c r="P64" s="132"/>
    </row>
    <row r="65" spans="1:16" ht="12" customHeight="1" x14ac:dyDescent="0.2">
      <c r="P65" s="132"/>
    </row>
    <row r="66" spans="1:16" ht="12" customHeight="1" x14ac:dyDescent="0.2">
      <c r="P66" s="132"/>
    </row>
    <row r="67" spans="1:16" ht="12" customHeight="1" x14ac:dyDescent="0.2">
      <c r="P67" s="132"/>
    </row>
    <row r="68" spans="1:16" ht="12" customHeight="1" x14ac:dyDescent="0.2">
      <c r="P68" s="132"/>
    </row>
    <row r="69" spans="1:16" ht="12" customHeight="1" x14ac:dyDescent="0.2">
      <c r="P69" s="132"/>
    </row>
    <row r="70" spans="1:16" ht="12" customHeight="1" x14ac:dyDescent="0.2">
      <c r="P70" s="132"/>
    </row>
    <row r="71" spans="1:16" ht="12" customHeight="1" x14ac:dyDescent="0.2">
      <c r="A71" s="122"/>
      <c r="B71" s="122"/>
      <c r="C71" s="122"/>
      <c r="D71" s="122"/>
      <c r="E71" s="122"/>
      <c r="F71" s="122"/>
      <c r="G71" s="122"/>
      <c r="H71" s="122"/>
      <c r="P71" s="132"/>
    </row>
    <row r="73" spans="1:16" ht="15" x14ac:dyDescent="0.2">
      <c r="A73" s="138" t="s">
        <v>89</v>
      </c>
      <c r="B73" s="138" t="s">
        <v>95</v>
      </c>
      <c r="C73" s="139"/>
      <c r="D73" s="139"/>
      <c r="E73" s="139"/>
      <c r="F73" s="139"/>
      <c r="G73" s="139"/>
      <c r="H73" s="139"/>
      <c r="I73" s="140"/>
      <c r="J73" s="140"/>
      <c r="P73" s="132"/>
    </row>
    <row r="74" spans="1:16" ht="17.25" customHeight="1" x14ac:dyDescent="0.2">
      <c r="A74" s="138"/>
      <c r="B74" s="138" t="s">
        <v>90</v>
      </c>
      <c r="C74" s="141"/>
      <c r="D74" s="141"/>
      <c r="E74" s="141"/>
      <c r="F74" s="141"/>
      <c r="G74" s="141"/>
      <c r="H74" s="141"/>
      <c r="I74" s="140"/>
      <c r="J74" s="140"/>
      <c r="P74" s="132"/>
    </row>
    <row r="75" spans="1:16" s="142" customFormat="1" ht="15.75" x14ac:dyDescent="0.25">
      <c r="A75" s="140"/>
      <c r="B75" s="140"/>
      <c r="C75" s="139"/>
      <c r="D75" s="139"/>
      <c r="E75" s="139"/>
      <c r="F75" s="139"/>
      <c r="G75" s="141"/>
      <c r="H75" s="141"/>
      <c r="I75" s="140"/>
      <c r="J75" s="140"/>
      <c r="K75" s="129"/>
      <c r="L75" s="129"/>
      <c r="M75" s="129"/>
      <c r="N75" s="129"/>
      <c r="O75" s="129"/>
    </row>
    <row r="76" spans="1:16" ht="21" customHeight="1" x14ac:dyDescent="0.25">
      <c r="A76" s="143" t="s">
        <v>107</v>
      </c>
      <c r="B76" s="144"/>
      <c r="C76" s="145"/>
      <c r="D76" s="145"/>
      <c r="E76" s="146"/>
      <c r="F76" s="146"/>
      <c r="G76" s="140"/>
      <c r="H76" s="145"/>
      <c r="I76" s="146"/>
      <c r="J76" s="146"/>
      <c r="K76" s="142"/>
      <c r="L76" s="145" t="s">
        <v>103</v>
      </c>
      <c r="M76" s="145"/>
      <c r="N76" s="142"/>
      <c r="O76" s="142"/>
    </row>
    <row r="77" spans="1:16" ht="12" customHeight="1" x14ac:dyDescent="0.2"/>
    <row r="78" spans="1:16" ht="12" customHeight="1" x14ac:dyDescent="0.2"/>
    <row r="79" spans="1:16" ht="12" customHeight="1" x14ac:dyDescent="0.2"/>
    <row r="80" spans="1:16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</sheetData>
  <printOptions horizontalCentered="1"/>
  <pageMargins left="0" right="0" top="7.874015748031496E-2" bottom="0.19685039370078741" header="0.51181102362204722" footer="0.51181102362204722"/>
  <pageSetup paperSize="9" scale="80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7"/>
  <sheetViews>
    <sheetView showGridLines="0" zoomScaleNormal="100" workbookViewId="0">
      <selection activeCell="B9" sqref="B9:F9"/>
    </sheetView>
  </sheetViews>
  <sheetFormatPr defaultRowHeight="12.75" x14ac:dyDescent="0.2"/>
  <cols>
    <col min="1" max="1" width="11.140625" customWidth="1"/>
    <col min="2" max="2" width="8.42578125" customWidth="1"/>
    <col min="3" max="3" width="8.140625" customWidth="1"/>
    <col min="7" max="7" width="9.42578125" customWidth="1"/>
    <col min="8" max="8" width="6.28515625" customWidth="1"/>
    <col min="9" max="9" width="14" customWidth="1"/>
    <col min="10" max="10" width="8.7109375" customWidth="1"/>
    <col min="11" max="11" width="8.85546875" customWidth="1"/>
    <col min="14" max="14" width="8.7109375" customWidth="1"/>
    <col min="15" max="15" width="10.5703125" customWidth="1"/>
    <col min="16" max="16" width="2.5703125" customWidth="1"/>
  </cols>
  <sheetData>
    <row r="1" spans="1:16" x14ac:dyDescent="0.2">
      <c r="B1" s="2"/>
    </row>
    <row r="2" spans="1:16" x14ac:dyDescent="0.2">
      <c r="B2" s="2"/>
    </row>
    <row r="3" spans="1:16" x14ac:dyDescent="0.2">
      <c r="B3" s="2"/>
    </row>
    <row r="4" spans="1:16" x14ac:dyDescent="0.2">
      <c r="B4" s="2"/>
    </row>
    <row r="5" spans="1:16" ht="20.25" x14ac:dyDescent="0.3">
      <c r="A5" s="301" t="s">
        <v>91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</row>
    <row r="6" spans="1:16" x14ac:dyDescent="0.2">
      <c r="B6" s="2"/>
    </row>
    <row r="7" spans="1:16" x14ac:dyDescent="0.2">
      <c r="B7" s="2"/>
    </row>
    <row r="8" spans="1:16" ht="31.15" customHeight="1" x14ac:dyDescent="0.2">
      <c r="B8" s="2"/>
    </row>
    <row r="9" spans="1:16" ht="23.45" customHeight="1" x14ac:dyDescent="0.25">
      <c r="A9" s="15" t="s">
        <v>0</v>
      </c>
      <c r="B9" s="304" t="s">
        <v>106</v>
      </c>
      <c r="C9" s="305"/>
      <c r="D9" s="305"/>
      <c r="E9" s="305"/>
      <c r="F9" s="305"/>
      <c r="G9" s="16"/>
      <c r="H9" s="16"/>
      <c r="I9" s="16"/>
      <c r="J9" s="16"/>
      <c r="K9" s="16"/>
      <c r="L9" s="16"/>
      <c r="M9" s="17" t="s">
        <v>96</v>
      </c>
      <c r="N9" s="17"/>
      <c r="O9" s="18"/>
      <c r="P9" s="20"/>
    </row>
    <row r="10" spans="1:16" ht="17.45" customHeight="1" x14ac:dyDescent="0.25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19"/>
      <c r="L10" s="20"/>
      <c r="M10" s="20"/>
      <c r="N10" s="20"/>
      <c r="O10" s="20"/>
      <c r="P10" s="20"/>
    </row>
    <row r="11" spans="1:16" ht="17.25" customHeight="1" x14ac:dyDescent="0.25">
      <c r="A11" s="20"/>
      <c r="B11" s="302">
        <v>2025</v>
      </c>
      <c r="C11" s="302"/>
      <c r="D11" s="21">
        <v>2024</v>
      </c>
      <c r="E11" s="22"/>
      <c r="F11" s="19" t="s">
        <v>100</v>
      </c>
      <c r="G11" s="20"/>
      <c r="H11" s="20"/>
      <c r="I11" s="20"/>
      <c r="J11" s="302">
        <v>2025</v>
      </c>
      <c r="K11" s="302"/>
      <c r="L11" s="21">
        <v>2024</v>
      </c>
      <c r="M11" s="22"/>
      <c r="N11" s="19" t="s">
        <v>100</v>
      </c>
      <c r="O11" s="20"/>
      <c r="P11" s="20"/>
    </row>
    <row r="12" spans="1:16" ht="17.25" customHeight="1" x14ac:dyDescent="0.25">
      <c r="A12" s="20"/>
      <c r="B12" s="297" t="s">
        <v>77</v>
      </c>
      <c r="C12" s="297"/>
      <c r="D12" s="297" t="s">
        <v>77</v>
      </c>
      <c r="E12" s="297"/>
      <c r="F12" s="297" t="s">
        <v>77</v>
      </c>
      <c r="G12" s="297"/>
      <c r="H12" s="23"/>
      <c r="I12" s="23"/>
      <c r="J12" s="297" t="s">
        <v>77</v>
      </c>
      <c r="K12" s="297"/>
      <c r="L12" s="297" t="s">
        <v>77</v>
      </c>
      <c r="M12" s="297"/>
      <c r="N12" s="297" t="s">
        <v>77</v>
      </c>
      <c r="O12" s="297"/>
      <c r="P12" s="20"/>
    </row>
    <row r="13" spans="1:16" ht="10.5" customHeight="1" x14ac:dyDescent="0.25">
      <c r="A13" s="19"/>
      <c r="B13" s="24"/>
      <c r="C13" s="24"/>
      <c r="D13" s="24"/>
      <c r="E13" s="24"/>
      <c r="F13" s="20"/>
      <c r="G13" s="24"/>
      <c r="H13" s="24"/>
      <c r="I13" s="24"/>
      <c r="J13" s="20"/>
      <c r="K13" s="20"/>
      <c r="L13" s="20"/>
      <c r="M13" s="20"/>
      <c r="N13" s="20"/>
      <c r="O13" s="20"/>
      <c r="P13" s="20"/>
    </row>
    <row r="14" spans="1:16" ht="17.25" customHeight="1" x14ac:dyDescent="0.25">
      <c r="A14" s="19" t="s">
        <v>48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 ht="10.5" customHeight="1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1:16" ht="17.25" customHeight="1" x14ac:dyDescent="0.25">
      <c r="A16" s="19" t="s">
        <v>1</v>
      </c>
      <c r="B16" s="25"/>
      <c r="C16" s="25"/>
      <c r="D16" s="25"/>
      <c r="E16" s="25"/>
      <c r="F16" s="25"/>
      <c r="G16" s="25"/>
      <c r="H16" s="20"/>
      <c r="I16" s="19" t="s">
        <v>49</v>
      </c>
      <c r="J16" s="26"/>
      <c r="K16" s="26"/>
      <c r="L16" s="26"/>
      <c r="M16" s="26"/>
      <c r="N16" s="20"/>
      <c r="O16" s="20"/>
      <c r="P16" s="20"/>
    </row>
    <row r="17" spans="1:16" ht="17.25" customHeight="1" x14ac:dyDescent="0.2">
      <c r="A17" s="20" t="s">
        <v>50</v>
      </c>
      <c r="B17" s="298">
        <v>601.70139771283357</v>
      </c>
      <c r="C17" s="303"/>
      <c r="D17" s="298">
        <v>480.80210759844698</v>
      </c>
      <c r="E17" s="303"/>
      <c r="F17" s="299">
        <f t="shared" ref="F17:F24" si="0">IF(B17="-","-",IF(D17="-","-",B17/D17-1))</f>
        <v>0.25145332810262633</v>
      </c>
      <c r="G17" s="299" t="e">
        <f t="shared" ref="G17:G24" si="1">IF(C17="-","-",IF(E17="-","-",C17/E17-1))</f>
        <v>#DIV/0!</v>
      </c>
      <c r="H17" s="20"/>
      <c r="I17" s="20" t="s">
        <v>50</v>
      </c>
      <c r="J17" s="298">
        <v>586.02777777777783</v>
      </c>
      <c r="K17" s="298"/>
      <c r="L17" s="298">
        <v>467.32426367461443</v>
      </c>
      <c r="M17" s="298"/>
      <c r="N17" s="299">
        <f t="shared" ref="N17:N23" si="2">IF(J17="-","-",IF(L17="-","-",J17/L17-1))</f>
        <v>0.2540067429193309</v>
      </c>
      <c r="O17" s="299" t="e">
        <f t="shared" ref="O17:O23" si="3">IF(K17="-","-",IF(M17="-","-",K17/M17-1))</f>
        <v>#DIV/0!</v>
      </c>
      <c r="P17" s="20"/>
    </row>
    <row r="18" spans="1:16" ht="17.25" customHeight="1" x14ac:dyDescent="0.2">
      <c r="A18" s="20" t="s">
        <v>2</v>
      </c>
      <c r="B18" s="298">
        <v>608.95970526315796</v>
      </c>
      <c r="C18" s="303"/>
      <c r="D18" s="298">
        <v>483.58312944523476</v>
      </c>
      <c r="E18" s="303"/>
      <c r="F18" s="299">
        <f t="shared" si="0"/>
        <v>0.25926581839559804</v>
      </c>
      <c r="G18" s="299" t="e">
        <f t="shared" si="1"/>
        <v>#DIV/0!</v>
      </c>
      <c r="H18" s="20"/>
      <c r="I18" s="20" t="s">
        <v>2</v>
      </c>
      <c r="J18" s="298">
        <v>587.10602739726028</v>
      </c>
      <c r="K18" s="298"/>
      <c r="L18" s="298">
        <v>468.38476953907821</v>
      </c>
      <c r="M18" s="298"/>
      <c r="N18" s="299">
        <f t="shared" si="2"/>
        <v>0.25346950964057102</v>
      </c>
      <c r="O18" s="299" t="e">
        <f t="shared" si="3"/>
        <v>#DIV/0!</v>
      </c>
      <c r="P18" s="20"/>
    </row>
    <row r="19" spans="1:16" ht="17.25" customHeight="1" x14ac:dyDescent="0.2">
      <c r="A19" s="20" t="s">
        <v>51</v>
      </c>
      <c r="B19" s="298">
        <v>610.91365461847386</v>
      </c>
      <c r="C19" s="303"/>
      <c r="D19" s="298">
        <v>479.9295238095238</v>
      </c>
      <c r="E19" s="303"/>
      <c r="F19" s="299">
        <f t="shared" si="0"/>
        <v>0.27292367797930162</v>
      </c>
      <c r="G19" s="299" t="e">
        <f t="shared" si="1"/>
        <v>#DIV/0!</v>
      </c>
      <c r="H19" s="20"/>
      <c r="I19" s="20" t="s">
        <v>52</v>
      </c>
      <c r="J19" s="298">
        <v>577.25111751982695</v>
      </c>
      <c r="K19" s="298"/>
      <c r="L19" s="298">
        <v>459.35880872483216</v>
      </c>
      <c r="M19" s="298"/>
      <c r="N19" s="299">
        <f t="shared" si="2"/>
        <v>0.25664536426820828</v>
      </c>
      <c r="O19" s="299" t="e">
        <f t="shared" si="3"/>
        <v>#DIV/0!</v>
      </c>
      <c r="P19" s="20"/>
    </row>
    <row r="20" spans="1:16" ht="17.25" customHeight="1" x14ac:dyDescent="0.2">
      <c r="A20" s="20" t="s">
        <v>3</v>
      </c>
      <c r="B20" s="298">
        <v>600.17009168510913</v>
      </c>
      <c r="C20" s="303"/>
      <c r="D20" s="298">
        <v>480.78466974329399</v>
      </c>
      <c r="E20" s="303"/>
      <c r="F20" s="299">
        <f t="shared" si="0"/>
        <v>0.24831370352461279</v>
      </c>
      <c r="G20" s="299" t="e">
        <f t="shared" si="1"/>
        <v>#DIV/0!</v>
      </c>
      <c r="H20" s="20"/>
      <c r="I20" s="20" t="s">
        <v>3</v>
      </c>
      <c r="J20" s="298">
        <v>581.8767944936086</v>
      </c>
      <c r="K20" s="298"/>
      <c r="L20" s="298">
        <v>462.74081237911025</v>
      </c>
      <c r="M20" s="298"/>
      <c r="N20" s="299">
        <f t="shared" si="2"/>
        <v>0.25745726101395539</v>
      </c>
      <c r="O20" s="299" t="e">
        <f t="shared" si="3"/>
        <v>#DIV/0!</v>
      </c>
      <c r="P20" s="20"/>
    </row>
    <row r="21" spans="1:16" ht="17.25" customHeight="1" x14ac:dyDescent="0.2">
      <c r="A21" s="20" t="s">
        <v>4</v>
      </c>
      <c r="B21" s="298">
        <v>601.16455921638476</v>
      </c>
      <c r="C21" s="303"/>
      <c r="D21" s="298">
        <v>480.72286959968295</v>
      </c>
      <c r="E21" s="303"/>
      <c r="F21" s="299">
        <f t="shared" si="0"/>
        <v>0.25054287456096769</v>
      </c>
      <c r="G21" s="299" t="e">
        <f t="shared" si="1"/>
        <v>#DIV/0!</v>
      </c>
      <c r="H21" s="20"/>
      <c r="I21" s="20" t="s">
        <v>53</v>
      </c>
      <c r="J21" s="298">
        <v>560.66625155666247</v>
      </c>
      <c r="K21" s="298"/>
      <c r="L21" s="298">
        <v>443.52535211267605</v>
      </c>
      <c r="M21" s="298"/>
      <c r="N21" s="299">
        <f t="shared" si="2"/>
        <v>0.26411319868413563</v>
      </c>
      <c r="O21" s="299" t="e">
        <f t="shared" si="3"/>
        <v>#DIV/0!</v>
      </c>
      <c r="P21" s="20"/>
    </row>
    <row r="22" spans="1:16" ht="17.25" customHeight="1" x14ac:dyDescent="0.2">
      <c r="A22" s="20" t="s">
        <v>5</v>
      </c>
      <c r="B22" s="298">
        <v>588.17906536468706</v>
      </c>
      <c r="C22" s="303"/>
      <c r="D22" s="298">
        <v>470.18445550027644</v>
      </c>
      <c r="E22" s="303"/>
      <c r="F22" s="299">
        <f t="shared" si="0"/>
        <v>0.25095387243047895</v>
      </c>
      <c r="G22" s="299" t="e">
        <f t="shared" si="1"/>
        <v>#DIV/0!</v>
      </c>
      <c r="H22" s="20"/>
      <c r="I22" s="27" t="s">
        <v>5</v>
      </c>
      <c r="J22" s="306">
        <v>570.28621276595743</v>
      </c>
      <c r="K22" s="306"/>
      <c r="L22" s="306">
        <v>449.60918822479931</v>
      </c>
      <c r="M22" s="306"/>
      <c r="N22" s="300">
        <f t="shared" si="2"/>
        <v>0.26840426686480656</v>
      </c>
      <c r="O22" s="300" t="e">
        <f t="shared" si="3"/>
        <v>#DIV/0!</v>
      </c>
      <c r="P22" s="20"/>
    </row>
    <row r="23" spans="1:16" ht="17.25" customHeight="1" x14ac:dyDescent="0.2">
      <c r="A23" s="27" t="s">
        <v>6</v>
      </c>
      <c r="B23" s="306">
        <v>596.07287292817671</v>
      </c>
      <c r="C23" s="307"/>
      <c r="D23" s="306">
        <v>472.22273032952251</v>
      </c>
      <c r="E23" s="307"/>
      <c r="F23" s="300">
        <f t="shared" si="0"/>
        <v>0.26227060800785718</v>
      </c>
      <c r="G23" s="300" t="e">
        <f t="shared" si="1"/>
        <v>#DIV/0!</v>
      </c>
      <c r="H23" s="20"/>
      <c r="I23" s="20" t="s">
        <v>54</v>
      </c>
      <c r="J23" s="298">
        <v>572.65033536999329</v>
      </c>
      <c r="K23" s="298"/>
      <c r="L23" s="298">
        <v>452.93998693152122</v>
      </c>
      <c r="M23" s="298"/>
      <c r="N23" s="299">
        <f t="shared" si="2"/>
        <v>0.2642962685839676</v>
      </c>
      <c r="O23" s="299" t="e">
        <f t="shared" si="3"/>
        <v>#DIV/0!</v>
      </c>
      <c r="P23" s="20"/>
    </row>
    <row r="24" spans="1:16" ht="17.25" customHeight="1" x14ac:dyDescent="0.2">
      <c r="A24" s="20" t="s">
        <v>54</v>
      </c>
      <c r="B24" s="298">
        <v>592.61876536553802</v>
      </c>
      <c r="C24" s="303"/>
      <c r="D24" s="298">
        <v>471.59438755827034</v>
      </c>
      <c r="E24" s="303"/>
      <c r="F24" s="299">
        <f t="shared" si="0"/>
        <v>0.25662811305682443</v>
      </c>
      <c r="G24" s="299" t="e">
        <f t="shared" si="1"/>
        <v>#DIV/0!</v>
      </c>
      <c r="H24" s="20"/>
      <c r="I24" s="20"/>
      <c r="J24" s="28"/>
      <c r="K24" s="28"/>
      <c r="L24" s="28"/>
      <c r="M24" s="28"/>
      <c r="N24" s="20"/>
      <c r="O24" s="20"/>
      <c r="P24" s="20"/>
    </row>
    <row r="25" spans="1:16" ht="17.25" customHeight="1" x14ac:dyDescent="0.2">
      <c r="A25" s="20"/>
      <c r="B25" s="28"/>
      <c r="C25" s="28"/>
      <c r="D25" s="28"/>
      <c r="E25" s="28"/>
      <c r="F25" s="20"/>
      <c r="G25" s="20"/>
      <c r="H25" s="20"/>
      <c r="I25" s="20"/>
      <c r="J25" s="28"/>
      <c r="K25" s="28"/>
      <c r="L25" s="28"/>
      <c r="M25" s="28"/>
      <c r="N25" s="20"/>
      <c r="O25" s="20"/>
      <c r="P25" s="20"/>
    </row>
    <row r="26" spans="1:16" ht="17.25" customHeight="1" x14ac:dyDescent="0.25">
      <c r="A26" s="19" t="s">
        <v>7</v>
      </c>
      <c r="B26" s="28"/>
      <c r="C26" s="28"/>
      <c r="D26" s="28"/>
      <c r="E26" s="28"/>
      <c r="F26" s="20"/>
      <c r="G26" s="20"/>
      <c r="H26" s="20"/>
      <c r="I26" s="19" t="s">
        <v>55</v>
      </c>
      <c r="J26" s="28"/>
      <c r="K26" s="28"/>
      <c r="L26" s="28"/>
      <c r="M26" s="28"/>
      <c r="N26" s="20"/>
      <c r="O26" s="20"/>
      <c r="P26" s="20"/>
    </row>
    <row r="27" spans="1:16" ht="17.25" customHeight="1" x14ac:dyDescent="0.2">
      <c r="A27" s="20" t="s">
        <v>50</v>
      </c>
      <c r="B27" s="298">
        <v>598.13292035398229</v>
      </c>
      <c r="C27" s="298"/>
      <c r="D27" s="298">
        <v>481.62440725244073</v>
      </c>
      <c r="E27" s="298"/>
      <c r="F27" s="299">
        <f t="shared" ref="F27:F36" si="4">IF(B27="-","-",IF(D27="-","-",B27/D27-1))</f>
        <v>0.24190741031210705</v>
      </c>
      <c r="G27" s="299" t="e">
        <f t="shared" ref="G27:G36" si="5">IF(C27="-","-",IF(E27="-","-",C27/E27-1))</f>
        <v>#DIV/0!</v>
      </c>
      <c r="H27" s="20"/>
      <c r="I27" s="20" t="s">
        <v>3</v>
      </c>
      <c r="J27" s="298">
        <v>509.16035087719291</v>
      </c>
      <c r="K27" s="298"/>
      <c r="L27" s="298">
        <v>356.93333333333334</v>
      </c>
      <c r="M27" s="298"/>
      <c r="N27" s="299">
        <f t="shared" ref="N27:N34" si="6">IF(J27="-","-",IF(L27="-","-",J27/L27-1))</f>
        <v>0.42648585415724583</v>
      </c>
      <c r="O27" s="299" t="e">
        <f t="shared" ref="O27:O34" si="7">IF(K27="-","-",IF(M27="-","-",K27/M27-1))</f>
        <v>#DIV/0!</v>
      </c>
      <c r="P27" s="20"/>
    </row>
    <row r="28" spans="1:16" ht="17.25" customHeight="1" x14ac:dyDescent="0.2">
      <c r="A28" s="20" t="s">
        <v>2</v>
      </c>
      <c r="B28" s="298">
        <v>606.35387771850628</v>
      </c>
      <c r="C28" s="298"/>
      <c r="D28" s="298">
        <v>484.57963395638632</v>
      </c>
      <c r="E28" s="298"/>
      <c r="F28" s="299">
        <f t="shared" si="4"/>
        <v>0.25129872414959986</v>
      </c>
      <c r="G28" s="299" t="e">
        <f t="shared" si="5"/>
        <v>#DIV/0!</v>
      </c>
      <c r="H28" s="20"/>
      <c r="I28" s="20" t="s">
        <v>4</v>
      </c>
      <c r="J28" s="298">
        <v>506.63000000000005</v>
      </c>
      <c r="K28" s="298"/>
      <c r="L28" s="298">
        <v>356.45735294117645</v>
      </c>
      <c r="M28" s="298"/>
      <c r="N28" s="299">
        <f t="shared" si="6"/>
        <v>0.42129204467162573</v>
      </c>
      <c r="O28" s="299" t="e">
        <f t="shared" si="7"/>
        <v>#DIV/0!</v>
      </c>
      <c r="P28" s="20"/>
    </row>
    <row r="29" spans="1:16" ht="17.25" customHeight="1" x14ac:dyDescent="0.2">
      <c r="A29" s="20" t="s">
        <v>51</v>
      </c>
      <c r="B29" s="298">
        <v>601.08911999999998</v>
      </c>
      <c r="C29" s="298"/>
      <c r="D29" s="298">
        <v>480.64268727705115</v>
      </c>
      <c r="E29" s="298"/>
      <c r="F29" s="299">
        <f t="shared" si="4"/>
        <v>0.25059453916859731</v>
      </c>
      <c r="G29" s="299" t="e">
        <f t="shared" si="5"/>
        <v>#DIV/0!</v>
      </c>
      <c r="H29" s="20"/>
      <c r="I29" s="20" t="s">
        <v>53</v>
      </c>
      <c r="J29" s="298">
        <v>468.57395287958116</v>
      </c>
      <c r="K29" s="298"/>
      <c r="L29" s="298">
        <v>327.89423368740512</v>
      </c>
      <c r="M29" s="298"/>
      <c r="N29" s="299">
        <f t="shared" si="6"/>
        <v>0.4290399303767316</v>
      </c>
      <c r="O29" s="299" t="e">
        <f t="shared" si="7"/>
        <v>#DIV/0!</v>
      </c>
      <c r="P29" s="20"/>
    </row>
    <row r="30" spans="1:16" ht="17.25" customHeight="1" x14ac:dyDescent="0.2">
      <c r="A30" s="20" t="s">
        <v>52</v>
      </c>
      <c r="B30" s="298">
        <v>592.66686143572622</v>
      </c>
      <c r="C30" s="298"/>
      <c r="D30" s="298">
        <v>474.7821464393179</v>
      </c>
      <c r="E30" s="298"/>
      <c r="F30" s="299">
        <f t="shared" si="4"/>
        <v>0.24829222387677796</v>
      </c>
      <c r="G30" s="299" t="e">
        <f t="shared" si="5"/>
        <v>#DIV/0!</v>
      </c>
      <c r="H30" s="20"/>
      <c r="I30" s="20" t="s">
        <v>5</v>
      </c>
      <c r="J30" s="298">
        <v>475.21736040609136</v>
      </c>
      <c r="K30" s="298"/>
      <c r="L30" s="298">
        <v>333.59271623672225</v>
      </c>
      <c r="M30" s="298"/>
      <c r="N30" s="299">
        <f t="shared" si="6"/>
        <v>0.42454357447322133</v>
      </c>
      <c r="O30" s="299" t="e">
        <f t="shared" si="7"/>
        <v>#DIV/0!</v>
      </c>
      <c r="P30" s="20"/>
    </row>
    <row r="31" spans="1:16" ht="17.25" customHeight="1" x14ac:dyDescent="0.2">
      <c r="A31" s="20" t="s">
        <v>3</v>
      </c>
      <c r="B31" s="298">
        <v>599.46710398967627</v>
      </c>
      <c r="C31" s="298"/>
      <c r="D31" s="298">
        <v>480.03252503953615</v>
      </c>
      <c r="E31" s="298"/>
      <c r="F31" s="299">
        <f t="shared" si="4"/>
        <v>0.2488051803162783</v>
      </c>
      <c r="G31" s="299" t="e">
        <f t="shared" si="5"/>
        <v>#DIV/0!</v>
      </c>
      <c r="H31" s="20"/>
      <c r="I31" s="20" t="s">
        <v>6</v>
      </c>
      <c r="J31" s="298">
        <v>477.91736842105263</v>
      </c>
      <c r="K31" s="298"/>
      <c r="L31" s="298">
        <v>336.34099644128111</v>
      </c>
      <c r="M31" s="298"/>
      <c r="N31" s="299">
        <f t="shared" si="6"/>
        <v>0.42093105948352072</v>
      </c>
      <c r="O31" s="299" t="e">
        <f t="shared" si="7"/>
        <v>#DIV/0!</v>
      </c>
      <c r="P31" s="20"/>
    </row>
    <row r="32" spans="1:16" ht="17.25" customHeight="1" x14ac:dyDescent="0.2">
      <c r="A32" s="20" t="s">
        <v>4</v>
      </c>
      <c r="B32" s="298">
        <v>599.54003944773171</v>
      </c>
      <c r="C32" s="298"/>
      <c r="D32" s="298">
        <v>477.59782434810433</v>
      </c>
      <c r="E32" s="298"/>
      <c r="F32" s="299">
        <f t="shared" si="4"/>
        <v>0.25532405903664257</v>
      </c>
      <c r="G32" s="299" t="e">
        <f t="shared" si="5"/>
        <v>#DIV/0!</v>
      </c>
      <c r="H32" s="20"/>
      <c r="I32" s="20" t="s">
        <v>56</v>
      </c>
      <c r="J32" s="298">
        <v>435.55257069408736</v>
      </c>
      <c r="K32" s="298"/>
      <c r="L32" s="298">
        <v>292.27383755737384</v>
      </c>
      <c r="M32" s="298"/>
      <c r="N32" s="299">
        <f t="shared" si="6"/>
        <v>0.49022086387936681</v>
      </c>
      <c r="O32" s="299" t="e">
        <f t="shared" si="7"/>
        <v>#DIV/0!</v>
      </c>
      <c r="P32" s="20"/>
    </row>
    <row r="33" spans="1:16" ht="17.25" customHeight="1" x14ac:dyDescent="0.2">
      <c r="A33" s="20" t="s">
        <v>53</v>
      </c>
      <c r="B33" s="298">
        <v>577.83034257748773</v>
      </c>
      <c r="C33" s="298"/>
      <c r="D33" s="298">
        <v>460.22781186094073</v>
      </c>
      <c r="E33" s="298"/>
      <c r="F33" s="299">
        <f t="shared" si="4"/>
        <v>0.25553112542464285</v>
      </c>
      <c r="G33" s="299" t="e">
        <f t="shared" si="5"/>
        <v>#DIV/0!</v>
      </c>
      <c r="H33" s="20"/>
      <c r="I33" s="27" t="s">
        <v>57</v>
      </c>
      <c r="J33" s="306">
        <v>455.89360160965799</v>
      </c>
      <c r="K33" s="306"/>
      <c r="L33" s="306">
        <v>312.30364134690689</v>
      </c>
      <c r="M33" s="306"/>
      <c r="N33" s="300">
        <f t="shared" si="6"/>
        <v>0.45977677251368121</v>
      </c>
      <c r="O33" s="300" t="e">
        <f t="shared" si="7"/>
        <v>#DIV/0!</v>
      </c>
      <c r="P33" s="20"/>
    </row>
    <row r="34" spans="1:16" ht="17.25" customHeight="1" x14ac:dyDescent="0.2">
      <c r="A34" s="20" t="s">
        <v>5</v>
      </c>
      <c r="B34" s="298">
        <v>588.87253158633598</v>
      </c>
      <c r="C34" s="298"/>
      <c r="D34" s="298">
        <v>468.16334684423862</v>
      </c>
      <c r="E34" s="298"/>
      <c r="F34" s="299">
        <f t="shared" si="4"/>
        <v>0.25783561561528701</v>
      </c>
      <c r="G34" s="299" t="e">
        <f t="shared" si="5"/>
        <v>#DIV/0!</v>
      </c>
      <c r="H34" s="20"/>
      <c r="I34" s="20" t="s">
        <v>54</v>
      </c>
      <c r="J34" s="298">
        <v>438.51101848419046</v>
      </c>
      <c r="K34" s="298"/>
      <c r="L34" s="298">
        <v>300.82150757215982</v>
      </c>
      <c r="M34" s="298"/>
      <c r="N34" s="299">
        <f t="shared" si="6"/>
        <v>0.4577116577311291</v>
      </c>
      <c r="O34" s="299" t="e">
        <f t="shared" si="7"/>
        <v>#DIV/0!</v>
      </c>
      <c r="P34" s="20"/>
    </row>
    <row r="35" spans="1:16" ht="17.25" customHeight="1" x14ac:dyDescent="0.2">
      <c r="A35" s="27" t="s">
        <v>6</v>
      </c>
      <c r="B35" s="306">
        <v>590.5570057581574</v>
      </c>
      <c r="C35" s="306"/>
      <c r="D35" s="306">
        <v>470.54105684280711</v>
      </c>
      <c r="E35" s="306"/>
      <c r="F35" s="300">
        <f t="shared" si="4"/>
        <v>0.25505946222976217</v>
      </c>
      <c r="G35" s="300" t="e">
        <f t="shared" si="5"/>
        <v>#DIV/0!</v>
      </c>
      <c r="H35" s="20"/>
      <c r="I35" s="20"/>
      <c r="J35" s="28"/>
      <c r="K35" s="28"/>
      <c r="L35" s="20"/>
      <c r="M35" s="20"/>
      <c r="N35" s="20"/>
      <c r="O35" s="20"/>
      <c r="P35" s="20"/>
    </row>
    <row r="36" spans="1:16" ht="17.25" customHeight="1" x14ac:dyDescent="0.2">
      <c r="A36" s="20" t="s">
        <v>54</v>
      </c>
      <c r="B36" s="298">
        <v>592.33556011535052</v>
      </c>
      <c r="C36" s="298"/>
      <c r="D36" s="298">
        <v>471.6094785814085</v>
      </c>
      <c r="E36" s="298"/>
      <c r="F36" s="299">
        <f t="shared" si="4"/>
        <v>0.25598739426756989</v>
      </c>
      <c r="G36" s="299" t="e">
        <f t="shared" si="5"/>
        <v>#DIV/0!</v>
      </c>
      <c r="H36" s="20"/>
      <c r="I36" s="20"/>
      <c r="J36" s="28"/>
      <c r="K36" s="28"/>
      <c r="L36" s="20"/>
      <c r="M36" s="20"/>
      <c r="N36" s="20"/>
      <c r="O36" s="20"/>
      <c r="P36" s="20"/>
    </row>
    <row r="37" spans="1:16" ht="17.2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166"/>
      <c r="K37" s="166"/>
      <c r="L37" s="27"/>
      <c r="M37" s="27"/>
      <c r="N37" s="27"/>
      <c r="O37" s="27"/>
      <c r="P37" s="20"/>
    </row>
    <row r="38" spans="1:16" ht="17.25" customHeight="1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8"/>
      <c r="K38" s="28"/>
      <c r="L38" s="20"/>
      <c r="M38" s="20"/>
      <c r="N38" s="20"/>
      <c r="O38" s="20"/>
      <c r="P38" s="20"/>
    </row>
    <row r="39" spans="1:16" ht="17.25" customHeight="1" x14ac:dyDescent="0.25">
      <c r="A39" s="19" t="s">
        <v>58</v>
      </c>
      <c r="B39" s="20"/>
      <c r="C39" s="20"/>
      <c r="D39" s="20"/>
      <c r="E39" s="20"/>
      <c r="F39" s="20"/>
      <c r="G39" s="20"/>
      <c r="H39" s="20"/>
      <c r="I39" s="20" t="s">
        <v>8</v>
      </c>
      <c r="J39" s="298" t="s">
        <v>20</v>
      </c>
      <c r="K39" s="298"/>
      <c r="L39" s="298">
        <v>781.17986130858185</v>
      </c>
      <c r="M39" s="298"/>
      <c r="N39" s="299" t="str">
        <f t="shared" ref="N39:O41" si="8">IF(J39="-","-",IF(L39="-","-",J39/L39-1))</f>
        <v>-</v>
      </c>
      <c r="O39" s="299" t="e">
        <f t="shared" si="8"/>
        <v>#DIV/0!</v>
      </c>
      <c r="P39" s="20"/>
    </row>
    <row r="40" spans="1:16" ht="17.25" customHeight="1" x14ac:dyDescent="0.25">
      <c r="A40" s="19" t="s">
        <v>59</v>
      </c>
      <c r="B40" s="20"/>
      <c r="C40" s="20"/>
      <c r="D40" s="20"/>
      <c r="E40" s="20"/>
      <c r="F40" s="20"/>
      <c r="G40" s="20"/>
      <c r="H40" s="20"/>
      <c r="I40" s="27" t="s">
        <v>9</v>
      </c>
      <c r="J40" s="306">
        <v>666.10434639704772</v>
      </c>
      <c r="K40" s="306"/>
      <c r="L40" s="306">
        <v>572.71164592420087</v>
      </c>
      <c r="M40" s="306"/>
      <c r="N40" s="300">
        <f>IF(J40="-","-",IF(L40="-","-",J40/L40-1))</f>
        <v>0.16307106925010473</v>
      </c>
      <c r="O40" s="300" t="e">
        <f t="shared" si="8"/>
        <v>#DIV/0!</v>
      </c>
      <c r="P40" s="20"/>
    </row>
    <row r="41" spans="1:16" ht="17.25" customHeight="1" x14ac:dyDescent="0.2">
      <c r="A41" s="20"/>
      <c r="B41" s="20"/>
      <c r="C41" s="20"/>
      <c r="D41" s="20"/>
      <c r="E41" s="20"/>
      <c r="F41" s="20"/>
      <c r="G41" s="20"/>
      <c r="H41" s="20"/>
      <c r="I41" s="20" t="s">
        <v>10</v>
      </c>
      <c r="J41" s="298">
        <v>666.10434639704772</v>
      </c>
      <c r="K41" s="298"/>
      <c r="L41" s="298">
        <v>574.262977371018</v>
      </c>
      <c r="M41" s="298"/>
      <c r="N41" s="299">
        <f>IF(J41="-","-",IF(L41="-","-",J41/L41-1))</f>
        <v>0.15992911374241903</v>
      </c>
      <c r="O41" s="299" t="e">
        <f t="shared" si="8"/>
        <v>#DIV/0!</v>
      </c>
      <c r="P41" s="20"/>
    </row>
    <row r="42" spans="1:16" ht="17.25" customHeight="1" x14ac:dyDescent="0.2">
      <c r="A42" s="27"/>
      <c r="B42" s="27"/>
      <c r="C42" s="27"/>
      <c r="D42" s="27"/>
      <c r="E42" s="27"/>
      <c r="F42" s="27"/>
      <c r="G42" s="27"/>
      <c r="H42" s="27"/>
      <c r="I42" s="27"/>
      <c r="J42" s="164"/>
      <c r="K42" s="164"/>
      <c r="L42" s="165"/>
      <c r="M42" s="165"/>
      <c r="N42" s="165"/>
      <c r="O42" s="165"/>
      <c r="P42" s="20"/>
    </row>
    <row r="43" spans="1:16" ht="17.25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163"/>
      <c r="K43" s="163"/>
      <c r="L43" s="25"/>
      <c r="M43" s="25"/>
      <c r="N43" s="25"/>
      <c r="O43" s="25"/>
      <c r="P43" s="20"/>
    </row>
    <row r="44" spans="1:16" ht="17.25" customHeight="1" x14ac:dyDescent="0.25">
      <c r="A44" s="19" t="s">
        <v>60</v>
      </c>
      <c r="B44" s="20"/>
      <c r="C44" s="20"/>
      <c r="D44" s="20"/>
      <c r="E44" s="20"/>
      <c r="F44" s="20"/>
      <c r="G44" s="20"/>
      <c r="H44" s="20"/>
      <c r="I44" s="20"/>
      <c r="J44" s="298">
        <v>201.53474460431212</v>
      </c>
      <c r="K44" s="298"/>
      <c r="L44" s="298">
        <v>210.25528365698176</v>
      </c>
      <c r="M44" s="298"/>
      <c r="N44" s="299">
        <f>IF(J44="-","-",IF(L44="-","-",J44/L44-1))</f>
        <v>-4.1475956755962606E-2</v>
      </c>
      <c r="O44" s="299" t="e">
        <f>IF(K44="-","-",IF(M44="-","-",K44/M44-1))</f>
        <v>#DIV/0!</v>
      </c>
      <c r="P44" s="20"/>
    </row>
    <row r="45" spans="1:16" ht="17.25" customHeight="1" x14ac:dyDescent="0.25">
      <c r="A45" s="19" t="s">
        <v>59</v>
      </c>
      <c r="B45" s="20"/>
      <c r="C45" s="20"/>
      <c r="D45" s="20"/>
      <c r="E45" s="20"/>
      <c r="F45" s="20"/>
      <c r="G45" s="20"/>
      <c r="H45" s="20"/>
      <c r="I45" s="20"/>
      <c r="J45" s="163"/>
      <c r="K45" s="163"/>
      <c r="L45" s="25"/>
      <c r="M45" s="25"/>
      <c r="N45" s="25"/>
      <c r="O45" s="25"/>
      <c r="P45" s="20"/>
    </row>
    <row r="46" spans="1:16" ht="17.25" customHeight="1" x14ac:dyDescent="0.2">
      <c r="A46" s="27"/>
      <c r="B46" s="27"/>
      <c r="C46" s="27"/>
      <c r="D46" s="27"/>
      <c r="E46" s="27"/>
      <c r="F46" s="27"/>
      <c r="G46" s="27"/>
      <c r="H46" s="27"/>
      <c r="I46" s="27"/>
      <c r="J46" s="164"/>
      <c r="K46" s="164"/>
      <c r="L46" s="165"/>
      <c r="M46" s="165"/>
      <c r="N46" s="165"/>
      <c r="O46" s="165"/>
      <c r="P46" s="20"/>
    </row>
    <row r="47" spans="1:16" ht="17.25" customHeigh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163"/>
      <c r="K47" s="163"/>
      <c r="L47" s="25"/>
      <c r="M47" s="25"/>
      <c r="N47" s="25"/>
      <c r="O47" s="25"/>
      <c r="P47" s="20"/>
    </row>
    <row r="48" spans="1:16" ht="17.25" customHeight="1" x14ac:dyDescent="0.25">
      <c r="A48" s="19" t="s">
        <v>45</v>
      </c>
      <c r="B48" s="20"/>
      <c r="C48" s="20"/>
      <c r="D48" s="20"/>
      <c r="E48" s="20"/>
      <c r="F48" s="20"/>
      <c r="G48" s="20"/>
      <c r="H48" s="20"/>
      <c r="I48" s="20"/>
      <c r="J48" s="298" t="s">
        <v>20</v>
      </c>
      <c r="K48" s="298"/>
      <c r="L48" s="298">
        <v>107.04472616608325</v>
      </c>
      <c r="M48" s="298"/>
      <c r="N48" s="299" t="str">
        <f>IF(J48="-","-",IF(L48="-","-",J48/L48-1))</f>
        <v>-</v>
      </c>
      <c r="O48" s="299" t="e">
        <f>IF(K48="-","-",IF(M48="-","-",K48/M48-1))</f>
        <v>#DIV/0!</v>
      </c>
      <c r="P48" s="20"/>
    </row>
    <row r="49" spans="1:16" ht="17.25" customHeight="1" x14ac:dyDescent="0.25">
      <c r="A49" s="19" t="s">
        <v>61</v>
      </c>
      <c r="B49" s="20"/>
      <c r="C49" s="20"/>
      <c r="D49" s="20"/>
      <c r="E49" s="20"/>
      <c r="F49" s="20"/>
      <c r="G49" s="20"/>
      <c r="H49" s="20"/>
      <c r="I49" s="20"/>
      <c r="J49" s="163"/>
      <c r="K49" s="163"/>
      <c r="L49" s="25"/>
      <c r="M49" s="25"/>
      <c r="N49" s="25"/>
      <c r="O49" s="25"/>
      <c r="P49" s="20"/>
    </row>
    <row r="50" spans="1:16" ht="17.25" customHeight="1" x14ac:dyDescent="0.2">
      <c r="A50" s="27"/>
      <c r="B50" s="27"/>
      <c r="C50" s="27"/>
      <c r="D50" s="27"/>
      <c r="E50" s="27"/>
      <c r="F50" s="27"/>
      <c r="G50" s="27"/>
      <c r="H50" s="27"/>
      <c r="I50" s="27"/>
      <c r="J50" s="164"/>
      <c r="K50" s="164"/>
      <c r="L50" s="165"/>
      <c r="M50" s="165"/>
      <c r="N50" s="165"/>
      <c r="O50" s="165"/>
      <c r="P50" s="20"/>
    </row>
    <row r="51" spans="1:16" ht="17.25" customHeight="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163"/>
      <c r="K51" s="163"/>
      <c r="L51" s="25"/>
      <c r="M51" s="25"/>
      <c r="N51" s="25"/>
      <c r="O51" s="25"/>
      <c r="P51" s="20"/>
    </row>
    <row r="52" spans="1:16" ht="17.25" customHeight="1" x14ac:dyDescent="0.25">
      <c r="A52" s="19" t="s">
        <v>62</v>
      </c>
      <c r="B52" s="20"/>
      <c r="C52" s="20"/>
      <c r="D52" s="20"/>
      <c r="E52" s="20"/>
      <c r="F52" s="20"/>
      <c r="G52" s="29" t="s">
        <v>63</v>
      </c>
      <c r="H52" s="20"/>
      <c r="I52" s="29"/>
      <c r="J52" s="298">
        <v>3.3666666666666667</v>
      </c>
      <c r="K52" s="298"/>
      <c r="L52" s="298">
        <v>4</v>
      </c>
      <c r="M52" s="298"/>
      <c r="N52" s="299">
        <f>IF(J52="-","-",IF(L52="-","-",J52/L52-1))</f>
        <v>-0.15833333333333333</v>
      </c>
      <c r="O52" s="299" t="e">
        <f t="shared" ref="O52:O55" si="9">IF(K52="-","-",IF(M52="-","-",K52/M52-1))</f>
        <v>#DIV/0!</v>
      </c>
      <c r="P52" s="20"/>
    </row>
    <row r="53" spans="1:16" ht="17.25" hidden="1" customHeight="1" x14ac:dyDescent="0.2">
      <c r="A53" s="20"/>
      <c r="B53" s="20"/>
      <c r="C53" s="20"/>
      <c r="D53" s="20"/>
      <c r="E53" s="20"/>
      <c r="F53" s="20"/>
      <c r="G53" s="29" t="s">
        <v>64</v>
      </c>
      <c r="H53" s="20"/>
      <c r="I53" s="20"/>
      <c r="J53" s="298">
        <v>2.75</v>
      </c>
      <c r="K53" s="298"/>
      <c r="L53" s="298">
        <v>2.9799999999999995</v>
      </c>
      <c r="M53" s="298"/>
      <c r="N53" s="299">
        <f>IF(J53="-","-",IF(L53="-","-",J53/L53-1))</f>
        <v>-7.7181208053691108E-2</v>
      </c>
      <c r="O53" s="299" t="e">
        <f t="shared" si="9"/>
        <v>#DIV/0!</v>
      </c>
      <c r="P53" s="20"/>
    </row>
    <row r="54" spans="1:16" ht="17.25" customHeight="1" x14ac:dyDescent="0.25">
      <c r="A54" s="20"/>
      <c r="B54" s="21"/>
      <c r="C54" s="22"/>
      <c r="D54" s="21"/>
      <c r="E54" s="22"/>
      <c r="F54" s="19"/>
      <c r="G54" s="20" t="s">
        <v>65</v>
      </c>
      <c r="H54" s="20"/>
      <c r="I54" s="20"/>
      <c r="J54" s="298">
        <v>27.428571428571427</v>
      </c>
      <c r="K54" s="298"/>
      <c r="L54" s="298">
        <v>27.428571428571427</v>
      </c>
      <c r="M54" s="298"/>
      <c r="N54" s="299">
        <f>IF(J54="-","-",IF(L54="-","-",J54/L54-1))</f>
        <v>0</v>
      </c>
      <c r="O54" s="299" t="e">
        <f t="shared" si="9"/>
        <v>#DIV/0!</v>
      </c>
      <c r="P54" s="20"/>
    </row>
    <row r="55" spans="1:16" ht="17.25" customHeight="1" x14ac:dyDescent="0.25">
      <c r="A55" s="20"/>
      <c r="B55" s="23"/>
      <c r="C55" s="23"/>
      <c r="D55" s="23"/>
      <c r="E55" s="23"/>
      <c r="F55" s="23"/>
      <c r="G55" s="20" t="s">
        <v>101</v>
      </c>
      <c r="H55" s="20"/>
      <c r="I55" s="20"/>
      <c r="J55" s="298">
        <v>92.5</v>
      </c>
      <c r="K55" s="298"/>
      <c r="L55" s="298" t="s">
        <v>20</v>
      </c>
      <c r="M55" s="298"/>
      <c r="N55" s="299" t="str">
        <f>IF(J55="-","-",IF(L55="-","-",J55/L55-1))</f>
        <v>-</v>
      </c>
      <c r="O55" s="299" t="e">
        <f t="shared" si="9"/>
        <v>#DIV/0!</v>
      </c>
      <c r="P55" s="20"/>
    </row>
    <row r="56" spans="1:16" ht="17.25" customHeight="1" x14ac:dyDescent="0.2">
      <c r="A56" s="27"/>
      <c r="B56" s="27"/>
      <c r="C56" s="27"/>
      <c r="D56" s="27"/>
      <c r="E56" s="27"/>
      <c r="F56" s="27"/>
      <c r="G56" s="27" t="s">
        <v>66</v>
      </c>
      <c r="H56" s="27"/>
      <c r="I56" s="27"/>
      <c r="J56" s="306">
        <v>29</v>
      </c>
      <c r="K56" s="306"/>
      <c r="L56" s="306">
        <v>30.375</v>
      </c>
      <c r="M56" s="306"/>
      <c r="N56" s="300">
        <f>IF(J56="-","-",IF(L56="-","-",J56/L56-1))</f>
        <v>-4.5267489711934172E-2</v>
      </c>
      <c r="O56" s="300" t="e">
        <f t="shared" ref="O56" si="10">IF(K56="-","-",IF(M56="-","-",K56/M56-1))</f>
        <v>#DIV/0!</v>
      </c>
      <c r="P56" s="20"/>
    </row>
    <row r="57" spans="1:16" ht="3.75" customHeight="1" x14ac:dyDescent="0.2">
      <c r="J57" s="308"/>
      <c r="K57" s="308"/>
      <c r="L57" s="308"/>
      <c r="M57" s="308"/>
      <c r="N57" s="309"/>
      <c r="O57" s="309"/>
    </row>
  </sheetData>
  <mergeCells count="142">
    <mergeCell ref="J57:K57"/>
    <mergeCell ref="L57:M57"/>
    <mergeCell ref="N57:O57"/>
    <mergeCell ref="J55:K55"/>
    <mergeCell ref="L55:M55"/>
    <mergeCell ref="N55:O55"/>
    <mergeCell ref="J56:K56"/>
    <mergeCell ref="L56:M56"/>
    <mergeCell ref="N56:O56"/>
    <mergeCell ref="J53:K53"/>
    <mergeCell ref="L53:M53"/>
    <mergeCell ref="N53:O53"/>
    <mergeCell ref="J54:K54"/>
    <mergeCell ref="L54:M54"/>
    <mergeCell ref="N54:O54"/>
    <mergeCell ref="J48:K48"/>
    <mergeCell ref="L48:M48"/>
    <mergeCell ref="N48:O48"/>
    <mergeCell ref="J52:K52"/>
    <mergeCell ref="L52:M52"/>
    <mergeCell ref="N52:O52"/>
    <mergeCell ref="J41:K41"/>
    <mergeCell ref="L41:M41"/>
    <mergeCell ref="N41:O41"/>
    <mergeCell ref="J44:K44"/>
    <mergeCell ref="L44:M44"/>
    <mergeCell ref="N44:O44"/>
    <mergeCell ref="L34:M34"/>
    <mergeCell ref="N34:O34"/>
    <mergeCell ref="J39:K39"/>
    <mergeCell ref="L39:M39"/>
    <mergeCell ref="N39:O39"/>
    <mergeCell ref="L40:M40"/>
    <mergeCell ref="N40:O40"/>
    <mergeCell ref="J40:K40"/>
    <mergeCell ref="J34:K34"/>
    <mergeCell ref="L31:M31"/>
    <mergeCell ref="N31:O31"/>
    <mergeCell ref="L32:M32"/>
    <mergeCell ref="N32:O32"/>
    <mergeCell ref="J33:K33"/>
    <mergeCell ref="L33:M33"/>
    <mergeCell ref="N33:O33"/>
    <mergeCell ref="J32:K32"/>
    <mergeCell ref="J31:K31"/>
    <mergeCell ref="L28:M28"/>
    <mergeCell ref="N28:O28"/>
    <mergeCell ref="J29:K29"/>
    <mergeCell ref="L29:M29"/>
    <mergeCell ref="N29:O29"/>
    <mergeCell ref="L30:M30"/>
    <mergeCell ref="N30:O30"/>
    <mergeCell ref="J28:K28"/>
    <mergeCell ref="J30:K30"/>
    <mergeCell ref="F34:G34"/>
    <mergeCell ref="B32:C32"/>
    <mergeCell ref="B35:C35"/>
    <mergeCell ref="D35:E35"/>
    <mergeCell ref="F35:G35"/>
    <mergeCell ref="B36:C36"/>
    <mergeCell ref="D36:E36"/>
    <mergeCell ref="F36:G36"/>
    <mergeCell ref="D32:E32"/>
    <mergeCell ref="F32:G32"/>
    <mergeCell ref="B33:C33"/>
    <mergeCell ref="D33:E33"/>
    <mergeCell ref="F33:G33"/>
    <mergeCell ref="B34:C34"/>
    <mergeCell ref="D34:E34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27:C27"/>
    <mergeCell ref="D27:E27"/>
    <mergeCell ref="F27:G27"/>
    <mergeCell ref="L27:M27"/>
    <mergeCell ref="N27:O27"/>
    <mergeCell ref="D24:E24"/>
    <mergeCell ref="F24:G24"/>
    <mergeCell ref="J27:K27"/>
    <mergeCell ref="L21:M21"/>
    <mergeCell ref="N21:O21"/>
    <mergeCell ref="L22:M22"/>
    <mergeCell ref="N22:O22"/>
    <mergeCell ref="L23:M23"/>
    <mergeCell ref="N23:O23"/>
    <mergeCell ref="B23:C23"/>
    <mergeCell ref="B24:C24"/>
    <mergeCell ref="B21:C21"/>
    <mergeCell ref="B22:C22"/>
    <mergeCell ref="J21:K21"/>
    <mergeCell ref="J22:K22"/>
    <mergeCell ref="J23:K23"/>
    <mergeCell ref="D21:E21"/>
    <mergeCell ref="D22:E22"/>
    <mergeCell ref="D23:E23"/>
    <mergeCell ref="F23:G23"/>
    <mergeCell ref="A5:O5"/>
    <mergeCell ref="J11:K11"/>
    <mergeCell ref="B17:C17"/>
    <mergeCell ref="B18:C18"/>
    <mergeCell ref="B19:C19"/>
    <mergeCell ref="B20:C20"/>
    <mergeCell ref="D20:E20"/>
    <mergeCell ref="B9:F9"/>
    <mergeCell ref="B12:C12"/>
    <mergeCell ref="D12:E12"/>
    <mergeCell ref="F12:G12"/>
    <mergeCell ref="D17:E17"/>
    <mergeCell ref="D18:E18"/>
    <mergeCell ref="D19:E19"/>
    <mergeCell ref="F17:G17"/>
    <mergeCell ref="B11:C11"/>
    <mergeCell ref="J12:K12"/>
    <mergeCell ref="L12:M12"/>
    <mergeCell ref="J20:K20"/>
    <mergeCell ref="L17:M17"/>
    <mergeCell ref="N17:O17"/>
    <mergeCell ref="L18:M18"/>
    <mergeCell ref="N18:O18"/>
    <mergeCell ref="N12:O12"/>
    <mergeCell ref="J17:K17"/>
    <mergeCell ref="J18:K18"/>
    <mergeCell ref="J19:K19"/>
    <mergeCell ref="F21:G21"/>
    <mergeCell ref="F22:G22"/>
    <mergeCell ref="F18:G18"/>
    <mergeCell ref="F19:G19"/>
    <mergeCell ref="F20:G20"/>
    <mergeCell ref="L19:M19"/>
    <mergeCell ref="N19:O19"/>
    <mergeCell ref="L20:M20"/>
    <mergeCell ref="N20:O20"/>
  </mergeCells>
  <phoneticPr fontId="8" type="noConversion"/>
  <printOptions horizontalCentered="1"/>
  <pageMargins left="0.39370078740157483" right="0" top="0.39370078740157483" bottom="0" header="0" footer="0"/>
  <pageSetup paperSize="9" scale="70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A79"/>
  <sheetViews>
    <sheetView showGridLines="0" zoomScale="90" zoomScaleNormal="90" workbookViewId="0">
      <selection activeCell="B8" sqref="B8:C8"/>
    </sheetView>
  </sheetViews>
  <sheetFormatPr defaultColWidth="9.42578125" defaultRowHeight="12.75" x14ac:dyDescent="0.2"/>
  <cols>
    <col min="1" max="1" width="24.7109375" style="3" customWidth="1"/>
    <col min="2" max="2" width="18.7109375" style="6" customWidth="1"/>
    <col min="3" max="3" width="28.7109375" style="3" customWidth="1"/>
    <col min="4" max="4" width="10.5703125" style="3" customWidth="1"/>
    <col min="5" max="5" width="10.140625" style="3" customWidth="1"/>
    <col min="6" max="6" width="11.85546875" style="3" customWidth="1"/>
    <col min="7" max="7" width="9.28515625" style="3" customWidth="1"/>
    <col min="8" max="8" width="10.42578125" style="3" customWidth="1"/>
    <col min="9" max="9" width="7.7109375" style="3" customWidth="1"/>
    <col min="10" max="10" width="3.5703125" style="3" customWidth="1"/>
    <col min="11" max="16384" width="9.42578125" style="3"/>
  </cols>
  <sheetData>
    <row r="3" spans="1:12" x14ac:dyDescent="0.2">
      <c r="B3" s="10"/>
    </row>
    <row r="4" spans="1:12" ht="21" customHeight="1" x14ac:dyDescent="0.3">
      <c r="A4" s="310" t="s">
        <v>91</v>
      </c>
      <c r="B4" s="310"/>
      <c r="C4" s="310"/>
      <c r="D4" s="310"/>
      <c r="E4" s="310"/>
      <c r="F4" s="310"/>
      <c r="G4" s="310"/>
      <c r="H4" s="310"/>
      <c r="I4" s="310"/>
      <c r="J4" s="310"/>
    </row>
    <row r="5" spans="1:12" ht="12.6" customHeight="1" x14ac:dyDescent="0.3">
      <c r="A5" s="147"/>
      <c r="B5" s="147"/>
      <c r="C5" s="147"/>
      <c r="D5" s="147"/>
      <c r="E5" s="147"/>
      <c r="F5" s="147"/>
      <c r="G5" s="147"/>
      <c r="H5" s="147"/>
      <c r="I5" s="147"/>
      <c r="J5" s="147"/>
    </row>
    <row r="6" spans="1:12" ht="12.6" customHeight="1" x14ac:dyDescent="0.2"/>
    <row r="7" spans="1:12" ht="13.5" thickBot="1" x14ac:dyDescent="0.25"/>
    <row r="8" spans="1:12" ht="16.5" thickBot="1" x14ac:dyDescent="0.3">
      <c r="A8" s="30" t="s">
        <v>0</v>
      </c>
      <c r="B8" s="312" t="str">
        <f>'Volume 88 Front Page Q1'!B9:F9</f>
        <v>19th June 2025</v>
      </c>
      <c r="C8" s="313"/>
      <c r="D8" s="167"/>
      <c r="E8" s="167"/>
      <c r="F8" s="167"/>
      <c r="G8" s="167"/>
      <c r="H8" s="53" t="str">
        <f>'Volume 88 Front Page Q1'!M9</f>
        <v>Volume 88 Quarter 1</v>
      </c>
      <c r="I8" s="31"/>
    </row>
    <row r="9" spans="1:12" ht="6" customHeight="1" x14ac:dyDescent="0.25">
      <c r="A9" s="32"/>
      <c r="B9" s="33"/>
      <c r="C9" s="20"/>
      <c r="D9" s="168"/>
      <c r="E9" s="168"/>
      <c r="F9" s="168"/>
      <c r="G9" s="168"/>
      <c r="H9" s="34"/>
      <c r="I9" s="35"/>
    </row>
    <row r="10" spans="1:12" s="1" customFormat="1" ht="15.75" customHeight="1" x14ac:dyDescent="0.25">
      <c r="A10" s="36"/>
      <c r="B10" s="37"/>
      <c r="C10" s="36"/>
      <c r="D10" s="21">
        <f>'Volume 88 Front Page Q1'!B11</f>
        <v>2025</v>
      </c>
      <c r="E10" s="22"/>
      <c r="F10" s="21">
        <f>'Volume 88 Front Page Q1'!D11</f>
        <v>2024</v>
      </c>
      <c r="G10" s="22"/>
      <c r="H10" s="19" t="str">
        <f>'Volume 88 Front Page Q1'!F11</f>
        <v>% change from 2024</v>
      </c>
      <c r="I10" s="88"/>
      <c r="J10" s="88"/>
      <c r="K10" s="8"/>
      <c r="L10" s="8"/>
    </row>
    <row r="11" spans="1:12" s="1" customFormat="1" ht="15.75" customHeight="1" x14ac:dyDescent="0.25">
      <c r="A11" s="38"/>
      <c r="B11" s="37"/>
      <c r="C11" s="39"/>
      <c r="D11" s="297" t="s">
        <v>77</v>
      </c>
      <c r="E11" s="297"/>
      <c r="F11" s="297" t="s">
        <v>77</v>
      </c>
      <c r="G11" s="297"/>
      <c r="H11" s="297" t="s">
        <v>77</v>
      </c>
      <c r="I11" s="297"/>
      <c r="J11" s="8"/>
      <c r="K11" s="8"/>
      <c r="L11" s="8"/>
    </row>
    <row r="12" spans="1:12" s="1" customFormat="1" ht="15" customHeight="1" x14ac:dyDescent="0.25">
      <c r="A12" s="38"/>
      <c r="B12" s="37"/>
      <c r="C12" s="39"/>
      <c r="D12" s="36"/>
      <c r="E12" s="36"/>
      <c r="F12" s="36"/>
      <c r="G12" s="36"/>
      <c r="H12" s="36"/>
      <c r="I12" s="36"/>
      <c r="J12" s="8"/>
      <c r="K12" s="8"/>
      <c r="L12" s="8"/>
    </row>
    <row r="13" spans="1:12" s="1" customFormat="1" ht="15.75" customHeight="1" x14ac:dyDescent="0.25">
      <c r="A13" s="38" t="s">
        <v>67</v>
      </c>
      <c r="B13" s="37"/>
      <c r="C13" s="40" t="s">
        <v>39</v>
      </c>
      <c r="D13" s="311" t="s">
        <v>20</v>
      </c>
      <c r="E13" s="311"/>
      <c r="F13" s="311" t="s">
        <v>20</v>
      </c>
      <c r="G13" s="311"/>
      <c r="H13" s="314" t="s">
        <v>20</v>
      </c>
      <c r="I13" s="314"/>
      <c r="J13" s="8"/>
      <c r="K13" s="8"/>
      <c r="L13" s="8"/>
    </row>
    <row r="14" spans="1:12" s="1" customFormat="1" ht="15.75" customHeight="1" x14ac:dyDescent="0.25">
      <c r="A14" s="41"/>
      <c r="B14" s="37"/>
      <c r="C14" s="40" t="s">
        <v>68</v>
      </c>
      <c r="D14" s="311">
        <v>303.87352820586335</v>
      </c>
      <c r="E14" s="311"/>
      <c r="F14" s="311">
        <v>407.99159471314454</v>
      </c>
      <c r="G14" s="311"/>
      <c r="H14" s="299">
        <f t="shared" ref="H14:I16" si="0">IF(D14="-","-",IF(F14="-","-",D14/F14-1))</f>
        <v>-0.25519659683304441</v>
      </c>
      <c r="I14" s="299" t="e">
        <f t="shared" si="0"/>
        <v>#DIV/0!</v>
      </c>
      <c r="J14" s="8"/>
      <c r="K14" s="311"/>
      <c r="L14" s="311"/>
    </row>
    <row r="15" spans="1:12" s="1" customFormat="1" ht="15.75" customHeight="1" x14ac:dyDescent="0.25">
      <c r="A15" s="41"/>
      <c r="B15" s="37"/>
      <c r="C15" s="40" t="s">
        <v>40</v>
      </c>
      <c r="D15" s="311">
        <v>241.77779642626598</v>
      </c>
      <c r="E15" s="311"/>
      <c r="F15" s="311">
        <v>335.6954530037907</v>
      </c>
      <c r="G15" s="311"/>
      <c r="H15" s="299">
        <f t="shared" si="0"/>
        <v>-0.27977041612316444</v>
      </c>
      <c r="I15" s="299" t="e">
        <f t="shared" si="0"/>
        <v>#DIV/0!</v>
      </c>
      <c r="J15" s="8"/>
      <c r="K15" s="311"/>
      <c r="L15" s="311"/>
    </row>
    <row r="16" spans="1:12" s="1" customFormat="1" ht="15.75" customHeight="1" x14ac:dyDescent="0.25">
      <c r="A16" s="41"/>
      <c r="B16" s="37"/>
      <c r="C16" s="40" t="s">
        <v>41</v>
      </c>
      <c r="D16" s="311" t="s">
        <v>20</v>
      </c>
      <c r="E16" s="311"/>
      <c r="F16" s="311" t="s">
        <v>20</v>
      </c>
      <c r="G16" s="311"/>
      <c r="H16" s="299" t="str">
        <f t="shared" si="0"/>
        <v>-</v>
      </c>
      <c r="I16" s="299" t="e">
        <f t="shared" si="0"/>
        <v>#DIV/0!</v>
      </c>
      <c r="J16" s="8"/>
      <c r="K16" s="311"/>
      <c r="L16" s="311"/>
    </row>
    <row r="17" spans="1:27" s="1" customFormat="1" ht="15.75" customHeight="1" x14ac:dyDescent="0.2">
      <c r="A17" s="42"/>
      <c r="B17" s="43"/>
      <c r="C17" s="43"/>
      <c r="D17" s="43"/>
      <c r="E17" s="169"/>
      <c r="F17" s="169"/>
      <c r="G17" s="169"/>
      <c r="H17" s="43"/>
      <c r="I17" s="43"/>
      <c r="J17" s="5"/>
      <c r="L17" s="8"/>
    </row>
    <row r="18" spans="1:27" ht="15.75" customHeight="1" x14ac:dyDescent="0.25">
      <c r="A18" s="32"/>
      <c r="B18" s="33"/>
      <c r="C18" s="20"/>
      <c r="D18" s="168"/>
      <c r="E18" s="168"/>
      <c r="F18" s="168"/>
      <c r="G18" s="168"/>
      <c r="H18" s="35"/>
      <c r="I18" s="35"/>
    </row>
    <row r="19" spans="1:27" s="1" customFormat="1" ht="15.75" customHeight="1" x14ac:dyDescent="0.25">
      <c r="A19" s="38" t="s">
        <v>69</v>
      </c>
      <c r="B19" s="37"/>
      <c r="C19" s="36"/>
      <c r="D19" s="170"/>
      <c r="E19" s="161"/>
      <c r="F19" s="161"/>
      <c r="G19" s="161"/>
      <c r="H19" s="44"/>
      <c r="I19" s="44"/>
      <c r="J19" s="8"/>
    </row>
    <row r="20" spans="1:27" s="1" customFormat="1" ht="15.75" customHeight="1" x14ac:dyDescent="0.25">
      <c r="A20" s="38"/>
      <c r="B20" s="37"/>
      <c r="C20" s="39"/>
      <c r="D20" s="161"/>
      <c r="E20" s="161"/>
      <c r="F20" s="161"/>
      <c r="G20" s="161"/>
      <c r="H20" s="44"/>
      <c r="I20" s="44"/>
      <c r="J20" s="8"/>
    </row>
    <row r="21" spans="1:27" s="1" customFormat="1" ht="15.75" customHeight="1" x14ac:dyDescent="0.25">
      <c r="A21" s="41"/>
      <c r="B21" s="37"/>
      <c r="C21" s="41" t="s">
        <v>43</v>
      </c>
      <c r="D21" s="311">
        <v>216.90909090909091</v>
      </c>
      <c r="E21" s="317"/>
      <c r="F21" s="311">
        <v>197.34615384615384</v>
      </c>
      <c r="G21" s="317"/>
      <c r="H21" s="299">
        <f>IF(D21="-","-",IF(F21="-","-",D21/F21-1))</f>
        <v>9.9130065023653069E-2</v>
      </c>
      <c r="I21" s="299" t="e">
        <f>IF(E21="-","-",IF(G21="-","-",E21/G21-1))</f>
        <v>#DIV/0!</v>
      </c>
      <c r="L21" s="89"/>
    </row>
    <row r="22" spans="1:27" s="1" customFormat="1" ht="15.75" customHeight="1" x14ac:dyDescent="0.25">
      <c r="A22" s="41"/>
      <c r="B22" s="37"/>
      <c r="C22" s="41" t="s">
        <v>44</v>
      </c>
      <c r="D22" s="311">
        <v>202.16666666666666</v>
      </c>
      <c r="E22" s="317"/>
      <c r="F22" s="311">
        <v>187.11538461538461</v>
      </c>
      <c r="G22" s="317"/>
      <c r="H22" s="299">
        <f>IF(D22="-","-",IF(F22="-","-",D22/F22-1))</f>
        <v>8.0438506337786819E-2</v>
      </c>
      <c r="I22" s="299" t="e">
        <f>IF(E22="-","-",IF(G22="-","-",E22/G22-1))</f>
        <v>#DIV/0!</v>
      </c>
    </row>
    <row r="23" spans="1:27" s="1" customFormat="1" ht="15.75" customHeight="1" x14ac:dyDescent="0.25">
      <c r="A23" s="45"/>
      <c r="B23" s="46"/>
      <c r="C23" s="45"/>
      <c r="D23" s="45"/>
      <c r="E23" s="45"/>
      <c r="F23" s="45"/>
      <c r="G23" s="45"/>
      <c r="H23" s="45"/>
      <c r="I23" s="45"/>
      <c r="J23" s="5"/>
      <c r="L23" s="8"/>
    </row>
    <row r="24" spans="1:27" s="1" customFormat="1" ht="15.75" customHeight="1" x14ac:dyDescent="0.25">
      <c r="A24" s="41"/>
      <c r="B24" s="37"/>
      <c r="C24" s="41"/>
      <c r="D24" s="41"/>
      <c r="E24" s="41"/>
      <c r="F24" s="41"/>
      <c r="G24" s="41"/>
      <c r="H24" s="41"/>
      <c r="I24" s="41"/>
      <c r="J24" s="5"/>
      <c r="L24" s="8"/>
    </row>
    <row r="25" spans="1:27" ht="15.75" customHeight="1" x14ac:dyDescent="0.25">
      <c r="A25" s="37" t="s">
        <v>70</v>
      </c>
      <c r="B25" s="37"/>
      <c r="C25" s="41"/>
      <c r="D25" s="170"/>
      <c r="E25" s="315"/>
      <c r="F25" s="315"/>
      <c r="G25" s="315"/>
      <c r="H25" s="315"/>
      <c r="I25" s="41"/>
    </row>
    <row r="26" spans="1:27" s="1" customFormat="1" ht="15.75" customHeight="1" x14ac:dyDescent="0.25">
      <c r="A26" s="41"/>
      <c r="B26" s="37"/>
      <c r="C26" s="41"/>
      <c r="D26" s="41"/>
      <c r="E26" s="41"/>
      <c r="F26" s="41"/>
      <c r="G26" s="41"/>
      <c r="H26" s="41"/>
      <c r="I26" s="41"/>
      <c r="J26" s="5"/>
      <c r="K26" s="1" t="s">
        <v>71</v>
      </c>
      <c r="L26" s="8"/>
    </row>
    <row r="27" spans="1:27" ht="15.75" customHeight="1" x14ac:dyDescent="0.25">
      <c r="A27" s="38" t="s">
        <v>11</v>
      </c>
      <c r="B27" s="37" t="s">
        <v>12</v>
      </c>
      <c r="C27" s="41" t="s">
        <v>13</v>
      </c>
      <c r="D27" s="316">
        <v>1030.1083158630329</v>
      </c>
      <c r="E27" s="316"/>
      <c r="F27" s="316">
        <v>849.38504542278122</v>
      </c>
      <c r="G27" s="316"/>
      <c r="H27" s="299">
        <f t="shared" ref="H27:I34" si="1">IF(D27="-","-",IF(F27="-","-",D27/F27-1))</f>
        <v>0.21276954593696273</v>
      </c>
      <c r="I27" s="299" t="e">
        <f t="shared" si="1"/>
        <v>#DIV/0!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ht="15.75" customHeight="1" x14ac:dyDescent="0.25">
      <c r="A28" s="41"/>
      <c r="B28" s="37"/>
      <c r="C28" s="41" t="s">
        <v>14</v>
      </c>
      <c r="D28" s="316">
        <v>1299.8809821057012</v>
      </c>
      <c r="E28" s="316"/>
      <c r="F28" s="316">
        <v>1022.621284755513</v>
      </c>
      <c r="G28" s="316"/>
      <c r="H28" s="299">
        <f t="shared" si="1"/>
        <v>0.27112646830588427</v>
      </c>
      <c r="I28" s="299" t="e">
        <f t="shared" si="1"/>
        <v>#DIV/0!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ht="15.75" customHeight="1" x14ac:dyDescent="0.25">
      <c r="A29" s="41"/>
      <c r="B29" s="37"/>
      <c r="C29" s="41" t="s">
        <v>15</v>
      </c>
      <c r="D29" s="316">
        <v>1573.8941144853534</v>
      </c>
      <c r="E29" s="316"/>
      <c r="F29" s="316">
        <v>1223.9141835518474</v>
      </c>
      <c r="G29" s="316"/>
      <c r="H29" s="299">
        <f t="shared" si="1"/>
        <v>0.28595136459473847</v>
      </c>
      <c r="I29" s="299" t="e">
        <f t="shared" si="1"/>
        <v>#DIV/0!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ht="15.75" customHeight="1" x14ac:dyDescent="0.25">
      <c r="A30" s="41"/>
      <c r="B30" s="37"/>
      <c r="C30" s="41" t="s">
        <v>16</v>
      </c>
      <c r="D30" s="316">
        <v>1954.548349604835</v>
      </c>
      <c r="E30" s="316"/>
      <c r="F30" s="316">
        <v>1592.5391478920367</v>
      </c>
      <c r="G30" s="316"/>
      <c r="H30" s="299">
        <f t="shared" si="1"/>
        <v>0.22731573173065889</v>
      </c>
      <c r="I30" s="299" t="e">
        <f t="shared" si="1"/>
        <v>#DIV/0!</v>
      </c>
      <c r="J30" s="4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ht="15.75" customHeight="1" x14ac:dyDescent="0.25">
      <c r="A31" s="41"/>
      <c r="B31" s="37" t="s">
        <v>17</v>
      </c>
      <c r="C31" s="41" t="s">
        <v>13</v>
      </c>
      <c r="D31" s="316">
        <v>952.75337837837833</v>
      </c>
      <c r="E31" s="316"/>
      <c r="F31" s="316">
        <v>760.94249201277955</v>
      </c>
      <c r="G31" s="316"/>
      <c r="H31" s="299">
        <f t="shared" si="1"/>
        <v>0.25207014771673109</v>
      </c>
      <c r="I31" s="299" t="e">
        <f t="shared" si="1"/>
        <v>#DIV/0!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ht="15.75" customHeight="1" x14ac:dyDescent="0.25">
      <c r="A32" s="41"/>
      <c r="B32" s="37"/>
      <c r="C32" s="41" t="s">
        <v>14</v>
      </c>
      <c r="D32" s="316">
        <v>1218.5825123152708</v>
      </c>
      <c r="E32" s="316"/>
      <c r="F32" s="316">
        <v>978.95551161641129</v>
      </c>
      <c r="G32" s="316"/>
      <c r="H32" s="299">
        <f t="shared" si="1"/>
        <v>0.24477823338794757</v>
      </c>
      <c r="I32" s="299" t="e">
        <f t="shared" si="1"/>
        <v>#DIV/0!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ht="15.75" customHeight="1" x14ac:dyDescent="0.25">
      <c r="A33" s="41"/>
      <c r="B33" s="37"/>
      <c r="C33" s="41" t="s">
        <v>15</v>
      </c>
      <c r="D33" s="316">
        <v>1488.8553443594174</v>
      </c>
      <c r="E33" s="316"/>
      <c r="F33" s="316">
        <v>1179.7708857222688</v>
      </c>
      <c r="G33" s="316"/>
      <c r="H33" s="299">
        <f t="shared" si="1"/>
        <v>0.26198685047895864</v>
      </c>
      <c r="I33" s="299" t="e">
        <f t="shared" si="1"/>
        <v>#DIV/0!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ht="15.75" customHeight="1" x14ac:dyDescent="0.25">
      <c r="A34" s="41"/>
      <c r="B34" s="37"/>
      <c r="C34" s="41" t="s">
        <v>16</v>
      </c>
      <c r="D34" s="316">
        <v>1893.7963019096696</v>
      </c>
      <c r="E34" s="316"/>
      <c r="F34" s="316">
        <v>1490.1747114375655</v>
      </c>
      <c r="G34" s="316"/>
      <c r="H34" s="299">
        <f t="shared" si="1"/>
        <v>0.2708552140726721</v>
      </c>
      <c r="I34" s="299" t="e">
        <f t="shared" si="1"/>
        <v>#DIV/0!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15.75" customHeight="1" x14ac:dyDescent="0.2">
      <c r="A35" s="20"/>
      <c r="B35" s="29"/>
      <c r="C35" s="41"/>
      <c r="D35" s="171"/>
      <c r="E35" s="171"/>
      <c r="F35" s="171"/>
      <c r="G35" s="171"/>
      <c r="H35" s="158"/>
      <c r="I35" s="158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ht="15.75" customHeight="1" x14ac:dyDescent="0.25">
      <c r="A36" s="38" t="s">
        <v>18</v>
      </c>
      <c r="B36" s="37" t="s">
        <v>12</v>
      </c>
      <c r="C36" s="41" t="s">
        <v>19</v>
      </c>
      <c r="D36" s="316">
        <v>667.58020477815694</v>
      </c>
      <c r="E36" s="316"/>
      <c r="F36" s="316">
        <v>484.81159420289856</v>
      </c>
      <c r="G36" s="316"/>
      <c r="H36" s="299">
        <f t="shared" ref="H36:I39" si="2">IF(D36="-","-",IF(F36="-","-",D36/F36-1))</f>
        <v>0.37698894325280485</v>
      </c>
      <c r="I36" s="299" t="e">
        <f t="shared" si="2"/>
        <v>#DIV/0!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ht="15.75" customHeight="1" x14ac:dyDescent="0.25">
      <c r="A37" s="41"/>
      <c r="B37" s="37"/>
      <c r="C37" s="41" t="s">
        <v>21</v>
      </c>
      <c r="D37" s="316">
        <v>1335.7466035405516</v>
      </c>
      <c r="E37" s="316"/>
      <c r="F37" s="316">
        <v>1020.4057907435841</v>
      </c>
      <c r="G37" s="316"/>
      <c r="H37" s="299">
        <f t="shared" si="2"/>
        <v>0.30903471506877112</v>
      </c>
      <c r="I37" s="299" t="e">
        <f t="shared" si="2"/>
        <v>#DIV/0!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ht="15.75" customHeight="1" x14ac:dyDescent="0.25">
      <c r="A38" s="41"/>
      <c r="B38" s="37" t="s">
        <v>17</v>
      </c>
      <c r="C38" s="41" t="s">
        <v>19</v>
      </c>
      <c r="D38" s="316">
        <v>636.32211538461536</v>
      </c>
      <c r="E38" s="316"/>
      <c r="F38" s="316">
        <v>498.125</v>
      </c>
      <c r="G38" s="316"/>
      <c r="H38" s="299">
        <f t="shared" si="2"/>
        <v>0.27743461055882634</v>
      </c>
      <c r="I38" s="299" t="e">
        <f t="shared" si="2"/>
        <v>#DIV/0!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ht="15.75" customHeight="1" x14ac:dyDescent="0.25">
      <c r="A39" s="41"/>
      <c r="B39" s="37"/>
      <c r="C39" s="41" t="s">
        <v>21</v>
      </c>
      <c r="D39" s="316">
        <v>1193.1661562021438</v>
      </c>
      <c r="E39" s="316"/>
      <c r="F39" s="316">
        <v>901.31926121372032</v>
      </c>
      <c r="G39" s="316"/>
      <c r="H39" s="299">
        <f t="shared" si="2"/>
        <v>0.32379968735542297</v>
      </c>
      <c r="I39" s="299" t="e">
        <f t="shared" si="2"/>
        <v>#DIV/0!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15.75" customHeight="1" x14ac:dyDescent="0.25">
      <c r="A40" s="41"/>
      <c r="B40" s="37"/>
      <c r="C40" s="41"/>
      <c r="D40" s="171"/>
      <c r="E40" s="171"/>
      <c r="F40" s="171"/>
      <c r="G40" s="171"/>
      <c r="H40" s="158"/>
      <c r="I40" s="158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ht="15.75" customHeight="1" x14ac:dyDescent="0.25">
      <c r="A41" s="38" t="s">
        <v>22</v>
      </c>
      <c r="B41" s="37" t="s">
        <v>23</v>
      </c>
      <c r="C41" s="41" t="s">
        <v>24</v>
      </c>
      <c r="D41" s="316">
        <v>1955.1225490196077</v>
      </c>
      <c r="E41" s="316"/>
      <c r="F41" s="316">
        <v>1602.2700729927008</v>
      </c>
      <c r="G41" s="316"/>
      <c r="H41" s="299">
        <f t="shared" ref="H41:I46" si="3">IF(D41="-","-",IF(F41="-","-",D41/F41-1))</f>
        <v>0.22022034984891992</v>
      </c>
      <c r="I41" s="299" t="e">
        <f t="shared" si="3"/>
        <v>#DIV/0!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ht="15.75" customHeight="1" x14ac:dyDescent="0.25">
      <c r="A42" s="41"/>
      <c r="B42" s="37"/>
      <c r="C42" s="41" t="s">
        <v>25</v>
      </c>
      <c r="D42" s="316">
        <v>1732.5</v>
      </c>
      <c r="E42" s="316"/>
      <c r="F42" s="316" t="s">
        <v>20</v>
      </c>
      <c r="G42" s="316"/>
      <c r="H42" s="299" t="str">
        <f t="shared" si="3"/>
        <v>-</v>
      </c>
      <c r="I42" s="299" t="e">
        <f t="shared" si="3"/>
        <v>#DIV/0!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5.75" customHeight="1" x14ac:dyDescent="0.25">
      <c r="A43" s="41"/>
      <c r="B43" s="37"/>
      <c r="C43" s="41" t="s">
        <v>26</v>
      </c>
      <c r="D43" s="316">
        <v>1405</v>
      </c>
      <c r="E43" s="316"/>
      <c r="F43" s="316" t="s">
        <v>20</v>
      </c>
      <c r="G43" s="316"/>
      <c r="H43" s="299" t="str">
        <f t="shared" si="3"/>
        <v>-</v>
      </c>
      <c r="I43" s="299" t="e">
        <f t="shared" si="3"/>
        <v>#DIV/0!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ht="15.75" customHeight="1" x14ac:dyDescent="0.25">
      <c r="A44" s="41"/>
      <c r="B44" s="37" t="s">
        <v>27</v>
      </c>
      <c r="C44" s="41" t="s">
        <v>28</v>
      </c>
      <c r="D44" s="316">
        <v>2304.4210526315787</v>
      </c>
      <c r="E44" s="316"/>
      <c r="F44" s="316">
        <v>1656.5723270440251</v>
      </c>
      <c r="G44" s="316"/>
      <c r="H44" s="299">
        <f t="shared" si="3"/>
        <v>0.39107783886718051</v>
      </c>
      <c r="I44" s="299" t="e">
        <f t="shared" si="3"/>
        <v>#DIV/0!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5.75" customHeight="1" x14ac:dyDescent="0.25">
      <c r="A45" s="41"/>
      <c r="B45" s="37"/>
      <c r="C45" s="41" t="s">
        <v>25</v>
      </c>
      <c r="D45" s="316">
        <v>1738.9433962264152</v>
      </c>
      <c r="E45" s="316"/>
      <c r="F45" s="316">
        <v>1377.8726591760299</v>
      </c>
      <c r="G45" s="316"/>
      <c r="H45" s="299">
        <f t="shared" si="3"/>
        <v>0.26204942426704814</v>
      </c>
      <c r="I45" s="299" t="e">
        <f t="shared" si="3"/>
        <v>#DIV/0!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5.75" customHeight="1" x14ac:dyDescent="0.25">
      <c r="A46" s="41"/>
      <c r="B46" s="37"/>
      <c r="C46" s="41" t="s">
        <v>26</v>
      </c>
      <c r="D46" s="316">
        <v>1832.4223602484471</v>
      </c>
      <c r="E46" s="316"/>
      <c r="F46" s="316">
        <v>1246.7091836734694</v>
      </c>
      <c r="G46" s="316"/>
      <c r="H46" s="299">
        <f t="shared" si="3"/>
        <v>0.46980738110002096</v>
      </c>
      <c r="I46" s="299" t="e">
        <f t="shared" si="3"/>
        <v>#DIV/0!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5.75" customHeight="1" x14ac:dyDescent="0.25">
      <c r="A47" s="41"/>
      <c r="B47" s="37"/>
      <c r="C47" s="41"/>
      <c r="D47" s="171"/>
      <c r="E47" s="171"/>
      <c r="F47" s="171"/>
      <c r="G47" s="171"/>
      <c r="H47" s="158"/>
      <c r="I47" s="158"/>
      <c r="J47" s="10" t="s">
        <v>38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ht="15.75" customHeight="1" x14ac:dyDescent="0.25">
      <c r="A48" s="38" t="s">
        <v>46</v>
      </c>
      <c r="B48" s="29"/>
      <c r="C48" s="41" t="s">
        <v>29</v>
      </c>
      <c r="D48" s="316">
        <v>1442.4872736172297</v>
      </c>
      <c r="E48" s="316"/>
      <c r="F48" s="316">
        <v>1021.4421723834653</v>
      </c>
      <c r="G48" s="316"/>
      <c r="H48" s="299">
        <f>IF(D48="-","-",IF(F48="-","-",D48/F48-1))</f>
        <v>0.41220649843669999</v>
      </c>
      <c r="I48" s="299" t="e">
        <f>IF(E48="-","-",IF(G48="-","-",E48/G48-1))</f>
        <v>#DIV/0!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ht="15.75" customHeight="1" x14ac:dyDescent="0.25">
      <c r="A49" s="41"/>
      <c r="B49" s="37"/>
      <c r="C49" s="41" t="s">
        <v>30</v>
      </c>
      <c r="D49" s="316">
        <v>384.47036136497024</v>
      </c>
      <c r="E49" s="316"/>
      <c r="F49" s="316">
        <v>234.54380006966213</v>
      </c>
      <c r="G49" s="316"/>
      <c r="H49" s="299">
        <f>IF(D49="-","-",IF(F49="-","-",D49/F49-1))</f>
        <v>0.63922628204530785</v>
      </c>
      <c r="I49" s="299" t="e">
        <f>IF(E49="-","-",IF(G49="-","-",E49/G49-1))</f>
        <v>#DIV/0!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ht="15.75" customHeight="1" x14ac:dyDescent="0.25">
      <c r="A50" s="47"/>
      <c r="B50" s="48"/>
      <c r="C50" s="45"/>
      <c r="D50" s="172"/>
      <c r="E50" s="172"/>
      <c r="F50" s="172"/>
      <c r="G50" s="172"/>
      <c r="H50" s="49"/>
      <c r="I50" s="49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15.75" customHeight="1" x14ac:dyDescent="0.25">
      <c r="A51" s="38"/>
      <c r="B51" s="29"/>
      <c r="C51" s="41"/>
      <c r="D51" s="173"/>
      <c r="E51" s="173"/>
      <c r="F51" s="173"/>
      <c r="G51" s="173"/>
      <c r="H51" s="50"/>
      <c r="I51" s="5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ht="15.75" customHeight="1" x14ac:dyDescent="0.25">
      <c r="A52" s="38" t="s">
        <v>31</v>
      </c>
      <c r="B52" s="37" t="s">
        <v>32</v>
      </c>
      <c r="C52" s="41" t="s">
        <v>72</v>
      </c>
      <c r="D52" s="319">
        <v>171.08453237410072</v>
      </c>
      <c r="E52" s="319"/>
      <c r="F52" s="319">
        <v>134.83994528043775</v>
      </c>
      <c r="G52" s="319"/>
      <c r="H52" s="299">
        <f>IF(D52="-","-",IF(F52="-","-",D52/F52-1))</f>
        <v>0.26879710621568487</v>
      </c>
      <c r="I52" s="299" t="e">
        <f>IF(E52="-","-",IF(G52="-","-",E52/G52-1))</f>
        <v>#DIV/0!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ht="15.75" customHeight="1" x14ac:dyDescent="0.25">
      <c r="A53" s="38"/>
      <c r="B53" s="37"/>
      <c r="C53" s="41" t="s">
        <v>73</v>
      </c>
      <c r="D53" s="318">
        <v>205.74756606397776</v>
      </c>
      <c r="E53" s="318"/>
      <c r="F53" s="318">
        <v>150.93649775497113</v>
      </c>
      <c r="G53" s="318"/>
      <c r="H53" s="299">
        <f t="shared" ref="H53:I57" si="4">IF(D53="-","-",IF(F53="-","-",D53/F53-1))</f>
        <v>0.36313992390353711</v>
      </c>
      <c r="I53" s="299" t="e">
        <f t="shared" si="4"/>
        <v>#DIV/0!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ht="15.75" customHeight="1" x14ac:dyDescent="0.25">
      <c r="A54" s="38"/>
      <c r="B54" s="37" t="s">
        <v>33</v>
      </c>
      <c r="C54" s="41" t="s">
        <v>72</v>
      </c>
      <c r="D54" s="318">
        <v>109.19254658385093</v>
      </c>
      <c r="E54" s="318"/>
      <c r="F54" s="318">
        <v>79.440677966101688</v>
      </c>
      <c r="G54" s="318"/>
      <c r="H54" s="299">
        <f t="shared" si="4"/>
        <v>0.37451680146089283</v>
      </c>
      <c r="I54" s="299" t="e">
        <f t="shared" si="4"/>
        <v>#DIV/0!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ht="15.75" customHeight="1" x14ac:dyDescent="0.25">
      <c r="A55" s="41"/>
      <c r="B55" s="37"/>
      <c r="C55" s="41" t="s">
        <v>73</v>
      </c>
      <c r="D55" s="318">
        <v>141.52036199095022</v>
      </c>
      <c r="E55" s="318"/>
      <c r="F55" s="318">
        <v>109.2948717948718</v>
      </c>
      <c r="G55" s="318"/>
      <c r="H55" s="299">
        <f t="shared" si="4"/>
        <v>0.29484905985854737</v>
      </c>
      <c r="I55" s="299" t="e">
        <f t="shared" si="4"/>
        <v>#DIV/0!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15.75" customHeight="1" x14ac:dyDescent="0.25">
      <c r="A56" s="41"/>
      <c r="B56" s="37" t="s">
        <v>34</v>
      </c>
      <c r="C56" s="41" t="s">
        <v>72</v>
      </c>
      <c r="D56" s="318">
        <v>222.51336898395721</v>
      </c>
      <c r="E56" s="318"/>
      <c r="F56" s="318">
        <v>186.86486486486487</v>
      </c>
      <c r="G56" s="318"/>
      <c r="H56" s="299">
        <f t="shared" si="4"/>
        <v>0.19077157252045374</v>
      </c>
      <c r="I56" s="299" t="e">
        <f t="shared" si="4"/>
        <v>#DIV/0!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15.75" customHeight="1" x14ac:dyDescent="0.25">
      <c r="A57" s="41"/>
      <c r="B57" s="37" t="s">
        <v>74</v>
      </c>
      <c r="C57" s="41" t="s">
        <v>73</v>
      </c>
      <c r="D57" s="318">
        <v>272.4336175395859</v>
      </c>
      <c r="E57" s="318"/>
      <c r="F57" s="318">
        <v>211.07370737073708</v>
      </c>
      <c r="G57" s="318"/>
      <c r="H57" s="299">
        <f t="shared" si="4"/>
        <v>0.29070371167108067</v>
      </c>
      <c r="I57" s="299" t="e">
        <f t="shared" si="4"/>
        <v>#DIV/0!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15.75" customHeight="1" x14ac:dyDescent="0.25">
      <c r="A58" s="41"/>
      <c r="B58" s="37" t="s">
        <v>75</v>
      </c>
      <c r="C58" s="41"/>
      <c r="D58" s="318"/>
      <c r="E58" s="318"/>
      <c r="F58" s="318"/>
      <c r="G58" s="318"/>
      <c r="H58" s="320"/>
      <c r="I58" s="32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ht="15.75" customHeight="1" x14ac:dyDescent="0.25">
      <c r="A59" s="41"/>
      <c r="B59" s="37"/>
      <c r="C59" s="41"/>
      <c r="D59" s="174"/>
      <c r="E59" s="174"/>
      <c r="F59" s="174"/>
      <c r="G59" s="174"/>
      <c r="H59" s="158"/>
      <c r="I59" s="158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5.75" customHeight="1" x14ac:dyDescent="0.25">
      <c r="A60" s="38" t="s">
        <v>35</v>
      </c>
      <c r="B60" s="37" t="s">
        <v>76</v>
      </c>
      <c r="C60" s="41" t="s">
        <v>72</v>
      </c>
      <c r="D60" s="318">
        <v>112.67408906882591</v>
      </c>
      <c r="E60" s="318"/>
      <c r="F60" s="318">
        <v>77.820191599115702</v>
      </c>
      <c r="G60" s="318"/>
      <c r="H60" s="299">
        <f t="shared" ref="H60:I63" si="5">IF(D60="-","-",IF(F60="-","-",D60/F60-1))</f>
        <v>0.44787730219500332</v>
      </c>
      <c r="I60" s="299" t="e">
        <f t="shared" si="5"/>
        <v>#DIV/0!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ht="15.75" customHeight="1" x14ac:dyDescent="0.25">
      <c r="A61" s="38"/>
      <c r="B61" s="41"/>
      <c r="C61" s="41" t="s">
        <v>73</v>
      </c>
      <c r="D61" s="318">
        <v>150.69206019719772</v>
      </c>
      <c r="E61" s="318"/>
      <c r="F61" s="318">
        <v>101.01160209846651</v>
      </c>
      <c r="G61" s="318"/>
      <c r="H61" s="299">
        <f t="shared" si="5"/>
        <v>0.49182922621405911</v>
      </c>
      <c r="I61" s="299" t="e">
        <f t="shared" si="5"/>
        <v>#DIV/0!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5.75" customHeight="1" x14ac:dyDescent="0.25">
      <c r="A62" s="38"/>
      <c r="B62" s="37" t="s">
        <v>36</v>
      </c>
      <c r="C62" s="41"/>
      <c r="D62" s="318">
        <v>144.55667506297229</v>
      </c>
      <c r="E62" s="318"/>
      <c r="F62" s="318">
        <v>101.70780856423174</v>
      </c>
      <c r="G62" s="318"/>
      <c r="H62" s="299">
        <f t="shared" si="5"/>
        <v>0.42129377383723798</v>
      </c>
      <c r="I62" s="299" t="e">
        <f t="shared" si="5"/>
        <v>#DIV/0!</v>
      </c>
      <c r="J62" s="10" t="s">
        <v>38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ht="15.75" customHeight="1" x14ac:dyDescent="0.25">
      <c r="A63" s="41"/>
      <c r="B63" s="37" t="s">
        <v>37</v>
      </c>
      <c r="C63" s="41"/>
      <c r="D63" s="318">
        <v>131.04620001777448</v>
      </c>
      <c r="E63" s="318"/>
      <c r="F63" s="318">
        <v>110.36495958396925</v>
      </c>
      <c r="G63" s="318"/>
      <c r="H63" s="299">
        <f t="shared" si="5"/>
        <v>0.18738955291394155</v>
      </c>
      <c r="I63" s="299" t="e">
        <f t="shared" si="5"/>
        <v>#DIV/0!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ht="15.75" customHeight="1" x14ac:dyDescent="0.25">
      <c r="A64" s="47"/>
      <c r="B64" s="46"/>
      <c r="C64" s="45"/>
      <c r="D64" s="175"/>
      <c r="E64" s="175"/>
      <c r="F64" s="51"/>
      <c r="G64" s="51"/>
      <c r="H64" s="51"/>
      <c r="I64" s="52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6.75" customHeight="1" x14ac:dyDescent="0.2">
      <c r="D65" s="176"/>
      <c r="E65" s="176"/>
      <c r="F65" s="176"/>
      <c r="G65" s="176"/>
      <c r="H65" s="11"/>
      <c r="I65" s="7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7.5" customHeight="1" x14ac:dyDescent="0.2">
      <c r="A66" s="12"/>
      <c r="B66" s="8"/>
      <c r="C66" s="13"/>
      <c r="D66" s="177"/>
      <c r="E66" s="177"/>
      <c r="F66" s="177"/>
      <c r="G66" s="177"/>
      <c r="H66" s="9"/>
      <c r="I66" s="7"/>
    </row>
    <row r="67" spans="1:27" ht="12" customHeight="1" x14ac:dyDescent="0.2">
      <c r="B67" s="8"/>
      <c r="C67" s="13"/>
      <c r="D67" s="177"/>
      <c r="E67" s="177"/>
      <c r="F67" s="177"/>
      <c r="G67" s="177"/>
      <c r="H67" s="9"/>
      <c r="I67" s="7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2" customHeight="1" x14ac:dyDescent="0.2">
      <c r="D68" s="14"/>
      <c r="E68" s="14"/>
      <c r="F68" s="14"/>
      <c r="G68" s="14"/>
      <c r="H68" s="14"/>
      <c r="I68" s="4"/>
      <c r="J68" s="10" t="s">
        <v>42</v>
      </c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x14ac:dyDescent="0.2">
      <c r="D69" s="14"/>
      <c r="E69" s="14"/>
      <c r="F69" s="14"/>
      <c r="G69" s="14"/>
      <c r="H69" s="14" t="s">
        <v>38</v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x14ac:dyDescent="0.2">
      <c r="D70" s="3" t="s">
        <v>38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1.25" customHeight="1" x14ac:dyDescent="0.2"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x14ac:dyDescent="0.2"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x14ac:dyDescent="0.2"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x14ac:dyDescent="0.2">
      <c r="J74" s="10" t="s">
        <v>47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x14ac:dyDescent="0.2"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ht="13.5" customHeight="1" x14ac:dyDescent="0.2"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x14ac:dyDescent="0.2"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ht="5.25" customHeight="1" x14ac:dyDescent="0.2"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ht="11.25" customHeight="1" x14ac:dyDescent="0.2"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</sheetData>
  <mergeCells count="120">
    <mergeCell ref="K14:L14"/>
    <mergeCell ref="K15:L15"/>
    <mergeCell ref="K16:L16"/>
    <mergeCell ref="D63:E63"/>
    <mergeCell ref="F63:G63"/>
    <mergeCell ref="H63:I63"/>
    <mergeCell ref="D61:E61"/>
    <mergeCell ref="F61:G61"/>
    <mergeCell ref="H61:I61"/>
    <mergeCell ref="D62:E62"/>
    <mergeCell ref="F62:G62"/>
    <mergeCell ref="H62:I62"/>
    <mergeCell ref="D58:E58"/>
    <mergeCell ref="F58:G58"/>
    <mergeCell ref="H58:I58"/>
    <mergeCell ref="D60:E60"/>
    <mergeCell ref="F60:G60"/>
    <mergeCell ref="H60:I60"/>
    <mergeCell ref="D56:E56"/>
    <mergeCell ref="F56:G56"/>
    <mergeCell ref="H56:I56"/>
    <mergeCell ref="D57:E57"/>
    <mergeCell ref="F57:G57"/>
    <mergeCell ref="H57:I57"/>
    <mergeCell ref="D54:E54"/>
    <mergeCell ref="F54:G54"/>
    <mergeCell ref="H54:I54"/>
    <mergeCell ref="D55:E55"/>
    <mergeCell ref="F55:G55"/>
    <mergeCell ref="H55:I55"/>
    <mergeCell ref="D52:E52"/>
    <mergeCell ref="F52:G52"/>
    <mergeCell ref="H52:I52"/>
    <mergeCell ref="D53:E53"/>
    <mergeCell ref="F53:G53"/>
    <mergeCell ref="H53:I53"/>
    <mergeCell ref="D48:E48"/>
    <mergeCell ref="F48:G48"/>
    <mergeCell ref="H48:I48"/>
    <mergeCell ref="D49:E49"/>
    <mergeCell ref="F49:G49"/>
    <mergeCell ref="H49:I49"/>
    <mergeCell ref="D45:E45"/>
    <mergeCell ref="F45:G45"/>
    <mergeCell ref="H45:I45"/>
    <mergeCell ref="D46:E46"/>
    <mergeCell ref="F46:G46"/>
    <mergeCell ref="H46:I46"/>
    <mergeCell ref="D43:E43"/>
    <mergeCell ref="F43:G43"/>
    <mergeCell ref="H43:I43"/>
    <mergeCell ref="D44:E44"/>
    <mergeCell ref="F44:G44"/>
    <mergeCell ref="H44:I44"/>
    <mergeCell ref="D41:E41"/>
    <mergeCell ref="F41:G41"/>
    <mergeCell ref="H41:I41"/>
    <mergeCell ref="D42:E42"/>
    <mergeCell ref="F42:G42"/>
    <mergeCell ref="H42:I42"/>
    <mergeCell ref="D38:E38"/>
    <mergeCell ref="F38:G38"/>
    <mergeCell ref="H38:I38"/>
    <mergeCell ref="D39:E39"/>
    <mergeCell ref="F39:G39"/>
    <mergeCell ref="H39:I39"/>
    <mergeCell ref="D36:E36"/>
    <mergeCell ref="F36:G36"/>
    <mergeCell ref="H36:I36"/>
    <mergeCell ref="D37:E37"/>
    <mergeCell ref="F37:G37"/>
    <mergeCell ref="H37:I37"/>
    <mergeCell ref="D33:E33"/>
    <mergeCell ref="F33:G33"/>
    <mergeCell ref="H33:I33"/>
    <mergeCell ref="D34:E34"/>
    <mergeCell ref="F34:G34"/>
    <mergeCell ref="H34:I34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D27:E27"/>
    <mergeCell ref="F27:G27"/>
    <mergeCell ref="H27:I27"/>
    <mergeCell ref="E25:H25"/>
    <mergeCell ref="D28:E28"/>
    <mergeCell ref="F28:G28"/>
    <mergeCell ref="H28:I28"/>
    <mergeCell ref="D21:E21"/>
    <mergeCell ref="F21:G21"/>
    <mergeCell ref="H21:I21"/>
    <mergeCell ref="D22:E22"/>
    <mergeCell ref="F22:G22"/>
    <mergeCell ref="H22:I22"/>
    <mergeCell ref="A4:J4"/>
    <mergeCell ref="D14:E14"/>
    <mergeCell ref="F14:G14"/>
    <mergeCell ref="H14:I14"/>
    <mergeCell ref="D16:E16"/>
    <mergeCell ref="F16:G16"/>
    <mergeCell ref="H16:I16"/>
    <mergeCell ref="B8:C8"/>
    <mergeCell ref="H11:I11"/>
    <mergeCell ref="D11:E11"/>
    <mergeCell ref="F11:G11"/>
    <mergeCell ref="D15:E15"/>
    <mergeCell ref="F15:G15"/>
    <mergeCell ref="H15:I15"/>
    <mergeCell ref="D13:E13"/>
    <mergeCell ref="F13:G13"/>
    <mergeCell ref="H13:I13"/>
  </mergeCells>
  <phoneticPr fontId="0" type="noConversion"/>
  <printOptions horizontalCentered="1"/>
  <pageMargins left="0.35433070866141736" right="0" top="0.15748031496062992" bottom="0" header="0" footer="0"/>
  <pageSetup paperSize="9" scale="74" orientation="portrait" horizontalDpi="4294967292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0"/>
  <sheetViews>
    <sheetView showGridLines="0" zoomScaleNormal="100" zoomScaleSheetLayoutView="75" workbookViewId="0">
      <selection activeCell="B11" sqref="B11:F11"/>
    </sheetView>
  </sheetViews>
  <sheetFormatPr defaultRowHeight="12.75" x14ac:dyDescent="0.2"/>
  <cols>
    <col min="1" max="1" width="8.85546875" customWidth="1"/>
    <col min="2" max="2" width="8.42578125" customWidth="1"/>
    <col min="3" max="3" width="8.140625" customWidth="1"/>
    <col min="4" max="5" width="8.85546875" customWidth="1"/>
    <col min="7" max="7" width="9.42578125" customWidth="1"/>
    <col min="8" max="8" width="6.28515625" customWidth="1"/>
    <col min="9" max="9" width="8.85546875" customWidth="1"/>
    <col min="10" max="11" width="7.5703125" customWidth="1"/>
    <col min="12" max="12" width="8.5703125" customWidth="1"/>
    <col min="13" max="13" width="9.42578125" customWidth="1"/>
    <col min="14" max="14" width="8.5703125" customWidth="1"/>
    <col min="15" max="15" width="9.7109375" customWidth="1"/>
    <col min="16" max="16" width="1.5703125" customWidth="1"/>
  </cols>
  <sheetData>
    <row r="1" spans="1:18" x14ac:dyDescent="0.2">
      <c r="B1" s="2"/>
    </row>
    <row r="2" spans="1:18" x14ac:dyDescent="0.2">
      <c r="B2" s="2"/>
    </row>
    <row r="3" spans="1:18" x14ac:dyDescent="0.2">
      <c r="B3" s="2"/>
    </row>
    <row r="4" spans="1:18" x14ac:dyDescent="0.2">
      <c r="B4" s="2"/>
    </row>
    <row r="5" spans="1:18" x14ac:dyDescent="0.2">
      <c r="B5" s="2"/>
    </row>
    <row r="6" spans="1:18" ht="20.25" x14ac:dyDescent="0.3">
      <c r="A6" s="301" t="s">
        <v>91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</row>
    <row r="7" spans="1:18" x14ac:dyDescent="0.2">
      <c r="B7" s="2"/>
    </row>
    <row r="8" spans="1:18" x14ac:dyDescent="0.2">
      <c r="A8" s="232"/>
      <c r="B8" s="233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</row>
    <row r="9" spans="1:18" x14ac:dyDescent="0.2">
      <c r="A9" s="232"/>
      <c r="B9" s="233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</row>
    <row r="10" spans="1:18" x14ac:dyDescent="0.2">
      <c r="A10" s="232"/>
      <c r="B10" s="233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</row>
    <row r="11" spans="1:18" x14ac:dyDescent="0.2">
      <c r="A11" s="234" t="s">
        <v>0</v>
      </c>
      <c r="B11" s="321" t="s">
        <v>104</v>
      </c>
      <c r="C11" s="322"/>
      <c r="D11" s="322"/>
      <c r="E11" s="322"/>
      <c r="F11" s="322"/>
      <c r="G11" s="235"/>
      <c r="H11" s="235"/>
      <c r="I11" s="235"/>
      <c r="J11" s="235"/>
      <c r="K11" s="236"/>
      <c r="L11" s="235"/>
      <c r="M11" s="235"/>
      <c r="N11" s="237" t="s">
        <v>97</v>
      </c>
      <c r="O11" s="238"/>
      <c r="P11" s="232"/>
      <c r="Q11" s="232"/>
      <c r="R11" s="232"/>
    </row>
    <row r="12" spans="1:18" ht="3" customHeight="1" x14ac:dyDescent="0.2">
      <c r="A12" s="239"/>
      <c r="B12" s="239"/>
      <c r="C12" s="240"/>
      <c r="D12" s="240"/>
      <c r="E12" s="240"/>
      <c r="F12" s="240"/>
      <c r="G12" s="240"/>
      <c r="H12" s="240"/>
      <c r="I12" s="240"/>
      <c r="J12" s="240"/>
      <c r="K12" s="239"/>
      <c r="L12" s="240"/>
      <c r="M12" s="240"/>
      <c r="N12" s="240"/>
      <c r="O12" s="240"/>
      <c r="P12" s="232"/>
      <c r="Q12" s="232"/>
      <c r="R12" s="232"/>
    </row>
    <row r="13" spans="1:18" x14ac:dyDescent="0.2">
      <c r="A13" s="240"/>
      <c r="B13" s="241">
        <f>'Volume 88 Front Page Q1'!B11</f>
        <v>2025</v>
      </c>
      <c r="C13" s="242"/>
      <c r="D13" s="243">
        <f>'Volume 88 Front Page Q1'!D11</f>
        <v>2024</v>
      </c>
      <c r="E13" s="242"/>
      <c r="F13" s="239" t="s">
        <v>100</v>
      </c>
      <c r="G13" s="240"/>
      <c r="H13" s="240"/>
      <c r="I13" s="240"/>
      <c r="J13" s="241">
        <f>'Volume 88 Front Page Q1'!J11</f>
        <v>2025</v>
      </c>
      <c r="K13" s="242"/>
      <c r="L13" s="241">
        <f>'Volume 88 Front Page Q1'!L11</f>
        <v>2024</v>
      </c>
      <c r="M13" s="242"/>
      <c r="N13" s="239" t="str">
        <f>'Volume 88 Front Page Q1'!F11</f>
        <v>% change from 2024</v>
      </c>
      <c r="O13" s="240"/>
      <c r="P13" s="232"/>
      <c r="Q13" s="232"/>
      <c r="R13" s="232"/>
    </row>
    <row r="14" spans="1:18" x14ac:dyDescent="0.2">
      <c r="A14" s="8"/>
      <c r="B14" s="56" t="s">
        <v>78</v>
      </c>
      <c r="C14" s="56" t="s">
        <v>79</v>
      </c>
      <c r="D14" s="56" t="s">
        <v>78</v>
      </c>
      <c r="E14" s="56" t="s">
        <v>79</v>
      </c>
      <c r="F14" s="56" t="s">
        <v>78</v>
      </c>
      <c r="G14" s="56" t="s">
        <v>79</v>
      </c>
      <c r="H14" s="56"/>
      <c r="I14" s="56"/>
      <c r="J14" s="56" t="s">
        <v>78</v>
      </c>
      <c r="K14" s="56" t="s">
        <v>79</v>
      </c>
      <c r="L14" s="56" t="s">
        <v>78</v>
      </c>
      <c r="M14" s="56" t="s">
        <v>79</v>
      </c>
      <c r="N14" s="56" t="s">
        <v>78</v>
      </c>
      <c r="O14" s="56" t="s">
        <v>79</v>
      </c>
    </row>
    <row r="15" spans="1:18" ht="3.75" customHeight="1" x14ac:dyDescent="0.2">
      <c r="A15" s="2"/>
      <c r="B15" s="178"/>
      <c r="C15" s="178"/>
      <c r="D15" s="178"/>
      <c r="E15" s="178"/>
      <c r="G15" s="178"/>
      <c r="H15" s="178"/>
      <c r="I15" s="178"/>
    </row>
    <row r="16" spans="1:18" x14ac:dyDescent="0.2">
      <c r="A16" s="55" t="s">
        <v>48</v>
      </c>
    </row>
    <row r="17" spans="1:15" ht="4.5" customHeight="1" x14ac:dyDescent="0.2"/>
    <row r="18" spans="1:15" x14ac:dyDescent="0.2">
      <c r="A18" s="55" t="s">
        <v>1</v>
      </c>
      <c r="B18" s="8"/>
      <c r="C18" s="8"/>
      <c r="D18" s="8"/>
      <c r="E18" s="8"/>
      <c r="F18" s="8"/>
      <c r="G18" s="8"/>
      <c r="H18" s="8"/>
      <c r="I18" s="55" t="s">
        <v>49</v>
      </c>
      <c r="J18" s="8"/>
      <c r="K18" s="8"/>
      <c r="L18" s="8"/>
      <c r="M18" s="8"/>
      <c r="N18" s="8"/>
      <c r="O18" s="8"/>
    </row>
    <row r="19" spans="1:15" x14ac:dyDescent="0.2">
      <c r="A19" s="8" t="s">
        <v>50</v>
      </c>
      <c r="B19" s="179">
        <v>669.15936352509186</v>
      </c>
      <c r="C19" s="179">
        <v>636.06122194513716</v>
      </c>
      <c r="D19" s="179">
        <v>481.75532788625748</v>
      </c>
      <c r="E19" s="179">
        <v>481.25132314170548</v>
      </c>
      <c r="F19" s="90">
        <f t="shared" ref="F19:G26" si="0">IF(B19="-","-",IF(D19="-","-",B19/D19-1))</f>
        <v>0.38900251806468966</v>
      </c>
      <c r="G19" s="90">
        <f t="shared" si="0"/>
        <v>0.32168202217669029</v>
      </c>
      <c r="H19" s="8"/>
      <c r="I19" s="8" t="s">
        <v>50</v>
      </c>
      <c r="J19" s="179">
        <v>649.55726299694186</v>
      </c>
      <c r="K19" s="179">
        <v>626.28774224806193</v>
      </c>
      <c r="L19" s="179">
        <v>470.76701419238054</v>
      </c>
      <c r="M19" s="179">
        <v>469.39338178098308</v>
      </c>
      <c r="N19" s="90">
        <f t="shared" ref="N19:O25" si="1">IF(J19="-","-",IF(L19="-","-",J19/L19-1))</f>
        <v>0.37978499643031083</v>
      </c>
      <c r="O19" s="90">
        <f t="shared" si="1"/>
        <v>0.33424919599800629</v>
      </c>
    </row>
    <row r="20" spans="1:15" x14ac:dyDescent="0.2">
      <c r="A20" s="8" t="s">
        <v>2</v>
      </c>
      <c r="B20" s="179">
        <v>673.3389428263215</v>
      </c>
      <c r="C20" s="179">
        <v>643.68403801396437</v>
      </c>
      <c r="D20" s="179">
        <v>484.85857686858145</v>
      </c>
      <c r="E20" s="179">
        <v>484.13676110734116</v>
      </c>
      <c r="F20" s="90">
        <f t="shared" si="0"/>
        <v>0.38873266339852064</v>
      </c>
      <c r="G20" s="90">
        <f t="shared" si="0"/>
        <v>0.32955001504471371</v>
      </c>
      <c r="H20" s="8"/>
      <c r="I20" s="8" t="s">
        <v>2</v>
      </c>
      <c r="J20" s="179">
        <v>652.41295843520788</v>
      </c>
      <c r="K20" s="179">
        <v>632.26331360946745</v>
      </c>
      <c r="L20" s="179">
        <v>474.86017369242057</v>
      </c>
      <c r="M20" s="179">
        <v>472.07703271695306</v>
      </c>
      <c r="N20" s="90">
        <f t="shared" si="1"/>
        <v>0.37390540327307575</v>
      </c>
      <c r="O20" s="90">
        <f t="shared" si="1"/>
        <v>0.33932233468464146</v>
      </c>
    </row>
    <row r="21" spans="1:15" x14ac:dyDescent="0.2">
      <c r="A21" s="8" t="s">
        <v>51</v>
      </c>
      <c r="B21" s="179">
        <v>670.0108974358975</v>
      </c>
      <c r="C21" s="179">
        <v>643.78057040998226</v>
      </c>
      <c r="D21" s="179">
        <v>481.72004869644991</v>
      </c>
      <c r="E21" s="179">
        <v>480.57629135423093</v>
      </c>
      <c r="F21" s="90">
        <f t="shared" si="0"/>
        <v>0.39087193744368487</v>
      </c>
      <c r="G21" s="90">
        <f t="shared" si="0"/>
        <v>0.33960118714107379</v>
      </c>
      <c r="H21" s="8"/>
      <c r="I21" s="8" t="s">
        <v>52</v>
      </c>
      <c r="J21" s="179">
        <v>643.17822757111605</v>
      </c>
      <c r="K21" s="179">
        <v>614.73626749611196</v>
      </c>
      <c r="L21" s="179">
        <v>463.12671685336011</v>
      </c>
      <c r="M21" s="179">
        <v>461.49941740074951</v>
      </c>
      <c r="N21" s="90">
        <f t="shared" si="1"/>
        <v>0.38877375060779684</v>
      </c>
      <c r="O21" s="90">
        <f t="shared" si="1"/>
        <v>0.33204126444713822</v>
      </c>
    </row>
    <row r="22" spans="1:15" x14ac:dyDescent="0.2">
      <c r="A22" s="8" t="s">
        <v>3</v>
      </c>
      <c r="B22" s="179">
        <v>665.88241277591294</v>
      </c>
      <c r="C22" s="179">
        <v>633.60786749482406</v>
      </c>
      <c r="D22" s="179">
        <v>481.36659190837736</v>
      </c>
      <c r="E22" s="179">
        <v>481.10579509525115</v>
      </c>
      <c r="F22" s="90">
        <f t="shared" si="0"/>
        <v>0.38331663220752987</v>
      </c>
      <c r="G22" s="90">
        <f t="shared" si="0"/>
        <v>0.31698240585395565</v>
      </c>
      <c r="H22" s="8"/>
      <c r="I22" s="8" t="s">
        <v>3</v>
      </c>
      <c r="J22" s="179">
        <v>647.37310826542489</v>
      </c>
      <c r="K22" s="179">
        <v>623.01853747714802</v>
      </c>
      <c r="L22" s="179">
        <v>467.17661935347587</v>
      </c>
      <c r="M22" s="179">
        <v>465.19962607265944</v>
      </c>
      <c r="N22" s="90">
        <f t="shared" si="1"/>
        <v>0.38571384236078066</v>
      </c>
      <c r="O22" s="90">
        <f t="shared" si="1"/>
        <v>0.33924986728136131</v>
      </c>
    </row>
    <row r="23" spans="1:15" x14ac:dyDescent="0.2">
      <c r="A23" s="8" t="s">
        <v>4</v>
      </c>
      <c r="B23" s="179">
        <v>664.81429681429677</v>
      </c>
      <c r="C23" s="179">
        <v>635.15510373443988</v>
      </c>
      <c r="D23" s="179">
        <v>481.07942735729904</v>
      </c>
      <c r="E23" s="179">
        <v>480.89758073864823</v>
      </c>
      <c r="F23" s="90">
        <f t="shared" si="0"/>
        <v>0.38192210892555445</v>
      </c>
      <c r="G23" s="90">
        <f t="shared" si="0"/>
        <v>0.32077001252294801</v>
      </c>
      <c r="H23" s="8"/>
      <c r="I23" s="8" t="s">
        <v>53</v>
      </c>
      <c r="J23" s="179">
        <v>626.41009090909097</v>
      </c>
      <c r="K23" s="179">
        <v>598.66847083552295</v>
      </c>
      <c r="L23" s="179">
        <v>444.77532076521356</v>
      </c>
      <c r="M23" s="179">
        <v>444.19302102311286</v>
      </c>
      <c r="N23" s="90">
        <f t="shared" si="1"/>
        <v>0.40837420977266436</v>
      </c>
      <c r="O23" s="90">
        <f t="shared" si="1"/>
        <v>0.34776649452214659</v>
      </c>
    </row>
    <row r="24" spans="1:15" x14ac:dyDescent="0.2">
      <c r="A24" s="8" t="s">
        <v>5</v>
      </c>
      <c r="B24" s="179">
        <v>656.54240876689005</v>
      </c>
      <c r="C24" s="179">
        <v>621.2404013377926</v>
      </c>
      <c r="D24" s="179">
        <v>471.15051359121662</v>
      </c>
      <c r="E24" s="179">
        <v>470.67559672440035</v>
      </c>
      <c r="F24" s="90">
        <f t="shared" si="0"/>
        <v>0.39348762195455156</v>
      </c>
      <c r="G24" s="90">
        <f t="shared" si="0"/>
        <v>0.3198908242985754</v>
      </c>
      <c r="H24" s="8"/>
      <c r="I24" s="91" t="s">
        <v>5</v>
      </c>
      <c r="J24" s="180">
        <v>638.73834640057009</v>
      </c>
      <c r="K24" s="180">
        <v>607.53925523661746</v>
      </c>
      <c r="L24" s="180">
        <v>453.69497212732256</v>
      </c>
      <c r="M24" s="180">
        <v>451.60357315256067</v>
      </c>
      <c r="N24" s="92">
        <f t="shared" si="1"/>
        <v>0.40785855176133179</v>
      </c>
      <c r="O24" s="92">
        <f t="shared" si="1"/>
        <v>0.3452932867547942</v>
      </c>
    </row>
    <row r="25" spans="1:15" x14ac:dyDescent="0.2">
      <c r="A25" s="91" t="s">
        <v>6</v>
      </c>
      <c r="B25" s="180">
        <v>663.49731437598734</v>
      </c>
      <c r="C25" s="180">
        <v>630.59404152062541</v>
      </c>
      <c r="D25" s="180">
        <v>473.72320893298411</v>
      </c>
      <c r="E25" s="180">
        <v>472.84304653324153</v>
      </c>
      <c r="F25" s="92">
        <f t="shared" si="0"/>
        <v>0.40060124111387974</v>
      </c>
      <c r="G25" s="92">
        <f t="shared" si="0"/>
        <v>0.33362232170690009</v>
      </c>
      <c r="H25" s="8"/>
      <c r="I25" s="8" t="s">
        <v>54</v>
      </c>
      <c r="J25" s="179">
        <v>639.85940492794055</v>
      </c>
      <c r="K25" s="179">
        <v>612.54181125827824</v>
      </c>
      <c r="L25" s="179">
        <v>457.30118145349883</v>
      </c>
      <c r="M25" s="179">
        <v>455.29336841684807</v>
      </c>
      <c r="N25" s="90">
        <f t="shared" si="1"/>
        <v>0.3992078544258153</v>
      </c>
      <c r="O25" s="90">
        <f t="shared" si="1"/>
        <v>0.34537828518833136</v>
      </c>
    </row>
    <row r="26" spans="1:15" x14ac:dyDescent="0.2">
      <c r="A26" s="8" t="s">
        <v>54</v>
      </c>
      <c r="B26" s="179">
        <v>660.05439109001281</v>
      </c>
      <c r="C26" s="179">
        <v>626.89217233379725</v>
      </c>
      <c r="D26" s="179">
        <v>472.83675476550587</v>
      </c>
      <c r="E26" s="179">
        <v>472.21763621732526</v>
      </c>
      <c r="F26" s="90">
        <f t="shared" si="0"/>
        <v>0.39594560794529143</v>
      </c>
      <c r="G26" s="90">
        <f t="shared" si="0"/>
        <v>0.3275492574895853</v>
      </c>
      <c r="H26" s="8"/>
      <c r="I26" s="8"/>
      <c r="J26" s="181"/>
      <c r="K26" s="181"/>
      <c r="L26" s="181"/>
      <c r="M26" s="181"/>
      <c r="N26" s="8"/>
      <c r="O26" s="8"/>
    </row>
    <row r="27" spans="1:15" ht="5.25" customHeight="1" x14ac:dyDescent="0.2">
      <c r="A27" s="8"/>
      <c r="B27" s="181"/>
      <c r="C27" s="181"/>
      <c r="D27" s="181"/>
      <c r="E27" s="181"/>
      <c r="F27" s="8"/>
      <c r="G27" s="8"/>
      <c r="H27" s="8"/>
      <c r="I27" s="8"/>
      <c r="J27" s="181"/>
      <c r="K27" s="181"/>
      <c r="L27" s="181"/>
      <c r="M27" s="181"/>
      <c r="N27" s="8"/>
      <c r="O27" s="8"/>
    </row>
    <row r="28" spans="1:15" x14ac:dyDescent="0.2">
      <c r="A28" s="55" t="s">
        <v>7</v>
      </c>
      <c r="B28" s="181"/>
      <c r="C28" s="181"/>
      <c r="D28" s="181"/>
      <c r="E28" s="181"/>
      <c r="F28" s="8"/>
      <c r="G28" s="8"/>
      <c r="H28" s="8"/>
      <c r="I28" s="55" t="s">
        <v>55</v>
      </c>
      <c r="J28" s="181"/>
      <c r="K28" s="181"/>
      <c r="L28" s="181"/>
      <c r="M28" s="181"/>
      <c r="N28" s="8"/>
      <c r="O28" s="8"/>
    </row>
    <row r="29" spans="1:15" x14ac:dyDescent="0.2">
      <c r="A29" s="8" t="s">
        <v>50</v>
      </c>
      <c r="B29" s="179">
        <v>666.27245614035098</v>
      </c>
      <c r="C29" s="179">
        <v>632.35277533039653</v>
      </c>
      <c r="D29" s="179">
        <v>484.29624235411541</v>
      </c>
      <c r="E29" s="179">
        <v>482.76490281142895</v>
      </c>
      <c r="F29" s="90">
        <f t="shared" ref="F29:G38" si="2">IF(B29="-","-",IF(D29="-","-",B29/D29-1))</f>
        <v>0.37575392470870206</v>
      </c>
      <c r="G29" s="90">
        <f t="shared" si="2"/>
        <v>0.30985656092194747</v>
      </c>
      <c r="H29" s="8"/>
      <c r="I29" s="8" t="s">
        <v>3</v>
      </c>
      <c r="J29" s="182">
        <v>573.46649746192895</v>
      </c>
      <c r="K29" s="182">
        <v>535.44315352697095</v>
      </c>
      <c r="L29" s="182">
        <v>367.40823922519178</v>
      </c>
      <c r="M29" s="182">
        <v>361.01505123737292</v>
      </c>
      <c r="N29" s="90">
        <f t="shared" ref="N29:O36" si="3">IF(J29="-","-",IF(L29="-","-",J29/L29-1))</f>
        <v>0.56084277987690956</v>
      </c>
      <c r="O29" s="90">
        <f t="shared" si="3"/>
        <v>0.48316019426821311</v>
      </c>
    </row>
    <row r="30" spans="1:15" x14ac:dyDescent="0.2">
      <c r="A30" s="8" t="s">
        <v>2</v>
      </c>
      <c r="B30" s="179">
        <v>671.30794573643414</v>
      </c>
      <c r="C30" s="179">
        <v>639.75660753438308</v>
      </c>
      <c r="D30" s="179">
        <v>486.14860802368145</v>
      </c>
      <c r="E30" s="179">
        <v>485.29443685454561</v>
      </c>
      <c r="F30" s="90">
        <f t="shared" si="2"/>
        <v>0.38086983004121477</v>
      </c>
      <c r="G30" s="90">
        <f t="shared" si="2"/>
        <v>0.31828547568150567</v>
      </c>
      <c r="H30" s="8"/>
      <c r="I30" s="8" t="s">
        <v>4</v>
      </c>
      <c r="J30" s="182">
        <v>573.6673854447439</v>
      </c>
      <c r="K30" s="182">
        <v>538.47490396927014</v>
      </c>
      <c r="L30" s="182">
        <v>364.20385433698101</v>
      </c>
      <c r="M30" s="182">
        <v>359.18175809309076</v>
      </c>
      <c r="N30" s="90">
        <f t="shared" si="3"/>
        <v>0.57512716741859626</v>
      </c>
      <c r="O30" s="90">
        <f t="shared" si="3"/>
        <v>0.49917107936676208</v>
      </c>
    </row>
    <row r="31" spans="1:15" x14ac:dyDescent="0.2">
      <c r="A31" s="8" t="s">
        <v>51</v>
      </c>
      <c r="B31" s="179">
        <v>669.60028089887635</v>
      </c>
      <c r="C31" s="179">
        <v>637.57374719521317</v>
      </c>
      <c r="D31" s="179">
        <v>483.05999866299288</v>
      </c>
      <c r="E31" s="179">
        <v>481.46238854466122</v>
      </c>
      <c r="F31" s="90">
        <f t="shared" si="2"/>
        <v>0.38616379487473029</v>
      </c>
      <c r="G31" s="90">
        <f t="shared" si="2"/>
        <v>0.32424414111024746</v>
      </c>
      <c r="H31" s="8"/>
      <c r="I31" s="8" t="s">
        <v>53</v>
      </c>
      <c r="J31" s="182">
        <v>544.35599315068498</v>
      </c>
      <c r="K31" s="182">
        <v>501.40534124629085</v>
      </c>
      <c r="L31" s="182">
        <v>341.58512891882219</v>
      </c>
      <c r="M31" s="182">
        <v>334.1837343679577</v>
      </c>
      <c r="N31" s="90">
        <f t="shared" si="3"/>
        <v>0.59361736523386921</v>
      </c>
      <c r="O31" s="90">
        <f t="shared" si="3"/>
        <v>0.5003882286329695</v>
      </c>
    </row>
    <row r="32" spans="1:15" x14ac:dyDescent="0.2">
      <c r="A32" s="8" t="s">
        <v>52</v>
      </c>
      <c r="B32" s="179">
        <v>659.51955003878982</v>
      </c>
      <c r="C32" s="179">
        <v>627.31628468033784</v>
      </c>
      <c r="D32" s="179">
        <v>476.52820289854475</v>
      </c>
      <c r="E32" s="179">
        <v>475.75035737135568</v>
      </c>
      <c r="F32" s="90">
        <f t="shared" si="2"/>
        <v>0.38400947945405206</v>
      </c>
      <c r="G32" s="90">
        <f t="shared" si="2"/>
        <v>0.31858289743894952</v>
      </c>
      <c r="H32" s="8"/>
      <c r="I32" s="8" t="s">
        <v>5</v>
      </c>
      <c r="J32" s="182">
        <v>549.85950881612087</v>
      </c>
      <c r="K32" s="182">
        <v>508.53150646430583</v>
      </c>
      <c r="L32" s="182">
        <v>344.57896019710518</v>
      </c>
      <c r="M32" s="182">
        <v>338.29611255184136</v>
      </c>
      <c r="N32" s="90">
        <f t="shared" si="3"/>
        <v>0.59574313098394516</v>
      </c>
      <c r="O32" s="90">
        <f t="shared" si="3"/>
        <v>0.50321415941892367</v>
      </c>
    </row>
    <row r="33" spans="1:15" x14ac:dyDescent="0.2">
      <c r="A33" s="8" t="s">
        <v>3</v>
      </c>
      <c r="B33" s="179">
        <v>665.68726181703335</v>
      </c>
      <c r="C33" s="179">
        <v>632.92945526119797</v>
      </c>
      <c r="D33" s="179">
        <v>481.72697166464832</v>
      </c>
      <c r="E33" s="179">
        <v>481.0113961419774</v>
      </c>
      <c r="F33" s="90">
        <f t="shared" si="2"/>
        <v>0.38187666660368769</v>
      </c>
      <c r="G33" s="90">
        <f t="shared" si="2"/>
        <v>0.31583047790073526</v>
      </c>
      <c r="H33" s="8"/>
      <c r="I33" s="8" t="s">
        <v>6</v>
      </c>
      <c r="J33" s="182">
        <v>549.20791015624991</v>
      </c>
      <c r="K33" s="182">
        <v>514.89888551165143</v>
      </c>
      <c r="L33" s="182">
        <v>347.87676418868739</v>
      </c>
      <c r="M33" s="182">
        <v>340.99449086167857</v>
      </c>
      <c r="N33" s="90">
        <f t="shared" si="3"/>
        <v>0.57874272355356582</v>
      </c>
      <c r="O33" s="90">
        <f t="shared" si="3"/>
        <v>0.50999180136466093</v>
      </c>
    </row>
    <row r="34" spans="1:15" x14ac:dyDescent="0.2">
      <c r="A34" s="8" t="s">
        <v>4</v>
      </c>
      <c r="B34" s="179">
        <v>665.3127685203774</v>
      </c>
      <c r="C34" s="179">
        <v>632.13520047756447</v>
      </c>
      <c r="D34" s="179">
        <v>480.49021749211983</v>
      </c>
      <c r="E34" s="179">
        <v>478.88990331764285</v>
      </c>
      <c r="F34" s="90">
        <f t="shared" si="2"/>
        <v>0.38465413925162539</v>
      </c>
      <c r="G34" s="90">
        <f t="shared" si="2"/>
        <v>0.32000110275508464</v>
      </c>
      <c r="H34" s="8"/>
      <c r="I34" s="8" t="s">
        <v>56</v>
      </c>
      <c r="J34" s="182">
        <v>510.08376947956481</v>
      </c>
      <c r="K34" s="182">
        <v>466.96669971495845</v>
      </c>
      <c r="L34" s="182">
        <v>306.79265601207743</v>
      </c>
      <c r="M34" s="182">
        <v>298.35449789603479</v>
      </c>
      <c r="N34" s="90">
        <f t="shared" si="3"/>
        <v>0.66263357183975247</v>
      </c>
      <c r="O34" s="90">
        <f t="shared" si="3"/>
        <v>0.56514047218312302</v>
      </c>
    </row>
    <row r="35" spans="1:15" x14ac:dyDescent="0.2">
      <c r="A35" s="8" t="s">
        <v>53</v>
      </c>
      <c r="B35" s="179">
        <v>643.44468253968262</v>
      </c>
      <c r="C35" s="179">
        <v>611.08620273531778</v>
      </c>
      <c r="D35" s="179">
        <v>460.97617428508931</v>
      </c>
      <c r="E35" s="179">
        <v>460.6586478422185</v>
      </c>
      <c r="F35" s="90">
        <f t="shared" si="2"/>
        <v>0.39583067072300837</v>
      </c>
      <c r="G35" s="90">
        <f t="shared" si="2"/>
        <v>0.3265488569415127</v>
      </c>
      <c r="H35" s="8"/>
      <c r="I35" s="91" t="s">
        <v>57</v>
      </c>
      <c r="J35" s="183">
        <v>530.18755406054777</v>
      </c>
      <c r="K35" s="183">
        <v>489.75381077529562</v>
      </c>
      <c r="L35" s="183">
        <v>326.24853293853238</v>
      </c>
      <c r="M35" s="183">
        <v>318.17800197886515</v>
      </c>
      <c r="N35" s="92">
        <f t="shared" si="3"/>
        <v>0.62510325881048168</v>
      </c>
      <c r="O35" s="92">
        <f t="shared" si="3"/>
        <v>0.53924472380031885</v>
      </c>
    </row>
    <row r="36" spans="1:15" x14ac:dyDescent="0.2">
      <c r="A36" s="8" t="s">
        <v>5</v>
      </c>
      <c r="B36" s="179">
        <v>654.00181051587299</v>
      </c>
      <c r="C36" s="179">
        <v>620.48838189260778</v>
      </c>
      <c r="D36" s="179">
        <v>470.95309929206672</v>
      </c>
      <c r="E36" s="179">
        <v>469.79439258754553</v>
      </c>
      <c r="F36" s="90">
        <f t="shared" si="2"/>
        <v>0.38867715596088814</v>
      </c>
      <c r="G36" s="90">
        <f t="shared" si="2"/>
        <v>0.32076583220814125</v>
      </c>
      <c r="H36" s="8"/>
      <c r="I36" s="8" t="s">
        <v>54</v>
      </c>
      <c r="J36" s="182">
        <v>513.40879833895667</v>
      </c>
      <c r="K36" s="182">
        <v>472.17166593765489</v>
      </c>
      <c r="L36" s="182">
        <v>308.40965359486978</v>
      </c>
      <c r="M36" s="182">
        <v>304.19107358793548</v>
      </c>
      <c r="N36" s="90">
        <f t="shared" si="3"/>
        <v>0.66469756168325378</v>
      </c>
      <c r="O36" s="90">
        <f t="shared" si="3"/>
        <v>0.55222064989740605</v>
      </c>
    </row>
    <row r="37" spans="1:15" x14ac:dyDescent="0.2">
      <c r="A37" s="91" t="s">
        <v>6</v>
      </c>
      <c r="B37" s="180">
        <v>659.83631137724558</v>
      </c>
      <c r="C37" s="180">
        <v>623.18799638989174</v>
      </c>
      <c r="D37" s="180">
        <v>472.47250678179881</v>
      </c>
      <c r="E37" s="180">
        <v>471.37277555704452</v>
      </c>
      <c r="F37" s="92">
        <f t="shared" si="2"/>
        <v>0.39656022711598049</v>
      </c>
      <c r="G37" s="92">
        <f t="shared" si="2"/>
        <v>0.32207040521896846</v>
      </c>
      <c r="H37" s="8"/>
      <c r="I37" s="8"/>
      <c r="J37" s="181"/>
      <c r="K37" s="181"/>
      <c r="L37" s="8"/>
      <c r="M37" s="8"/>
      <c r="N37" s="8"/>
      <c r="O37" s="8"/>
    </row>
    <row r="38" spans="1:15" ht="12" customHeight="1" x14ac:dyDescent="0.2">
      <c r="A38" s="8" t="s">
        <v>54</v>
      </c>
      <c r="B38" s="179">
        <v>659.8001803251401</v>
      </c>
      <c r="C38" s="179">
        <v>626.05945000693384</v>
      </c>
      <c r="D38" s="179">
        <v>473.86884731917917</v>
      </c>
      <c r="E38" s="179">
        <v>472.73613241009292</v>
      </c>
      <c r="F38" s="90">
        <f t="shared" si="2"/>
        <v>0.39236876206957105</v>
      </c>
      <c r="G38" s="90">
        <f t="shared" si="2"/>
        <v>0.32433170871702011</v>
      </c>
      <c r="H38" s="8"/>
      <c r="I38" s="8"/>
      <c r="J38" s="181"/>
      <c r="K38" s="181"/>
      <c r="L38" s="8"/>
      <c r="M38" s="8"/>
      <c r="N38" s="8"/>
      <c r="O38" s="8"/>
    </row>
    <row r="39" spans="1:15" ht="3.75" customHeight="1" x14ac:dyDescent="0.2">
      <c r="A39" s="93"/>
      <c r="B39" s="184"/>
      <c r="C39" s="184"/>
      <c r="D39" s="93"/>
      <c r="E39" s="93"/>
      <c r="F39" s="93"/>
      <c r="G39" s="93"/>
      <c r="H39" s="93"/>
      <c r="I39" s="93"/>
      <c r="J39" s="185"/>
      <c r="K39" s="185"/>
      <c r="L39" s="184"/>
      <c r="M39" s="184"/>
      <c r="N39" s="93"/>
      <c r="O39" s="93"/>
    </row>
    <row r="40" spans="1:15" ht="7.5" customHeight="1" x14ac:dyDescent="0.2">
      <c r="J40" s="186"/>
      <c r="K40" s="186"/>
      <c r="L40" s="187"/>
      <c r="M40" s="187"/>
    </row>
    <row r="41" spans="1:15" x14ac:dyDescent="0.2">
      <c r="A41" s="55" t="s">
        <v>58</v>
      </c>
      <c r="B41" s="8"/>
      <c r="C41" s="8"/>
      <c r="D41" s="8"/>
      <c r="E41" s="8"/>
      <c r="F41" s="8"/>
      <c r="G41" s="188"/>
      <c r="H41" s="188"/>
      <c r="I41" s="188" t="s">
        <v>8</v>
      </c>
      <c r="J41" s="179">
        <v>674.20792583298532</v>
      </c>
      <c r="K41" s="179">
        <v>674.20792583298532</v>
      </c>
      <c r="L41" s="179">
        <v>719.72012246391648</v>
      </c>
      <c r="M41" s="179">
        <v>720.65165540193561</v>
      </c>
      <c r="N41" s="94">
        <f t="shared" ref="N41:O43" si="4">IF(J41="-","-",IF(L41="-","-",J41/L41-1))</f>
        <v>-6.3235965218150336E-2</v>
      </c>
      <c r="O41" s="94">
        <f t="shared" si="4"/>
        <v>-6.4446850598083749E-2</v>
      </c>
    </row>
    <row r="42" spans="1:15" x14ac:dyDescent="0.2">
      <c r="A42" s="55" t="s">
        <v>59</v>
      </c>
      <c r="B42" s="8"/>
      <c r="C42" s="8"/>
      <c r="D42" s="8"/>
      <c r="E42" s="8"/>
      <c r="F42" s="8"/>
      <c r="G42" s="188"/>
      <c r="H42" s="188"/>
      <c r="I42" s="189" t="s">
        <v>9</v>
      </c>
      <c r="J42" s="180">
        <v>638.1801681498705</v>
      </c>
      <c r="K42" s="180">
        <v>661.46391675346933</v>
      </c>
      <c r="L42" s="180">
        <v>694.73754137521757</v>
      </c>
      <c r="M42" s="180">
        <v>594.61666638363965</v>
      </c>
      <c r="N42" s="95">
        <f t="shared" si="4"/>
        <v>-8.1408258309163761E-2</v>
      </c>
      <c r="O42" s="95">
        <f t="shared" si="4"/>
        <v>0.11242074793561296</v>
      </c>
    </row>
    <row r="43" spans="1:15" x14ac:dyDescent="0.2">
      <c r="A43" s="8"/>
      <c r="B43" s="8"/>
      <c r="C43" s="8"/>
      <c r="D43" s="8"/>
      <c r="E43" s="8"/>
      <c r="F43" s="8"/>
      <c r="G43" s="188"/>
      <c r="H43" s="188"/>
      <c r="I43" s="188" t="s">
        <v>10</v>
      </c>
      <c r="J43" s="179">
        <v>668.39383424874586</v>
      </c>
      <c r="K43" s="179">
        <v>667.36944668277522</v>
      </c>
      <c r="L43" s="179">
        <v>711.97751340421803</v>
      </c>
      <c r="M43" s="179">
        <v>631.0017650672969</v>
      </c>
      <c r="N43" s="94">
        <f t="shared" si="4"/>
        <v>-6.1214965830989621E-2</v>
      </c>
      <c r="O43" s="94">
        <f t="shared" si="4"/>
        <v>5.7634833416986941E-2</v>
      </c>
    </row>
    <row r="44" spans="1:15" ht="4.5" customHeight="1" x14ac:dyDescent="0.2">
      <c r="A44" s="91"/>
      <c r="B44" s="91"/>
      <c r="C44" s="91"/>
      <c r="D44" s="91"/>
      <c r="E44" s="91"/>
      <c r="F44" s="91"/>
      <c r="G44" s="189"/>
      <c r="H44" s="189"/>
      <c r="I44" s="189"/>
      <c r="J44" s="180"/>
      <c r="K44" s="180"/>
      <c r="L44" s="180"/>
      <c r="M44" s="180"/>
      <c r="N44" s="96"/>
      <c r="O44" s="96"/>
    </row>
    <row r="45" spans="1:15" ht="6" customHeight="1" x14ac:dyDescent="0.2">
      <c r="A45" s="8"/>
      <c r="B45" s="8"/>
      <c r="C45" s="8"/>
      <c r="D45" s="8"/>
      <c r="E45" s="8"/>
      <c r="F45" s="8"/>
      <c r="G45" s="188"/>
      <c r="H45" s="188"/>
      <c r="I45" s="188"/>
      <c r="J45" s="179"/>
      <c r="K45" s="179"/>
      <c r="L45" s="179"/>
      <c r="M45" s="179"/>
      <c r="N45" s="190"/>
      <c r="O45" s="97"/>
    </row>
    <row r="46" spans="1:15" x14ac:dyDescent="0.2">
      <c r="A46" s="55" t="s">
        <v>60</v>
      </c>
      <c r="B46" s="8"/>
      <c r="C46" s="8"/>
      <c r="D46" s="8"/>
      <c r="E46" s="8"/>
      <c r="F46" s="8"/>
      <c r="G46" s="188"/>
      <c r="H46" s="188"/>
      <c r="I46" s="191"/>
      <c r="J46" s="179">
        <v>203.87470757083389</v>
      </c>
      <c r="K46" s="179">
        <v>202.70472608757305</v>
      </c>
      <c r="L46" s="179">
        <v>209.26764420617479</v>
      </c>
      <c r="M46" s="179">
        <v>209.76146393157825</v>
      </c>
      <c r="N46" s="90">
        <f>IF(J46="-","-",IF(L46="-","-",J46/L46-1))</f>
        <v>-2.5770522986475974E-2</v>
      </c>
      <c r="O46" s="94">
        <f>IF(K46="-","-",IF(M46="-","-",K46/M46-1))</f>
        <v>-3.3641726710617492E-2</v>
      </c>
    </row>
    <row r="47" spans="1:15" x14ac:dyDescent="0.2">
      <c r="A47" s="55" t="s">
        <v>59</v>
      </c>
      <c r="B47" s="8"/>
      <c r="C47" s="8"/>
      <c r="D47" s="8"/>
      <c r="E47" s="8"/>
      <c r="F47" s="8"/>
      <c r="G47" s="188"/>
      <c r="H47" s="188"/>
      <c r="I47" s="188"/>
      <c r="J47" s="192"/>
      <c r="K47" s="192"/>
      <c r="L47" s="192"/>
      <c r="M47" s="192"/>
      <c r="N47" s="193"/>
      <c r="O47" s="97"/>
    </row>
    <row r="48" spans="1:15" ht="5.25" customHeight="1" x14ac:dyDescent="0.2">
      <c r="A48" s="91"/>
      <c r="B48" s="91"/>
      <c r="C48" s="91"/>
      <c r="D48" s="91"/>
      <c r="E48" s="91"/>
      <c r="F48" s="91"/>
      <c r="G48" s="189"/>
      <c r="H48" s="189"/>
      <c r="I48" s="189"/>
      <c r="J48" s="194"/>
      <c r="K48" s="194"/>
      <c r="L48" s="194"/>
      <c r="M48" s="194"/>
      <c r="N48" s="195"/>
      <c r="O48" s="96"/>
    </row>
    <row r="49" spans="1:15" ht="5.25" customHeight="1" x14ac:dyDescent="0.2">
      <c r="A49" s="8"/>
      <c r="B49" s="8"/>
      <c r="C49" s="8"/>
      <c r="D49" s="8"/>
      <c r="E49" s="8"/>
      <c r="F49" s="8"/>
      <c r="G49" s="188"/>
      <c r="H49" s="188"/>
      <c r="I49" s="188"/>
      <c r="J49" s="192"/>
      <c r="K49" s="192"/>
      <c r="L49" s="192"/>
      <c r="M49" s="192"/>
      <c r="N49" s="193"/>
      <c r="O49" s="97"/>
    </row>
    <row r="50" spans="1:15" x14ac:dyDescent="0.2">
      <c r="A50" s="55" t="s">
        <v>45</v>
      </c>
      <c r="B50" s="8"/>
      <c r="C50" s="8"/>
      <c r="D50" s="8"/>
      <c r="E50" s="8"/>
      <c r="F50" s="8"/>
      <c r="G50" s="188"/>
      <c r="H50" s="188"/>
      <c r="I50" s="188"/>
      <c r="J50" s="196" t="s">
        <v>20</v>
      </c>
      <c r="K50" s="196" t="s">
        <v>20</v>
      </c>
      <c r="L50" s="196">
        <v>101.57037440641732</v>
      </c>
      <c r="M50" s="196">
        <v>104.30038394310191</v>
      </c>
      <c r="N50" s="90" t="str">
        <f>IF(J50="-","-",IF(L50="-","-",J50/L50-1))</f>
        <v>-</v>
      </c>
      <c r="O50" s="94" t="str">
        <f>IF(K50="-","-",IF(M50="-","-",K50/M50-1))</f>
        <v>-</v>
      </c>
    </row>
    <row r="51" spans="1:15" x14ac:dyDescent="0.2">
      <c r="A51" s="55" t="s">
        <v>61</v>
      </c>
      <c r="B51" s="8"/>
      <c r="C51" s="8"/>
      <c r="D51" s="8"/>
      <c r="E51" s="8"/>
      <c r="F51" s="8"/>
      <c r="G51" s="188"/>
      <c r="H51" s="188"/>
      <c r="I51" s="188"/>
      <c r="J51" s="179"/>
      <c r="K51" s="179"/>
      <c r="L51" s="179"/>
      <c r="M51" s="179"/>
      <c r="N51" s="97"/>
      <c r="O51" s="97"/>
    </row>
    <row r="52" spans="1:15" ht="6" customHeight="1" x14ac:dyDescent="0.2">
      <c r="A52" s="91"/>
      <c r="B52" s="91"/>
      <c r="C52" s="91"/>
      <c r="D52" s="91"/>
      <c r="E52" s="91"/>
      <c r="F52" s="91"/>
      <c r="G52" s="189"/>
      <c r="H52" s="189"/>
      <c r="I52" s="189"/>
      <c r="J52" s="180"/>
      <c r="K52" s="180"/>
      <c r="L52" s="180"/>
      <c r="M52" s="180"/>
      <c r="N52" s="96"/>
      <c r="O52" s="96"/>
    </row>
    <row r="53" spans="1:15" ht="6" customHeight="1" x14ac:dyDescent="0.2">
      <c r="A53" s="8"/>
      <c r="B53" s="8"/>
      <c r="C53" s="8"/>
      <c r="D53" s="8"/>
      <c r="E53" s="8"/>
      <c r="F53" s="8"/>
      <c r="G53" s="188"/>
      <c r="H53" s="188"/>
      <c r="I53" s="188"/>
      <c r="J53" s="179"/>
      <c r="K53" s="179"/>
      <c r="L53" s="179"/>
      <c r="M53" s="179"/>
      <c r="N53" s="97"/>
      <c r="O53" s="97"/>
    </row>
    <row r="54" spans="1:15" x14ac:dyDescent="0.2">
      <c r="A54" s="55" t="s">
        <v>62</v>
      </c>
      <c r="B54" s="8"/>
      <c r="C54" s="8"/>
      <c r="D54" s="8"/>
      <c r="E54" s="8"/>
      <c r="F54" s="8"/>
      <c r="G54" s="197" t="s">
        <v>63</v>
      </c>
      <c r="H54" s="188"/>
      <c r="I54" s="197"/>
      <c r="J54" s="179">
        <v>3.4285714285714284</v>
      </c>
      <c r="K54" s="179">
        <v>3.3999999999999995</v>
      </c>
      <c r="L54" s="179">
        <v>3.7285714285714286</v>
      </c>
      <c r="M54" s="179">
        <v>3.8642857142857143</v>
      </c>
      <c r="N54" s="94">
        <f t="shared" ref="N54:O57" si="5">IF(J54="-","-",IF(L54="-","-",J54/L54-1))</f>
        <v>-8.0459770114942653E-2</v>
      </c>
      <c r="O54" s="94">
        <f t="shared" si="5"/>
        <v>-0.12014787430683938</v>
      </c>
    </row>
    <row r="55" spans="1:15" ht="13.5" hidden="1" customHeight="1" x14ac:dyDescent="0.2">
      <c r="G55" s="197" t="s">
        <v>64</v>
      </c>
      <c r="H55" s="188"/>
      <c r="I55" s="188"/>
      <c r="J55" s="179">
        <v>2.75</v>
      </c>
      <c r="K55" s="179">
        <v>2.75</v>
      </c>
      <c r="L55" s="179">
        <v>2.7999999999999994</v>
      </c>
      <c r="M55" s="179">
        <v>2.9125000000000001</v>
      </c>
      <c r="N55" s="94">
        <f t="shared" si="5"/>
        <v>-1.7857142857142683E-2</v>
      </c>
      <c r="O55" s="94">
        <f t="shared" si="5"/>
        <v>-5.579399141630903E-2</v>
      </c>
    </row>
    <row r="56" spans="1:15" x14ac:dyDescent="0.2">
      <c r="B56" s="198"/>
      <c r="C56" s="199"/>
      <c r="D56" s="198"/>
      <c r="E56" s="199"/>
      <c r="F56" s="2"/>
      <c r="G56" s="188" t="s">
        <v>65</v>
      </c>
      <c r="H56" s="188"/>
      <c r="I56" s="188"/>
      <c r="J56" s="179">
        <v>27.111111111111111</v>
      </c>
      <c r="K56" s="179">
        <v>27.25</v>
      </c>
      <c r="L56" s="179">
        <v>29.571428571428573</v>
      </c>
      <c r="M56" s="179">
        <v>28.5</v>
      </c>
      <c r="N56" s="94">
        <f t="shared" si="5"/>
        <v>-8.3199141170155699E-2</v>
      </c>
      <c r="O56" s="94">
        <f t="shared" si="5"/>
        <v>-4.3859649122807043E-2</v>
      </c>
    </row>
    <row r="57" spans="1:15" x14ac:dyDescent="0.2">
      <c r="B57" s="200"/>
      <c r="C57" s="200"/>
      <c r="D57" s="200"/>
      <c r="E57" s="200"/>
      <c r="F57" s="200"/>
      <c r="G57" s="188" t="s">
        <v>101</v>
      </c>
      <c r="H57" s="188"/>
      <c r="I57" s="188"/>
      <c r="J57" s="179">
        <v>110</v>
      </c>
      <c r="K57" s="179">
        <v>103</v>
      </c>
      <c r="L57" s="179" t="s">
        <v>20</v>
      </c>
      <c r="M57" s="179" t="s">
        <v>20</v>
      </c>
      <c r="N57" s="94" t="str">
        <f t="shared" si="5"/>
        <v>-</v>
      </c>
      <c r="O57" s="94" t="str">
        <f t="shared" si="5"/>
        <v>-</v>
      </c>
    </row>
    <row r="58" spans="1:15" ht="12.95" customHeight="1" x14ac:dyDescent="0.2">
      <c r="A58" s="93"/>
      <c r="B58" s="93"/>
      <c r="C58" s="93"/>
      <c r="D58" s="93"/>
      <c r="E58" s="93"/>
      <c r="F58" s="93"/>
      <c r="G58" s="189" t="s">
        <v>66</v>
      </c>
      <c r="H58" s="189"/>
      <c r="I58" s="189"/>
      <c r="J58" s="180">
        <v>28.2</v>
      </c>
      <c r="K58" s="180">
        <v>28.61904761904762</v>
      </c>
      <c r="L58" s="180">
        <v>29</v>
      </c>
      <c r="M58" s="180">
        <v>29.611111111111111</v>
      </c>
      <c r="N58" s="95">
        <f t="shared" ref="N58" si="6">IF(J58="-","-",IF(L58="-","-",J58/L58-1))</f>
        <v>-2.7586206896551779E-2</v>
      </c>
      <c r="O58" s="95">
        <f t="shared" ref="O58" si="7">IF(K58="-","-",IF(M58="-","-",K58/M58-1))</f>
        <v>-3.3503082283570018E-2</v>
      </c>
    </row>
    <row r="59" spans="1:15" ht="3.75" customHeight="1" x14ac:dyDescent="0.2">
      <c r="J59" s="201"/>
      <c r="K59" s="201"/>
      <c r="L59" s="201"/>
      <c r="M59" s="201"/>
    </row>
    <row r="60" spans="1:15" ht="19.5" customHeight="1" x14ac:dyDescent="0.2">
      <c r="A60" s="323"/>
      <c r="B60" s="323"/>
      <c r="C60" s="323"/>
      <c r="D60" s="323"/>
      <c r="E60" s="323"/>
      <c r="F60" s="323"/>
      <c r="G60" s="323"/>
      <c r="H60" s="323"/>
      <c r="I60" s="323"/>
      <c r="J60" s="323"/>
      <c r="K60" s="323"/>
      <c r="L60" s="323"/>
      <c r="M60" s="323"/>
      <c r="N60" s="323"/>
      <c r="O60" s="323"/>
    </row>
  </sheetData>
  <mergeCells count="3">
    <mergeCell ref="A6:O6"/>
    <mergeCell ref="B11:F11"/>
    <mergeCell ref="A60:O60"/>
  </mergeCells>
  <printOptions horizontalCentered="1"/>
  <pageMargins left="0" right="0.15748031496062992" top="0.27559055118110237" bottom="0.19685039370078741" header="0" footer="0.19685039370078741"/>
  <pageSetup paperSize="9" scale="9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AA87"/>
  <sheetViews>
    <sheetView showGridLines="0" zoomScaleNormal="100" workbookViewId="0">
      <selection activeCell="B9" sqref="B9"/>
    </sheetView>
  </sheetViews>
  <sheetFormatPr defaultColWidth="9.42578125" defaultRowHeight="12.75" x14ac:dyDescent="0.2"/>
  <cols>
    <col min="1" max="1" width="19" style="57" customWidth="1"/>
    <col min="2" max="2" width="14.7109375" style="58" customWidth="1"/>
    <col min="3" max="3" width="22.5703125" style="57" customWidth="1"/>
    <col min="4" max="4" width="12.140625" style="57" customWidth="1"/>
    <col min="5" max="5" width="11.5703125" style="57" customWidth="1"/>
    <col min="6" max="7" width="10.85546875" style="57" customWidth="1"/>
    <col min="8" max="8" width="10.42578125" style="57" customWidth="1"/>
    <col min="9" max="9" width="9.7109375" style="57" customWidth="1"/>
    <col min="10" max="11" width="9.42578125" style="57"/>
    <col min="12" max="12" width="8.5703125" style="57" customWidth="1"/>
    <col min="13" max="13" width="7.85546875" style="57" customWidth="1"/>
    <col min="14" max="14" width="8.5703125" style="57" customWidth="1"/>
    <col min="15" max="15" width="9.7109375" style="57" customWidth="1"/>
    <col min="16" max="16384" width="9.42578125" style="57"/>
  </cols>
  <sheetData>
    <row r="6" spans="1:15" ht="20.25" x14ac:dyDescent="0.3">
      <c r="A6" s="327" t="s">
        <v>91</v>
      </c>
      <c r="B6" s="327"/>
      <c r="C6" s="327"/>
      <c r="D6" s="327"/>
      <c r="E6" s="327"/>
      <c r="F6" s="327"/>
      <c r="G6" s="327"/>
      <c r="H6" s="327"/>
      <c r="I6" s="327"/>
      <c r="J6" s="244"/>
      <c r="K6" s="244"/>
      <c r="L6" s="149"/>
      <c r="M6" s="149"/>
      <c r="N6" s="149"/>
      <c r="O6" s="149"/>
    </row>
    <row r="7" spans="1:15" x14ac:dyDescent="0.2">
      <c r="A7" s="153"/>
      <c r="B7" s="245"/>
      <c r="C7" s="153"/>
      <c r="D7" s="153"/>
      <c r="E7" s="153"/>
      <c r="F7" s="153"/>
      <c r="G7" s="153"/>
      <c r="H7" s="153"/>
      <c r="I7" s="153"/>
      <c r="J7" s="153"/>
      <c r="K7" s="153"/>
    </row>
    <row r="8" spans="1:15" x14ac:dyDescent="0.2">
      <c r="A8" s="153"/>
      <c r="B8" s="245"/>
      <c r="C8" s="153"/>
      <c r="D8" s="153"/>
      <c r="E8" s="153"/>
      <c r="F8" s="153"/>
      <c r="G8" s="153"/>
      <c r="H8" s="153"/>
      <c r="I8" s="153"/>
      <c r="J8" s="153"/>
      <c r="K8" s="153"/>
    </row>
    <row r="9" spans="1:15" x14ac:dyDescent="0.2">
      <c r="A9" s="153"/>
      <c r="B9" s="245"/>
      <c r="C9" s="153"/>
      <c r="D9" s="153"/>
      <c r="E9" s="153"/>
      <c r="F9" s="153"/>
      <c r="G9" s="153"/>
      <c r="H9" s="153"/>
      <c r="I9" s="153"/>
      <c r="J9" s="153"/>
      <c r="K9" s="153"/>
    </row>
    <row r="10" spans="1:15" x14ac:dyDescent="0.2">
      <c r="A10" s="153"/>
      <c r="B10" s="245"/>
      <c r="C10" s="153"/>
      <c r="D10" s="153"/>
      <c r="E10" s="153"/>
      <c r="F10" s="153"/>
      <c r="G10" s="153"/>
      <c r="H10" s="153"/>
      <c r="I10" s="153"/>
      <c r="J10" s="153"/>
      <c r="K10" s="153"/>
    </row>
    <row r="11" spans="1:15" ht="13.5" thickBot="1" x14ac:dyDescent="0.25">
      <c r="A11" s="153"/>
      <c r="B11" s="245"/>
      <c r="C11" s="153"/>
      <c r="D11" s="153"/>
      <c r="E11" s="153"/>
      <c r="F11" s="153"/>
      <c r="G11" s="153"/>
      <c r="H11" s="153"/>
      <c r="I11" s="153"/>
      <c r="J11" s="153"/>
      <c r="K11" s="153"/>
    </row>
    <row r="12" spans="1:15" ht="13.5" thickBot="1" x14ac:dyDescent="0.25">
      <c r="A12" s="246" t="s">
        <v>0</v>
      </c>
      <c r="B12" s="324" t="str">
        <f>'Volume 88 Front Page Q2 '!B11:F11</f>
        <v>25th September 2025</v>
      </c>
      <c r="C12" s="325"/>
      <c r="D12" s="247"/>
      <c r="E12" s="247"/>
      <c r="F12" s="247"/>
      <c r="G12" s="247"/>
      <c r="H12" s="248"/>
      <c r="I12" s="249" t="str">
        <f>'Volume 88 Front Page Q2 '!N11</f>
        <v>Volume 88 Quarter 2</v>
      </c>
      <c r="J12" s="153"/>
      <c r="K12" s="153"/>
    </row>
    <row r="13" spans="1:15" ht="6" customHeight="1" x14ac:dyDescent="0.2">
      <c r="A13" s="250"/>
      <c r="B13" s="251"/>
      <c r="C13" s="232"/>
      <c r="D13" s="252"/>
      <c r="E13" s="252"/>
      <c r="F13" s="252"/>
      <c r="G13" s="252"/>
      <c r="H13" s="253"/>
      <c r="I13" s="254"/>
      <c r="J13" s="153"/>
      <c r="K13" s="153"/>
    </row>
    <row r="14" spans="1:15" s="64" customFormat="1" x14ac:dyDescent="0.2">
      <c r="A14" s="255"/>
      <c r="B14" s="245"/>
      <c r="C14" s="255"/>
      <c r="D14" s="241">
        <f>'Volume 88 Front Page Q2 '!B13</f>
        <v>2025</v>
      </c>
      <c r="E14" s="242"/>
      <c r="F14" s="241">
        <f>'Volume 88 Front Page Q2 '!D13</f>
        <v>2024</v>
      </c>
      <c r="G14" s="242"/>
      <c r="H14" s="239" t="str">
        <f>'Volume 88 Front Page Q2 '!N13</f>
        <v>% change from 2024</v>
      </c>
      <c r="I14" s="240"/>
      <c r="J14" s="240"/>
      <c r="K14" s="240"/>
      <c r="L14" s="8"/>
    </row>
    <row r="15" spans="1:15" s="64" customFormat="1" ht="12" customHeight="1" x14ac:dyDescent="0.2">
      <c r="A15" s="256"/>
      <c r="B15" s="245"/>
      <c r="C15" s="257"/>
      <c r="D15" s="258" t="s">
        <v>78</v>
      </c>
      <c r="E15" s="258" t="s">
        <v>79</v>
      </c>
      <c r="F15" s="258" t="s">
        <v>78</v>
      </c>
      <c r="G15" s="258" t="s">
        <v>79</v>
      </c>
      <c r="H15" s="258" t="s">
        <v>78</v>
      </c>
      <c r="I15" s="258" t="s">
        <v>79</v>
      </c>
      <c r="J15" s="240"/>
      <c r="K15" s="240"/>
      <c r="L15" s="8"/>
    </row>
    <row r="16" spans="1:15" s="64" customFormat="1" ht="6" customHeight="1" x14ac:dyDescent="0.2">
      <c r="A16" s="256"/>
      <c r="B16" s="245"/>
      <c r="C16" s="257"/>
      <c r="D16" s="255"/>
      <c r="E16" s="255"/>
      <c r="F16" s="255"/>
      <c r="G16" s="255"/>
      <c r="H16" s="255"/>
      <c r="I16" s="255"/>
      <c r="J16" s="240"/>
      <c r="K16" s="240"/>
      <c r="L16" s="8"/>
    </row>
    <row r="17" spans="1:27" s="64" customFormat="1" x14ac:dyDescent="0.2">
      <c r="A17" s="256" t="s">
        <v>67</v>
      </c>
      <c r="B17" s="245"/>
      <c r="C17" s="259" t="s">
        <v>39</v>
      </c>
      <c r="D17" s="260" t="s">
        <v>20</v>
      </c>
      <c r="E17" s="260" t="s">
        <v>20</v>
      </c>
      <c r="F17" s="260" t="s">
        <v>20</v>
      </c>
      <c r="G17" s="260" t="s">
        <v>20</v>
      </c>
      <c r="H17" s="261" t="str">
        <f t="shared" ref="H17:I20" si="0">IF(D17="-","-",IF(F17="-","-",D17/F17-1))</f>
        <v>-</v>
      </c>
      <c r="I17" s="261" t="str">
        <f t="shared" si="0"/>
        <v>-</v>
      </c>
      <c r="J17" s="240"/>
      <c r="K17" s="240"/>
      <c r="L17" s="8"/>
    </row>
    <row r="18" spans="1:27" s="64" customFormat="1" x14ac:dyDescent="0.2">
      <c r="A18" s="153"/>
      <c r="B18" s="245"/>
      <c r="C18" s="259" t="s">
        <v>68</v>
      </c>
      <c r="D18" s="260">
        <v>245.62852736241842</v>
      </c>
      <c r="E18" s="260">
        <v>282.99040511047349</v>
      </c>
      <c r="F18" s="260">
        <v>497.69256952456021</v>
      </c>
      <c r="G18" s="260">
        <v>423.10921315613098</v>
      </c>
      <c r="H18" s="261">
        <f t="shared" si="0"/>
        <v>-0.50646535149788474</v>
      </c>
      <c r="I18" s="261">
        <f t="shared" si="0"/>
        <v>-0.3311646347770556</v>
      </c>
      <c r="J18" s="240"/>
      <c r="K18" s="240"/>
      <c r="L18" s="8"/>
    </row>
    <row r="19" spans="1:27" s="64" customFormat="1" x14ac:dyDescent="0.2">
      <c r="A19" s="153"/>
      <c r="B19" s="245"/>
      <c r="C19" s="259" t="s">
        <v>40</v>
      </c>
      <c r="D19" s="260">
        <v>173.0764690726817</v>
      </c>
      <c r="E19" s="260">
        <v>213.84849267223106</v>
      </c>
      <c r="F19" s="260">
        <v>407.22311631188018</v>
      </c>
      <c r="G19" s="260">
        <v>361.53735272511943</v>
      </c>
      <c r="H19" s="261">
        <f t="shared" si="0"/>
        <v>-0.5749836830477778</v>
      </c>
      <c r="I19" s="261">
        <f t="shared" si="0"/>
        <v>-0.40850235512228728</v>
      </c>
      <c r="J19" s="240"/>
      <c r="K19" s="240"/>
      <c r="L19" s="8"/>
    </row>
    <row r="20" spans="1:27" s="64" customFormat="1" x14ac:dyDescent="0.2">
      <c r="A20" s="153"/>
      <c r="B20" s="245"/>
      <c r="C20" s="259" t="s">
        <v>41</v>
      </c>
      <c r="D20" s="260" t="s">
        <v>20</v>
      </c>
      <c r="E20" s="260" t="s">
        <v>20</v>
      </c>
      <c r="F20" s="260">
        <v>575</v>
      </c>
      <c r="G20" s="260">
        <v>575</v>
      </c>
      <c r="H20" s="261" t="str">
        <f t="shared" si="0"/>
        <v>-</v>
      </c>
      <c r="I20" s="261" t="str">
        <f t="shared" si="0"/>
        <v>-</v>
      </c>
      <c r="J20" s="240"/>
      <c r="K20" s="240"/>
      <c r="L20" s="8"/>
    </row>
    <row r="21" spans="1:27" s="64" customFormat="1" ht="6" customHeight="1" x14ac:dyDescent="0.2">
      <c r="A21" s="262"/>
      <c r="B21" s="263"/>
      <c r="C21" s="263"/>
      <c r="D21" s="263"/>
      <c r="E21" s="264"/>
      <c r="F21" s="263"/>
      <c r="G21" s="264"/>
      <c r="H21" s="263"/>
      <c r="I21" s="263"/>
      <c r="J21" s="265"/>
      <c r="K21" s="255"/>
      <c r="L21" s="8"/>
    </row>
    <row r="22" spans="1:27" ht="5.25" customHeight="1" x14ac:dyDescent="0.2">
      <c r="A22" s="250"/>
      <c r="B22" s="251"/>
      <c r="C22" s="232"/>
      <c r="D22" s="252"/>
      <c r="E22" s="252"/>
      <c r="F22" s="252"/>
      <c r="G22" s="252"/>
      <c r="H22" s="254"/>
      <c r="I22" s="254"/>
      <c r="J22" s="153"/>
      <c r="K22" s="153"/>
    </row>
    <row r="23" spans="1:27" s="64" customFormat="1" ht="11.25" customHeight="1" x14ac:dyDescent="0.2">
      <c r="A23" s="256" t="s">
        <v>69</v>
      </c>
      <c r="B23" s="245"/>
      <c r="C23" s="255"/>
      <c r="D23" s="266"/>
      <c r="E23" s="266"/>
      <c r="F23" s="266"/>
      <c r="G23" s="266"/>
      <c r="H23" s="267"/>
      <c r="I23" s="267"/>
      <c r="J23" s="240"/>
      <c r="K23" s="255"/>
    </row>
    <row r="24" spans="1:27" s="64" customFormat="1" ht="6" customHeight="1" x14ac:dyDescent="0.2">
      <c r="A24" s="256"/>
      <c r="B24" s="245"/>
      <c r="C24" s="257"/>
      <c r="D24" s="266"/>
      <c r="E24" s="266"/>
      <c r="F24" s="266"/>
      <c r="G24" s="266"/>
      <c r="H24" s="267"/>
      <c r="I24" s="267"/>
      <c r="J24" s="240"/>
      <c r="K24" s="255"/>
    </row>
    <row r="25" spans="1:27" s="64" customFormat="1" ht="12" customHeight="1" x14ac:dyDescent="0.2">
      <c r="A25" s="153"/>
      <c r="B25" s="245"/>
      <c r="C25" s="153" t="s">
        <v>43</v>
      </c>
      <c r="D25" s="260">
        <v>199.9375</v>
      </c>
      <c r="E25" s="260">
        <v>209.76315789473685</v>
      </c>
      <c r="F25" s="260">
        <v>205</v>
      </c>
      <c r="G25" s="260">
        <v>200.02500000000001</v>
      </c>
      <c r="H25" s="261">
        <f>IF(D25="-","-",IF(F25="-","-",D25/F25-1))</f>
        <v>-2.4695121951219479E-2</v>
      </c>
      <c r="I25" s="155">
        <f>IF(E25="-","-",IF(G25="-","-",E25/G25-1))</f>
        <v>4.8684703885698566E-2</v>
      </c>
      <c r="J25" s="255"/>
      <c r="K25" s="255"/>
    </row>
    <row r="26" spans="1:27" s="64" customFormat="1" ht="12" customHeight="1" x14ac:dyDescent="0.2">
      <c r="A26" s="153"/>
      <c r="B26" s="245"/>
      <c r="C26" s="153" t="s">
        <v>44</v>
      </c>
      <c r="D26" s="260">
        <v>196.33333333333334</v>
      </c>
      <c r="E26" s="260">
        <v>200.22222222222223</v>
      </c>
      <c r="F26" s="260">
        <v>197.83333333333334</v>
      </c>
      <c r="G26" s="260">
        <v>192.26</v>
      </c>
      <c r="H26" s="261">
        <f>IF(D26="-","-",IF(F26="-","-",D26/F26-1))</f>
        <v>-7.5821398483572056E-3</v>
      </c>
      <c r="I26" s="155">
        <f>IF(E26="-","-",IF(G26="-","-",E26/G26-1))</f>
        <v>4.1413826184449443E-2</v>
      </c>
      <c r="J26" s="255"/>
      <c r="K26" s="255"/>
    </row>
    <row r="27" spans="1:27" s="64" customFormat="1" ht="6" customHeight="1" x14ac:dyDescent="0.2">
      <c r="A27" s="268"/>
      <c r="B27" s="269"/>
      <c r="C27" s="268"/>
      <c r="D27" s="268"/>
      <c r="E27" s="268"/>
      <c r="F27" s="268"/>
      <c r="G27" s="268"/>
      <c r="H27" s="268"/>
      <c r="I27" s="268"/>
      <c r="J27" s="265"/>
      <c r="K27" s="255"/>
      <c r="L27" s="8"/>
    </row>
    <row r="28" spans="1:27" s="64" customFormat="1" ht="6" customHeight="1" x14ac:dyDescent="0.2">
      <c r="A28" s="153"/>
      <c r="B28" s="245"/>
      <c r="C28" s="153"/>
      <c r="D28" s="153"/>
      <c r="E28" s="153"/>
      <c r="F28" s="153"/>
      <c r="G28" s="153"/>
      <c r="H28" s="153"/>
      <c r="I28" s="153"/>
      <c r="J28" s="265"/>
      <c r="K28" s="255"/>
      <c r="L28" s="8"/>
    </row>
    <row r="29" spans="1:27" x14ac:dyDescent="0.2">
      <c r="A29" s="270" t="s">
        <v>70</v>
      </c>
      <c r="B29" s="245"/>
      <c r="C29" s="153"/>
      <c r="D29" s="266"/>
      <c r="E29" s="326"/>
      <c r="F29" s="326"/>
      <c r="G29" s="326"/>
      <c r="H29" s="326"/>
      <c r="I29" s="153"/>
      <c r="J29" s="153"/>
      <c r="K29" s="153"/>
    </row>
    <row r="30" spans="1:27" s="64" customFormat="1" ht="6" customHeight="1" x14ac:dyDescent="0.2">
      <c r="A30" s="153"/>
      <c r="B30" s="245"/>
      <c r="C30" s="153"/>
      <c r="D30" s="153"/>
      <c r="E30" s="153"/>
      <c r="F30" s="153"/>
      <c r="G30" s="153"/>
      <c r="H30" s="153"/>
      <c r="I30" s="153"/>
      <c r="J30" s="265"/>
      <c r="K30" s="255" t="s">
        <v>71</v>
      </c>
      <c r="L30" s="8"/>
    </row>
    <row r="31" spans="1:27" x14ac:dyDescent="0.2">
      <c r="A31" s="271" t="s">
        <v>11</v>
      </c>
      <c r="B31" s="245" t="s">
        <v>12</v>
      </c>
      <c r="C31" s="153" t="s">
        <v>13</v>
      </c>
      <c r="D31" s="272">
        <v>1263.068783068783</v>
      </c>
      <c r="E31" s="272">
        <v>1110.6378600823045</v>
      </c>
      <c r="F31" s="272">
        <v>890.29876543209878</v>
      </c>
      <c r="G31" s="272">
        <v>868.17195767195767</v>
      </c>
      <c r="H31" s="155">
        <f>IF(D31="-","-",IF(F31="-","-",D31/F31-1))</f>
        <v>0.41870216169036634</v>
      </c>
      <c r="I31" s="155">
        <f>IF(E31="-","-",IF(G31="-","-",E31/G31-1))</f>
        <v>0.27928326902026424</v>
      </c>
      <c r="J31" s="273"/>
      <c r="K31" s="273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</row>
    <row r="32" spans="1:27" x14ac:dyDescent="0.2">
      <c r="A32" s="153"/>
      <c r="B32" s="245"/>
      <c r="C32" s="153" t="s">
        <v>14</v>
      </c>
      <c r="D32" s="272">
        <v>1447.9807056229326</v>
      </c>
      <c r="E32" s="272">
        <v>1363.5880958027033</v>
      </c>
      <c r="F32" s="272">
        <v>1015.3826679649464</v>
      </c>
      <c r="G32" s="272">
        <v>1019.0299516908212</v>
      </c>
      <c r="H32" s="155">
        <f t="shared" ref="H32:H38" si="1">IF(D32="-","-",IF(F32="-","-",D32/F32-1))</f>
        <v>0.42604433905200412</v>
      </c>
      <c r="I32" s="155">
        <f t="shared" ref="I32:I38" si="2">IF(E32="-","-",IF(G32="-","-",E32/G32-1))</f>
        <v>0.33812366706216568</v>
      </c>
      <c r="J32" s="273"/>
      <c r="K32" s="273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</row>
    <row r="33" spans="1:27" x14ac:dyDescent="0.2">
      <c r="A33" s="153"/>
      <c r="B33" s="245"/>
      <c r="C33" s="153" t="s">
        <v>15</v>
      </c>
      <c r="D33" s="272">
        <v>1684.4501412999596</v>
      </c>
      <c r="E33" s="272">
        <v>1618.0772829945145</v>
      </c>
      <c r="F33" s="272">
        <v>1224.461647225168</v>
      </c>
      <c r="G33" s="272">
        <v>1224.1645917542442</v>
      </c>
      <c r="H33" s="155">
        <f t="shared" si="1"/>
        <v>0.37566590600628547</v>
      </c>
      <c r="I33" s="155">
        <f t="shared" si="2"/>
        <v>0.32178082415844766</v>
      </c>
      <c r="J33" s="273"/>
      <c r="K33" s="273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</row>
    <row r="34" spans="1:27" x14ac:dyDescent="0.2">
      <c r="A34" s="153"/>
      <c r="B34" s="245"/>
      <c r="C34" s="153" t="s">
        <v>16</v>
      </c>
      <c r="D34" s="272">
        <v>2132.7719486081369</v>
      </c>
      <c r="E34" s="272">
        <v>2024.8443130630631</v>
      </c>
      <c r="F34" s="272">
        <v>1559.8785964912281</v>
      </c>
      <c r="G34" s="272">
        <v>1579.8454929769534</v>
      </c>
      <c r="H34" s="155">
        <f t="shared" si="1"/>
        <v>0.36726791008323856</v>
      </c>
      <c r="I34" s="155">
        <f t="shared" si="2"/>
        <v>0.28167236737029522</v>
      </c>
      <c r="J34" s="261"/>
      <c r="K34" s="273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</row>
    <row r="35" spans="1:27" ht="21" customHeight="1" x14ac:dyDescent="0.2">
      <c r="A35" s="153"/>
      <c r="B35" s="245" t="s">
        <v>17</v>
      </c>
      <c r="C35" s="153" t="s">
        <v>13</v>
      </c>
      <c r="D35" s="272">
        <v>1092.9363636363637</v>
      </c>
      <c r="E35" s="272">
        <v>1000.7271111111111</v>
      </c>
      <c r="F35" s="272">
        <v>835.00740740740741</v>
      </c>
      <c r="G35" s="272">
        <v>799.36971560338202</v>
      </c>
      <c r="H35" s="155">
        <f t="shared" si="1"/>
        <v>0.30889421332176337</v>
      </c>
      <c r="I35" s="155">
        <f t="shared" si="2"/>
        <v>0.25189520140344568</v>
      </c>
      <c r="J35" s="273"/>
      <c r="K35" s="273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</row>
    <row r="36" spans="1:27" x14ac:dyDescent="0.2">
      <c r="A36" s="153"/>
      <c r="B36" s="245"/>
      <c r="C36" s="153" t="s">
        <v>14</v>
      </c>
      <c r="D36" s="272">
        <v>1355.0839612486545</v>
      </c>
      <c r="E36" s="272">
        <v>1277.6462505822078</v>
      </c>
      <c r="F36" s="272">
        <v>994.46052051168942</v>
      </c>
      <c r="G36" s="272">
        <v>987.14895104895106</v>
      </c>
      <c r="H36" s="155">
        <f t="shared" si="1"/>
        <v>0.36263223456212224</v>
      </c>
      <c r="I36" s="155">
        <f t="shared" si="2"/>
        <v>0.29427909458301338</v>
      </c>
      <c r="J36" s="273"/>
      <c r="K36" s="273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</row>
    <row r="37" spans="1:27" x14ac:dyDescent="0.2">
      <c r="A37" s="153"/>
      <c r="B37" s="245"/>
      <c r="C37" s="153" t="s">
        <v>15</v>
      </c>
      <c r="D37" s="272">
        <v>1631.9441997063143</v>
      </c>
      <c r="E37" s="272">
        <v>1546.3865682656826</v>
      </c>
      <c r="F37" s="272">
        <v>1182.4211099020674</v>
      </c>
      <c r="G37" s="272">
        <v>1180.9240845959596</v>
      </c>
      <c r="H37" s="155">
        <f t="shared" si="1"/>
        <v>0.38017173918814606</v>
      </c>
      <c r="I37" s="155">
        <f t="shared" si="2"/>
        <v>0.30947161501474674</v>
      </c>
      <c r="J37" s="273"/>
      <c r="K37" s="273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</row>
    <row r="38" spans="1:27" x14ac:dyDescent="0.2">
      <c r="A38" s="153"/>
      <c r="B38" s="245"/>
      <c r="C38" s="153" t="s">
        <v>16</v>
      </c>
      <c r="D38" s="272">
        <v>2045.729217110573</v>
      </c>
      <c r="E38" s="272">
        <v>1958.9667647567942</v>
      </c>
      <c r="F38" s="272">
        <v>1469.0199709513436</v>
      </c>
      <c r="G38" s="272">
        <v>1481.3017057569296</v>
      </c>
      <c r="H38" s="155">
        <f t="shared" si="1"/>
        <v>0.39258094346106809</v>
      </c>
      <c r="I38" s="155">
        <f t="shared" si="2"/>
        <v>0.32246304526854153</v>
      </c>
      <c r="J38" s="273"/>
      <c r="K38" s="273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</row>
    <row r="39" spans="1:27" ht="12.75" customHeight="1" x14ac:dyDescent="0.2">
      <c r="A39" s="240"/>
      <c r="B39" s="274"/>
      <c r="C39" s="153"/>
      <c r="D39" s="231"/>
      <c r="E39" s="231"/>
      <c r="F39" s="231"/>
      <c r="G39" s="231"/>
      <c r="H39" s="155"/>
      <c r="I39" s="155"/>
      <c r="J39" s="273"/>
      <c r="K39" s="273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</row>
    <row r="40" spans="1:27" x14ac:dyDescent="0.2">
      <c r="A40" s="271" t="s">
        <v>18</v>
      </c>
      <c r="B40" s="245" t="s">
        <v>12</v>
      </c>
      <c r="C40" s="153" t="s">
        <v>19</v>
      </c>
      <c r="D40" s="272">
        <v>713.47457627118649</v>
      </c>
      <c r="E40" s="272">
        <v>684.86382978723407</v>
      </c>
      <c r="F40" s="272">
        <v>459.32367149758454</v>
      </c>
      <c r="G40" s="272">
        <v>472.06763285024152</v>
      </c>
      <c r="H40" s="155">
        <f t="shared" ref="H40:I43" si="3">IF(D40="-","-",IF(F40="-","-",D40/F40-1))</f>
        <v>0.55331549524753476</v>
      </c>
      <c r="I40" s="155">
        <f t="shared" si="3"/>
        <v>0.45077480879630638</v>
      </c>
      <c r="J40" s="273"/>
      <c r="K40" s="273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</row>
    <row r="41" spans="1:27" x14ac:dyDescent="0.2">
      <c r="A41" s="153"/>
      <c r="B41" s="245"/>
      <c r="C41" s="153" t="s">
        <v>21</v>
      </c>
      <c r="D41" s="272">
        <v>1410.9380833851899</v>
      </c>
      <c r="E41" s="272">
        <v>1365.685332011893</v>
      </c>
      <c r="F41" s="272">
        <v>1028.4647608264931</v>
      </c>
      <c r="G41" s="272">
        <v>1023.9243697478992</v>
      </c>
      <c r="H41" s="155">
        <f t="shared" si="3"/>
        <v>0.37188763011319326</v>
      </c>
      <c r="I41" s="155">
        <f t="shared" si="3"/>
        <v>0.33377559159778469</v>
      </c>
      <c r="J41" s="273"/>
      <c r="K41" s="273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</row>
    <row r="42" spans="1:27" x14ac:dyDescent="0.2">
      <c r="A42" s="153"/>
      <c r="B42" s="245" t="s">
        <v>17</v>
      </c>
      <c r="C42" s="153" t="s">
        <v>19</v>
      </c>
      <c r="D42" s="272">
        <v>740.74418604651157</v>
      </c>
      <c r="E42" s="272">
        <v>676.29376854599411</v>
      </c>
      <c r="F42" s="272">
        <v>502.16</v>
      </c>
      <c r="G42" s="272">
        <v>500</v>
      </c>
      <c r="H42" s="155">
        <f t="shared" si="3"/>
        <v>0.47511587152802193</v>
      </c>
      <c r="I42" s="155">
        <f t="shared" si="3"/>
        <v>0.3525875370919882</v>
      </c>
      <c r="J42" s="273"/>
      <c r="K42" s="273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</row>
    <row r="43" spans="1:27" x14ac:dyDescent="0.2">
      <c r="A43" s="153"/>
      <c r="B43" s="245"/>
      <c r="C43" s="153" t="s">
        <v>21</v>
      </c>
      <c r="D43" s="272">
        <v>1308.6087127158555</v>
      </c>
      <c r="E43" s="272">
        <v>1238.657593566347</v>
      </c>
      <c r="F43" s="272">
        <v>895.36119209588594</v>
      </c>
      <c r="G43" s="272">
        <v>898.4887657740843</v>
      </c>
      <c r="H43" s="155">
        <f t="shared" si="3"/>
        <v>0.4615428100615222</v>
      </c>
      <c r="I43" s="155">
        <f t="shared" si="3"/>
        <v>0.37860109191147595</v>
      </c>
      <c r="J43" s="273"/>
      <c r="K43" s="273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</row>
    <row r="44" spans="1:27" ht="11.25" customHeight="1" x14ac:dyDescent="0.2">
      <c r="A44" s="153"/>
      <c r="B44" s="245"/>
      <c r="C44" s="153"/>
      <c r="D44" s="231"/>
      <c r="E44" s="231"/>
      <c r="F44" s="231"/>
      <c r="G44" s="231"/>
      <c r="H44" s="155"/>
      <c r="I44" s="155"/>
      <c r="J44" s="273"/>
      <c r="K44" s="273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</row>
    <row r="45" spans="1:27" x14ac:dyDescent="0.2">
      <c r="A45" s="271" t="s">
        <v>22</v>
      </c>
      <c r="B45" s="245" t="s">
        <v>23</v>
      </c>
      <c r="C45" s="153" t="s">
        <v>24</v>
      </c>
      <c r="D45" s="272">
        <v>2216.4170040485828</v>
      </c>
      <c r="E45" s="272">
        <v>2053.6564885496182</v>
      </c>
      <c r="F45" s="272">
        <v>1582.0760233918129</v>
      </c>
      <c r="G45" s="272">
        <v>1593.0982735723771</v>
      </c>
      <c r="H45" s="155">
        <f t="shared" ref="H45:I50" si="4">IF(D45="-","-",IF(F45="-","-",D45/F45-1))</f>
        <v>0.4009548032317729</v>
      </c>
      <c r="I45" s="155">
        <f t="shared" si="4"/>
        <v>0.28909592246590132</v>
      </c>
      <c r="J45" s="273"/>
      <c r="K45" s="273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</row>
    <row r="46" spans="1:27" x14ac:dyDescent="0.2">
      <c r="A46" s="153"/>
      <c r="B46" s="245"/>
      <c r="C46" s="153" t="s">
        <v>25</v>
      </c>
      <c r="D46" s="272" t="s">
        <v>20</v>
      </c>
      <c r="E46" s="272">
        <v>1732.5</v>
      </c>
      <c r="F46" s="272" t="s">
        <v>20</v>
      </c>
      <c r="G46" s="272" t="s">
        <v>20</v>
      </c>
      <c r="H46" s="155" t="str">
        <f t="shared" si="4"/>
        <v>-</v>
      </c>
      <c r="I46" s="155" t="str">
        <f t="shared" si="4"/>
        <v>-</v>
      </c>
      <c r="J46" s="273"/>
      <c r="K46" s="273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</row>
    <row r="47" spans="1:27" x14ac:dyDescent="0.2">
      <c r="A47" s="153"/>
      <c r="B47" s="245"/>
      <c r="C47" s="153" t="s">
        <v>26</v>
      </c>
      <c r="D47" s="272">
        <v>1517.5</v>
      </c>
      <c r="E47" s="272">
        <v>1433.125</v>
      </c>
      <c r="F47" s="272">
        <v>1387.2727272727273</v>
      </c>
      <c r="G47" s="272">
        <v>1387.2727272727273</v>
      </c>
      <c r="H47" s="155">
        <f t="shared" si="4"/>
        <v>9.3872870249017026E-2</v>
      </c>
      <c r="I47" s="155">
        <f t="shared" si="4"/>
        <v>3.3052096985583201E-2</v>
      </c>
      <c r="J47" s="273"/>
      <c r="K47" s="273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</row>
    <row r="48" spans="1:27" x14ac:dyDescent="0.2">
      <c r="A48" s="153"/>
      <c r="B48" s="245" t="s">
        <v>27</v>
      </c>
      <c r="C48" s="153" t="s">
        <v>28</v>
      </c>
      <c r="D48" s="272">
        <v>2663.2734806629833</v>
      </c>
      <c r="E48" s="272">
        <v>2539.7554347826085</v>
      </c>
      <c r="F48" s="272">
        <v>1719.9671052631579</v>
      </c>
      <c r="G48" s="272">
        <v>1698.1965442764579</v>
      </c>
      <c r="H48" s="155">
        <f t="shared" si="4"/>
        <v>0.54844442810172112</v>
      </c>
      <c r="I48" s="155">
        <f t="shared" si="4"/>
        <v>0.49556035980788637</v>
      </c>
      <c r="J48" s="273"/>
      <c r="K48" s="273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</row>
    <row r="49" spans="1:27" x14ac:dyDescent="0.2">
      <c r="A49" s="153"/>
      <c r="B49" s="245"/>
      <c r="C49" s="153" t="s">
        <v>25</v>
      </c>
      <c r="D49" s="272">
        <v>2248.0500000000002</v>
      </c>
      <c r="E49" s="272">
        <v>1878.4246575342465</v>
      </c>
      <c r="F49" s="272">
        <v>1311.25</v>
      </c>
      <c r="G49" s="272">
        <v>1367.7206349206349</v>
      </c>
      <c r="H49" s="155">
        <f t="shared" si="4"/>
        <v>0.71443279313632035</v>
      </c>
      <c r="I49" s="155">
        <f t="shared" si="4"/>
        <v>0.37339790712687937</v>
      </c>
      <c r="J49" s="273"/>
      <c r="K49" s="273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</row>
    <row r="50" spans="1:27" x14ac:dyDescent="0.2">
      <c r="A50" s="153"/>
      <c r="B50" s="245"/>
      <c r="C50" s="153" t="s">
        <v>26</v>
      </c>
      <c r="D50" s="272">
        <v>1979.367088607595</v>
      </c>
      <c r="E50" s="272">
        <v>1880.7916666666667</v>
      </c>
      <c r="F50" s="272">
        <v>1326.0588235294117</v>
      </c>
      <c r="G50" s="272">
        <v>1270.711743772242</v>
      </c>
      <c r="H50" s="155">
        <f t="shared" si="4"/>
        <v>0.4926691436955648</v>
      </c>
      <c r="I50" s="155">
        <f t="shared" si="4"/>
        <v>0.48010882553374223</v>
      </c>
      <c r="J50" s="273"/>
      <c r="K50" s="273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</row>
    <row r="51" spans="1:27" ht="9" customHeight="1" x14ac:dyDescent="0.2">
      <c r="A51" s="153"/>
      <c r="B51" s="245"/>
      <c r="C51" s="153"/>
      <c r="D51" s="231"/>
      <c r="E51" s="231"/>
      <c r="F51" s="231"/>
      <c r="G51" s="231"/>
      <c r="H51" s="155"/>
      <c r="I51" s="155"/>
      <c r="J51" s="273" t="s">
        <v>38</v>
      </c>
      <c r="K51" s="273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</row>
    <row r="52" spans="1:27" x14ac:dyDescent="0.2">
      <c r="A52" s="271" t="s">
        <v>46</v>
      </c>
      <c r="B52" s="274"/>
      <c r="C52" s="153" t="s">
        <v>29</v>
      </c>
      <c r="D52" s="272">
        <v>1665.3684089867033</v>
      </c>
      <c r="E52" s="272">
        <v>1557.5686553030303</v>
      </c>
      <c r="F52" s="272">
        <v>1069.765105078809</v>
      </c>
      <c r="G52" s="272">
        <v>1045.6566476524793</v>
      </c>
      <c r="H52" s="155">
        <f>IF(D52="-","-",IF(F52="-","-",D52/F52-1))</f>
        <v>0.55676082635357282</v>
      </c>
      <c r="I52" s="155">
        <f>IF(E52="-","-",IF(G52="-","-",E52/G52-1))</f>
        <v>0.4895603244141411</v>
      </c>
      <c r="J52" s="273"/>
      <c r="K52" s="273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</row>
    <row r="53" spans="1:27" x14ac:dyDescent="0.2">
      <c r="A53" s="153"/>
      <c r="B53" s="245"/>
      <c r="C53" s="153" t="s">
        <v>30</v>
      </c>
      <c r="D53" s="272">
        <v>502.98782578875171</v>
      </c>
      <c r="E53" s="272">
        <v>443.06845831037259</v>
      </c>
      <c r="F53" s="272">
        <v>267.25107986398308</v>
      </c>
      <c r="G53" s="272">
        <v>250.45651687905209</v>
      </c>
      <c r="H53" s="155">
        <f>IF(D53="-","-",IF(F53="-","-",D53/F53-1))</f>
        <v>0.88207967595396197</v>
      </c>
      <c r="I53" s="155">
        <f>IF(E53="-","-",IF(G53="-","-",E53/G53-1))</f>
        <v>0.76904344048006834</v>
      </c>
      <c r="J53" s="273"/>
      <c r="K53" s="273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</row>
    <row r="54" spans="1:27" hidden="1" x14ac:dyDescent="0.2">
      <c r="A54" s="153"/>
      <c r="B54" s="245"/>
      <c r="C54" s="153" t="s">
        <v>80</v>
      </c>
      <c r="D54" s="275"/>
      <c r="E54" s="275"/>
      <c r="F54" s="275"/>
      <c r="G54" s="275"/>
      <c r="H54" s="261"/>
      <c r="I54" s="261"/>
      <c r="J54" s="273"/>
      <c r="K54" s="273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</row>
    <row r="55" spans="1:27" ht="13.5" hidden="1" customHeight="1" x14ac:dyDescent="0.2">
      <c r="A55" s="153"/>
      <c r="B55" s="245"/>
      <c r="C55" s="153" t="s">
        <v>81</v>
      </c>
      <c r="D55" s="275"/>
      <c r="E55" s="275"/>
      <c r="F55" s="275"/>
      <c r="G55" s="275"/>
      <c r="H55" s="261"/>
      <c r="I55" s="261"/>
      <c r="J55" s="273"/>
      <c r="K55" s="273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</row>
    <row r="56" spans="1:27" ht="5.25" customHeight="1" x14ac:dyDescent="0.2">
      <c r="A56" s="276"/>
      <c r="B56" s="277"/>
      <c r="C56" s="268"/>
      <c r="D56" s="278"/>
      <c r="E56" s="278"/>
      <c r="F56" s="278"/>
      <c r="G56" s="278"/>
      <c r="H56" s="279"/>
      <c r="I56" s="279"/>
      <c r="J56" s="273"/>
      <c r="K56" s="273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</row>
    <row r="57" spans="1:27" ht="5.25" customHeight="1" x14ac:dyDescent="0.2">
      <c r="A57" s="280"/>
      <c r="B57" s="274"/>
      <c r="C57" s="153"/>
      <c r="D57" s="275"/>
      <c r="E57" s="275"/>
      <c r="F57" s="275"/>
      <c r="G57" s="275"/>
      <c r="H57" s="261"/>
      <c r="I57" s="261"/>
      <c r="J57" s="273"/>
      <c r="K57" s="273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</row>
    <row r="58" spans="1:27" x14ac:dyDescent="0.2">
      <c r="A58" s="271" t="s">
        <v>31</v>
      </c>
      <c r="B58" s="245" t="s">
        <v>32</v>
      </c>
      <c r="C58" s="153" t="s">
        <v>72</v>
      </c>
      <c r="D58" s="202">
        <v>161.03397027600849</v>
      </c>
      <c r="E58" s="202">
        <v>168.094125078964</v>
      </c>
      <c r="F58" s="203">
        <v>115.42483660130719</v>
      </c>
      <c r="G58" s="202">
        <v>131.47963800904978</v>
      </c>
      <c r="H58" s="155">
        <f t="shared" ref="H58:I63" si="5">IF(D58="-","-",IF(F58="-","-",D58/F58-1))</f>
        <v>0.39514141858603047</v>
      </c>
      <c r="I58" s="155">
        <f t="shared" si="5"/>
        <v>0.27848028504150601</v>
      </c>
      <c r="J58" s="273"/>
      <c r="K58" s="273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</row>
    <row r="59" spans="1:27" x14ac:dyDescent="0.2">
      <c r="A59" s="271"/>
      <c r="B59" s="245"/>
      <c r="C59" s="153" t="s">
        <v>73</v>
      </c>
      <c r="D59" s="203">
        <v>168.57499999999999</v>
      </c>
      <c r="E59" s="202">
        <v>200.43087008343267</v>
      </c>
      <c r="F59" s="203">
        <v>115.90566037735849</v>
      </c>
      <c r="G59" s="202">
        <v>149.78473945409428</v>
      </c>
      <c r="H59" s="155">
        <f t="shared" si="5"/>
        <v>0.45441559498616302</v>
      </c>
      <c r="I59" s="155">
        <f t="shared" si="5"/>
        <v>0.33812610559609313</v>
      </c>
      <c r="J59" s="273"/>
      <c r="K59" s="273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</row>
    <row r="60" spans="1:27" x14ac:dyDescent="0.2">
      <c r="A60" s="271"/>
      <c r="B60" s="245" t="s">
        <v>33</v>
      </c>
      <c r="C60" s="153" t="s">
        <v>72</v>
      </c>
      <c r="D60" s="203">
        <v>175.29411764705881</v>
      </c>
      <c r="E60" s="202">
        <v>130.48421052631579</v>
      </c>
      <c r="F60" s="203">
        <v>94.52</v>
      </c>
      <c r="G60" s="202">
        <v>85.30051813471502</v>
      </c>
      <c r="H60" s="155">
        <f>IF(D60="-","-",IF(F60="-","-",D60/F60-1))</f>
        <v>0.85457170595703369</v>
      </c>
      <c r="I60" s="155">
        <f t="shared" si="5"/>
        <v>0.52970009303158294</v>
      </c>
      <c r="J60" s="273"/>
      <c r="K60" s="273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</row>
    <row r="61" spans="1:27" x14ac:dyDescent="0.2">
      <c r="A61" s="153"/>
      <c r="B61" s="245"/>
      <c r="C61" s="153" t="s">
        <v>73</v>
      </c>
      <c r="D61" s="203">
        <v>185.31746031746033</v>
      </c>
      <c r="E61" s="202">
        <v>157.42363112391931</v>
      </c>
      <c r="F61" s="203" t="s">
        <v>20</v>
      </c>
      <c r="G61" s="202">
        <v>109.2948717948718</v>
      </c>
      <c r="H61" s="155" t="str">
        <f t="shared" si="5"/>
        <v>-</v>
      </c>
      <c r="I61" s="155">
        <f t="shared" si="5"/>
        <v>0.44035697685228214</v>
      </c>
      <c r="J61" s="273"/>
      <c r="K61" s="273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</row>
    <row r="62" spans="1:27" x14ac:dyDescent="0.2">
      <c r="A62" s="153"/>
      <c r="B62" s="245" t="s">
        <v>34</v>
      </c>
      <c r="C62" s="153" t="s">
        <v>72</v>
      </c>
      <c r="D62" s="203">
        <v>229.18847539015607</v>
      </c>
      <c r="E62" s="202">
        <v>227.96470588235294</v>
      </c>
      <c r="F62" s="203">
        <v>170.65825242718446</v>
      </c>
      <c r="G62" s="202">
        <v>173.12592592592591</v>
      </c>
      <c r="H62" s="155">
        <f t="shared" si="5"/>
        <v>0.34296743421736942</v>
      </c>
      <c r="I62" s="155">
        <f t="shared" si="5"/>
        <v>0.31675660166513997</v>
      </c>
      <c r="J62" s="273"/>
      <c r="K62" s="273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</row>
    <row r="63" spans="1:27" x14ac:dyDescent="0.2">
      <c r="A63" s="153"/>
      <c r="B63" s="245" t="s">
        <v>74</v>
      </c>
      <c r="C63" s="153" t="s">
        <v>73</v>
      </c>
      <c r="D63" s="203">
        <v>275.33862212943632</v>
      </c>
      <c r="E63" s="202">
        <v>274.59701492537312</v>
      </c>
      <c r="F63" s="203">
        <v>228.64641995172968</v>
      </c>
      <c r="G63" s="202">
        <v>223.94138438880708</v>
      </c>
      <c r="H63" s="155">
        <f t="shared" si="5"/>
        <v>0.20421138536769567</v>
      </c>
      <c r="I63" s="155">
        <f t="shared" si="5"/>
        <v>0.22620039915720858</v>
      </c>
      <c r="J63" s="273"/>
      <c r="K63" s="273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</row>
    <row r="64" spans="1:27" x14ac:dyDescent="0.2">
      <c r="A64" s="153"/>
      <c r="B64" s="245" t="s">
        <v>75</v>
      </c>
      <c r="C64" s="153"/>
      <c r="D64" s="272"/>
      <c r="E64" s="281"/>
      <c r="F64" s="272"/>
      <c r="G64" s="281"/>
      <c r="H64" s="155"/>
      <c r="I64" s="155"/>
      <c r="J64" s="273"/>
      <c r="K64" s="273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</row>
    <row r="65" spans="1:27" x14ac:dyDescent="0.2">
      <c r="A65" s="153"/>
      <c r="B65" s="245"/>
      <c r="C65" s="153"/>
      <c r="D65" s="282"/>
      <c r="E65" s="281"/>
      <c r="F65" s="282"/>
      <c r="G65" s="281"/>
      <c r="H65" s="155"/>
      <c r="I65" s="155"/>
      <c r="J65" s="273"/>
      <c r="K65" s="273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</row>
    <row r="66" spans="1:27" x14ac:dyDescent="0.2">
      <c r="A66" s="271" t="s">
        <v>35</v>
      </c>
      <c r="B66" s="245" t="s">
        <v>76</v>
      </c>
      <c r="C66" s="153" t="s">
        <v>72</v>
      </c>
      <c r="D66" s="203">
        <v>130.59206394518984</v>
      </c>
      <c r="E66" s="202">
        <v>120.57026041011449</v>
      </c>
      <c r="F66" s="203">
        <v>112.39426076107299</v>
      </c>
      <c r="G66" s="202">
        <v>96.543918918918919</v>
      </c>
      <c r="H66" s="155">
        <f>IF(D66="-","-",IF(F66="-","-",D66/F66-1))</f>
        <v>0.16191043084309809</v>
      </c>
      <c r="I66" s="155">
        <f t="shared" ref="H66:I68" si="6">IF(E66="-","-",IF(G66="-","-",E66/G66-1))</f>
        <v>0.24886436929677314</v>
      </c>
      <c r="J66" s="273"/>
      <c r="K66" s="273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</row>
    <row r="67" spans="1:27" x14ac:dyDescent="0.2">
      <c r="A67" s="271"/>
      <c r="B67" s="153"/>
      <c r="C67" s="153" t="s">
        <v>73</v>
      </c>
      <c r="D67" s="203">
        <v>158.77903023796745</v>
      </c>
      <c r="E67" s="202">
        <v>155.03531446691971</v>
      </c>
      <c r="F67" s="203">
        <v>134.65078667487035</v>
      </c>
      <c r="G67" s="202">
        <v>118.98863262717836</v>
      </c>
      <c r="H67" s="155">
        <f t="shared" si="6"/>
        <v>0.17919125583244822</v>
      </c>
      <c r="I67" s="155">
        <f t="shared" si="6"/>
        <v>0.30294223106743967</v>
      </c>
      <c r="J67" s="273"/>
      <c r="K67" s="273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</row>
    <row r="68" spans="1:27" x14ac:dyDescent="0.2">
      <c r="A68" s="271"/>
      <c r="B68" s="245" t="s">
        <v>36</v>
      </c>
      <c r="C68" s="153"/>
      <c r="D68" s="203">
        <v>164.90748898678413</v>
      </c>
      <c r="E68" s="202">
        <v>151.95993589743588</v>
      </c>
      <c r="F68" s="203">
        <v>139.42622950819671</v>
      </c>
      <c r="G68" s="202">
        <v>116.06552262090483</v>
      </c>
      <c r="H68" s="155">
        <f t="shared" si="6"/>
        <v>0.18275800449075041</v>
      </c>
      <c r="I68" s="155">
        <f t="shared" si="6"/>
        <v>0.30925991169462086</v>
      </c>
      <c r="J68" s="273" t="s">
        <v>38</v>
      </c>
      <c r="K68" s="273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</row>
    <row r="69" spans="1:27" x14ac:dyDescent="0.2">
      <c r="A69" s="153"/>
      <c r="B69" s="245" t="s">
        <v>37</v>
      </c>
      <c r="C69" s="153"/>
      <c r="D69" s="203">
        <v>139.5221467072885</v>
      </c>
      <c r="E69" s="202">
        <v>134.1691887901147</v>
      </c>
      <c r="F69" s="203">
        <v>137.29214559386972</v>
      </c>
      <c r="G69" s="202">
        <v>119.00051837345927</v>
      </c>
      <c r="H69" s="155">
        <f>IF(D69="-","-",IF(F69="-","-",D69/F69-1))</f>
        <v>1.6242743558072537E-2</v>
      </c>
      <c r="I69" s="155">
        <f>IF(E69="-","-",IF(G69="-","-",E69/G69-1))</f>
        <v>0.12746726336982506</v>
      </c>
      <c r="J69" s="273"/>
      <c r="K69" s="273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</row>
    <row r="70" spans="1:27" x14ac:dyDescent="0.2">
      <c r="A70" s="276"/>
      <c r="B70" s="269"/>
      <c r="C70" s="268"/>
      <c r="D70" s="283"/>
      <c r="E70" s="283"/>
      <c r="F70" s="283"/>
      <c r="G70" s="283"/>
      <c r="H70" s="283"/>
      <c r="I70" s="156"/>
      <c r="J70" s="273"/>
      <c r="K70" s="273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</row>
    <row r="71" spans="1:27" x14ac:dyDescent="0.2">
      <c r="A71" s="280"/>
      <c r="B71" s="245"/>
      <c r="C71" s="153"/>
      <c r="D71" s="281"/>
      <c r="E71" s="281"/>
      <c r="F71" s="281"/>
      <c r="G71" s="281"/>
      <c r="H71" s="281"/>
      <c r="I71" s="157"/>
      <c r="J71" s="273"/>
      <c r="K71" s="273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</row>
    <row r="72" spans="1:27" x14ac:dyDescent="0.2">
      <c r="A72" s="280"/>
      <c r="B72" s="245"/>
      <c r="C72" s="153"/>
      <c r="D72" s="281"/>
      <c r="E72" s="281"/>
      <c r="F72" s="281"/>
      <c r="G72" s="281"/>
      <c r="H72" s="281"/>
      <c r="I72" s="157"/>
      <c r="J72" s="273"/>
      <c r="K72" s="273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</row>
    <row r="73" spans="1:27" ht="6.75" customHeight="1" x14ac:dyDescent="0.2">
      <c r="A73" s="153"/>
      <c r="B73" s="245"/>
      <c r="C73" s="153"/>
      <c r="D73" s="275"/>
      <c r="E73" s="275"/>
      <c r="F73" s="275"/>
      <c r="G73" s="275"/>
      <c r="H73" s="281"/>
      <c r="I73" s="155"/>
      <c r="J73" s="273"/>
      <c r="K73" s="273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</row>
    <row r="74" spans="1:27" ht="7.5" customHeight="1" x14ac:dyDescent="0.2">
      <c r="A74" s="271"/>
      <c r="B74" s="240"/>
      <c r="C74" s="259"/>
      <c r="D74" s="231"/>
      <c r="E74" s="231"/>
      <c r="F74" s="231"/>
      <c r="G74" s="231"/>
      <c r="H74" s="284"/>
      <c r="I74" s="155"/>
      <c r="J74" s="153"/>
      <c r="K74" s="153"/>
    </row>
    <row r="75" spans="1:27" ht="12" customHeight="1" x14ac:dyDescent="0.2">
      <c r="A75" s="153"/>
      <c r="B75" s="240"/>
      <c r="C75" s="259"/>
      <c r="D75" s="231"/>
      <c r="E75" s="231"/>
      <c r="F75" s="231"/>
      <c r="G75" s="231"/>
      <c r="H75" s="284"/>
      <c r="I75" s="155"/>
      <c r="J75" s="273"/>
      <c r="K75" s="273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</row>
    <row r="76" spans="1:27" ht="12" customHeight="1" x14ac:dyDescent="0.2">
      <c r="A76" s="153"/>
      <c r="B76" s="245"/>
      <c r="C76" s="153"/>
      <c r="D76" s="285"/>
      <c r="E76" s="285"/>
      <c r="F76" s="285"/>
      <c r="G76" s="285"/>
      <c r="H76" s="285"/>
      <c r="I76" s="261"/>
      <c r="J76" s="273" t="s">
        <v>42</v>
      </c>
      <c r="K76" s="273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</row>
    <row r="77" spans="1:27" x14ac:dyDescent="0.2">
      <c r="A77" s="153"/>
      <c r="B77" s="245"/>
      <c r="C77" s="153"/>
      <c r="D77" s="285"/>
      <c r="E77" s="285"/>
      <c r="F77" s="285"/>
      <c r="G77" s="285"/>
      <c r="H77" s="285" t="s">
        <v>38</v>
      </c>
      <c r="I77" s="273"/>
      <c r="J77" s="273"/>
      <c r="K77" s="273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</row>
    <row r="78" spans="1:27" x14ac:dyDescent="0.2">
      <c r="A78" s="153"/>
      <c r="B78" s="245"/>
      <c r="C78" s="153"/>
      <c r="D78" s="153" t="s">
        <v>38</v>
      </c>
      <c r="E78" s="153"/>
      <c r="F78" s="153"/>
      <c r="G78" s="153"/>
      <c r="H78" s="153"/>
      <c r="I78" s="153"/>
      <c r="J78" s="273"/>
      <c r="K78" s="273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</row>
    <row r="79" spans="1:27" ht="11.25" customHeight="1" x14ac:dyDescent="0.2">
      <c r="A79" s="153"/>
      <c r="B79" s="245"/>
      <c r="C79" s="153"/>
      <c r="D79" s="153"/>
      <c r="E79" s="153"/>
      <c r="F79" s="153"/>
      <c r="G79" s="153"/>
      <c r="H79" s="153"/>
      <c r="I79" s="153"/>
      <c r="J79" s="273"/>
      <c r="K79" s="273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</row>
    <row r="80" spans="1:27" x14ac:dyDescent="0.2">
      <c r="A80" s="153"/>
      <c r="B80" s="245"/>
      <c r="C80" s="153"/>
      <c r="D80" s="153"/>
      <c r="E80" s="153"/>
      <c r="F80" s="153"/>
      <c r="G80" s="153"/>
      <c r="H80" s="153"/>
      <c r="I80" s="153"/>
      <c r="J80" s="273"/>
      <c r="K80" s="273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</row>
    <row r="81" spans="1:27" x14ac:dyDescent="0.2">
      <c r="A81" s="153"/>
      <c r="B81" s="245"/>
      <c r="C81" s="153"/>
      <c r="D81" s="153"/>
      <c r="E81" s="153"/>
      <c r="F81" s="153"/>
      <c r="G81" s="153"/>
      <c r="H81" s="153"/>
      <c r="I81" s="153"/>
      <c r="J81" s="273"/>
      <c r="K81" s="273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</row>
    <row r="82" spans="1:27" x14ac:dyDescent="0.2">
      <c r="J82" s="78" t="s">
        <v>47</v>
      </c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</row>
    <row r="83" spans="1:27" x14ac:dyDescent="0.2"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</row>
    <row r="84" spans="1:27" ht="13.5" customHeight="1" x14ac:dyDescent="0.2"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</row>
    <row r="85" spans="1:27" x14ac:dyDescent="0.2"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</row>
    <row r="86" spans="1:27" ht="5.25" customHeight="1" x14ac:dyDescent="0.2"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</row>
    <row r="87" spans="1:27" ht="11.25" customHeight="1" x14ac:dyDescent="0.2"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</row>
  </sheetData>
  <mergeCells count="3">
    <mergeCell ref="B12:C12"/>
    <mergeCell ref="E29:H29"/>
    <mergeCell ref="A6:I6"/>
  </mergeCells>
  <printOptions horizontalCentered="1"/>
  <pageMargins left="0" right="0.15748031496062992" top="0.27559055118110237" bottom="0.19685039370078741" header="0" footer="0.19685039370078741"/>
  <pageSetup paperSize="9" scale="95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0"/>
  <sheetViews>
    <sheetView showGridLines="0" zoomScaleNormal="100" zoomScaleSheetLayoutView="75" workbookViewId="0">
      <selection activeCell="B11" sqref="B11:F11"/>
    </sheetView>
  </sheetViews>
  <sheetFormatPr defaultRowHeight="12.75" x14ac:dyDescent="0.2"/>
  <cols>
    <col min="1" max="1" width="8.85546875" customWidth="1"/>
    <col min="2" max="2" width="8.42578125" customWidth="1"/>
    <col min="3" max="3" width="8.140625" customWidth="1"/>
    <col min="4" max="5" width="8.85546875" customWidth="1"/>
    <col min="7" max="7" width="9.42578125" customWidth="1"/>
    <col min="8" max="8" width="6.28515625" customWidth="1"/>
    <col min="9" max="9" width="8.85546875" customWidth="1"/>
    <col min="10" max="11" width="7.5703125" customWidth="1"/>
    <col min="12" max="12" width="8.5703125" customWidth="1"/>
    <col min="13" max="13" width="9.42578125" customWidth="1"/>
    <col min="14" max="14" width="8.5703125" customWidth="1"/>
    <col min="15" max="15" width="9.7109375" customWidth="1"/>
    <col min="16" max="16" width="1.5703125" customWidth="1"/>
  </cols>
  <sheetData>
    <row r="1" spans="1:15" x14ac:dyDescent="0.2">
      <c r="B1" s="2"/>
    </row>
    <row r="2" spans="1:15" x14ac:dyDescent="0.2">
      <c r="B2" s="2"/>
    </row>
    <row r="3" spans="1:15" x14ac:dyDescent="0.2">
      <c r="B3" s="2"/>
    </row>
    <row r="4" spans="1:15" x14ac:dyDescent="0.2">
      <c r="B4" s="2"/>
    </row>
    <row r="5" spans="1:15" x14ac:dyDescent="0.2">
      <c r="B5" s="2"/>
    </row>
    <row r="6" spans="1:15" ht="20.25" x14ac:dyDescent="0.3">
      <c r="A6" s="301" t="s">
        <v>91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</row>
    <row r="7" spans="1:15" x14ac:dyDescent="0.2">
      <c r="B7" s="2"/>
    </row>
    <row r="8" spans="1:15" x14ac:dyDescent="0.2">
      <c r="B8" s="2"/>
    </row>
    <row r="9" spans="1:15" x14ac:dyDescent="0.2">
      <c r="B9" s="2"/>
    </row>
    <row r="10" spans="1:15" x14ac:dyDescent="0.2">
      <c r="B10" s="2"/>
    </row>
    <row r="11" spans="1:15" x14ac:dyDescent="0.2">
      <c r="A11" s="54" t="s">
        <v>0</v>
      </c>
      <c r="B11" s="328" t="s">
        <v>105</v>
      </c>
      <c r="C11" s="329"/>
      <c r="D11" s="329"/>
      <c r="E11" s="329"/>
      <c r="F11" s="329"/>
      <c r="G11" s="204"/>
      <c r="H11" s="204"/>
      <c r="I11" s="204"/>
      <c r="J11" s="204"/>
      <c r="K11" s="205"/>
      <c r="L11" s="204"/>
      <c r="M11" s="204"/>
      <c r="N11" s="206" t="s">
        <v>98</v>
      </c>
      <c r="O11" s="207"/>
    </row>
    <row r="12" spans="1:15" ht="3" customHeight="1" x14ac:dyDescent="0.2">
      <c r="A12" s="55"/>
      <c r="B12" s="55"/>
      <c r="C12" s="8"/>
      <c r="D12" s="8"/>
      <c r="E12" s="8"/>
      <c r="F12" s="8"/>
      <c r="G12" s="8"/>
      <c r="H12" s="8"/>
      <c r="I12" s="8"/>
      <c r="J12" s="8"/>
      <c r="K12" s="55"/>
      <c r="L12" s="8"/>
      <c r="M12" s="8"/>
      <c r="N12" s="8"/>
      <c r="O12" s="8"/>
    </row>
    <row r="13" spans="1:15" x14ac:dyDescent="0.2">
      <c r="A13" s="8"/>
      <c r="B13" s="208">
        <f>'Volume 88 Front Page Q1'!B11</f>
        <v>2025</v>
      </c>
      <c r="C13" s="209"/>
      <c r="D13" s="208">
        <f>'Volume 88 Front Page Q1'!D11</f>
        <v>2024</v>
      </c>
      <c r="E13" s="209"/>
      <c r="F13" s="55" t="str">
        <f>'Volume 88 Front Page Q1'!F11</f>
        <v>% change from 2024</v>
      </c>
      <c r="G13" s="8"/>
      <c r="H13" s="8"/>
      <c r="I13" s="8"/>
      <c r="J13" s="208">
        <f>'Volume 88 Front Page Q1'!J11</f>
        <v>2025</v>
      </c>
      <c r="K13" s="209"/>
      <c r="L13" s="208">
        <f>'Volume 88 Front Page Q1'!L11</f>
        <v>2024</v>
      </c>
      <c r="M13" s="209"/>
      <c r="N13" s="55" t="str">
        <f>'Volume 88 Front Page Q1'!F11</f>
        <v>% change from 2024</v>
      </c>
      <c r="O13" s="8"/>
    </row>
    <row r="14" spans="1:15" x14ac:dyDescent="0.2">
      <c r="A14" s="8"/>
      <c r="B14" s="56" t="s">
        <v>82</v>
      </c>
      <c r="C14" s="56" t="s">
        <v>83</v>
      </c>
      <c r="D14" s="56" t="s">
        <v>82</v>
      </c>
      <c r="E14" s="56" t="s">
        <v>83</v>
      </c>
      <c r="F14" s="56" t="s">
        <v>82</v>
      </c>
      <c r="G14" s="56" t="s">
        <v>83</v>
      </c>
      <c r="H14" s="56"/>
      <c r="I14" s="56"/>
      <c r="J14" s="56" t="s">
        <v>82</v>
      </c>
      <c r="K14" s="56" t="s">
        <v>83</v>
      </c>
      <c r="L14" s="56" t="s">
        <v>82</v>
      </c>
      <c r="M14" s="56" t="s">
        <v>83</v>
      </c>
      <c r="N14" s="56" t="s">
        <v>82</v>
      </c>
      <c r="O14" s="56" t="s">
        <v>83</v>
      </c>
    </row>
    <row r="15" spans="1:15" ht="3.75" customHeight="1" x14ac:dyDescent="0.2">
      <c r="A15" s="2"/>
      <c r="B15" s="178"/>
      <c r="C15" s="178"/>
      <c r="D15" s="178"/>
      <c r="E15" s="178"/>
      <c r="G15" s="178"/>
      <c r="H15" s="178"/>
      <c r="I15" s="178"/>
    </row>
    <row r="16" spans="1:15" x14ac:dyDescent="0.2">
      <c r="A16" s="55" t="s">
        <v>48</v>
      </c>
    </row>
    <row r="17" spans="1:15" ht="4.5" customHeight="1" x14ac:dyDescent="0.2"/>
    <row r="18" spans="1:15" x14ac:dyDescent="0.2">
      <c r="A18" s="55" t="s">
        <v>1</v>
      </c>
      <c r="B18" s="8"/>
      <c r="C18" s="8"/>
      <c r="D18" s="8"/>
      <c r="E18" s="8"/>
      <c r="F18" s="8"/>
      <c r="G18" s="8"/>
      <c r="H18" s="8"/>
      <c r="I18" s="55" t="s">
        <v>49</v>
      </c>
      <c r="J18" s="8"/>
      <c r="K18" s="8"/>
      <c r="L18" s="8"/>
      <c r="M18" s="8"/>
      <c r="N18" s="8"/>
      <c r="O18" s="8"/>
    </row>
    <row r="19" spans="1:15" x14ac:dyDescent="0.2">
      <c r="A19" s="8" t="s">
        <v>50</v>
      </c>
      <c r="B19" s="179">
        <v>650.8817150956769</v>
      </c>
      <c r="C19" s="179">
        <v>640.58854730461144</v>
      </c>
      <c r="D19" s="179">
        <v>487.06501881442244</v>
      </c>
      <c r="E19" s="179">
        <v>482.98502246867957</v>
      </c>
      <c r="F19" s="90">
        <f>IF(B19="-","-",IF(D19="-","-",B19/D19-1))</f>
        <v>0.33633434952894969</v>
      </c>
      <c r="G19" s="90">
        <f t="shared" ref="F19:G26" si="0">IF(C19="-","-",IF(E19="-","-",C19/E19-1))</f>
        <v>0.32631141237128536</v>
      </c>
      <c r="H19" s="8"/>
      <c r="I19" s="8" t="s">
        <v>50</v>
      </c>
      <c r="J19" s="179">
        <v>643.4104241185488</v>
      </c>
      <c r="K19" s="179">
        <v>634.62126336732149</v>
      </c>
      <c r="L19" s="179">
        <v>478.14284585462281</v>
      </c>
      <c r="M19" s="179">
        <v>473.75829950027781</v>
      </c>
      <c r="N19" s="90">
        <f t="shared" ref="N19:O21" si="1">IF(J19="-","-",IF(L19="-","-",J19/L19-1))</f>
        <v>0.34564477895414303</v>
      </c>
      <c r="O19" s="90">
        <f t="shared" si="1"/>
        <v>0.33954648190168402</v>
      </c>
    </row>
    <row r="20" spans="1:15" x14ac:dyDescent="0.2">
      <c r="A20" s="8" t="s">
        <v>2</v>
      </c>
      <c r="B20" s="179">
        <v>654.24662721893492</v>
      </c>
      <c r="C20" s="179">
        <v>646.29151329243359</v>
      </c>
      <c r="D20" s="179">
        <v>489.33070273943315</v>
      </c>
      <c r="E20" s="179">
        <v>485.15146041828751</v>
      </c>
      <c r="F20" s="90">
        <f t="shared" si="0"/>
        <v>0.33702345582700732</v>
      </c>
      <c r="G20" s="90">
        <f t="shared" si="0"/>
        <v>0.33214380666857002</v>
      </c>
      <c r="H20" s="8"/>
      <c r="I20" s="8" t="s">
        <v>2</v>
      </c>
      <c r="J20" s="179">
        <v>647.17902869757165</v>
      </c>
      <c r="K20" s="179">
        <v>638.73226424126369</v>
      </c>
      <c r="L20" s="179">
        <v>480.78010770501299</v>
      </c>
      <c r="M20" s="179">
        <v>475.58511024427384</v>
      </c>
      <c r="N20" s="90">
        <f t="shared" si="1"/>
        <v>0.34610192544541429</v>
      </c>
      <c r="O20" s="90">
        <f t="shared" si="1"/>
        <v>0.34304512585180169</v>
      </c>
    </row>
    <row r="21" spans="1:15" x14ac:dyDescent="0.2">
      <c r="A21" s="8" t="s">
        <v>51</v>
      </c>
      <c r="B21" s="179">
        <v>650.21275510204077</v>
      </c>
      <c r="C21" s="179">
        <v>645.44597093791276</v>
      </c>
      <c r="D21" s="179">
        <v>485.37292748148002</v>
      </c>
      <c r="E21" s="179">
        <v>481.03185624449958</v>
      </c>
      <c r="F21" s="90">
        <f t="shared" si="0"/>
        <v>0.33961479573219577</v>
      </c>
      <c r="G21" s="90">
        <f t="shared" si="0"/>
        <v>0.3417946494791908</v>
      </c>
      <c r="H21" s="8"/>
      <c r="I21" s="8" t="s">
        <v>52</v>
      </c>
      <c r="J21" s="179">
        <v>636.22958801498123</v>
      </c>
      <c r="K21" s="179">
        <v>623.92965468138129</v>
      </c>
      <c r="L21" s="179">
        <v>470.14061318297479</v>
      </c>
      <c r="M21" s="179">
        <v>465.5506015665502</v>
      </c>
      <c r="N21" s="90">
        <f t="shared" si="1"/>
        <v>0.35327510573387966</v>
      </c>
      <c r="O21" s="90">
        <f t="shared" si="1"/>
        <v>0.34019729022343648</v>
      </c>
    </row>
    <row r="22" spans="1:15" x14ac:dyDescent="0.2">
      <c r="A22" s="8" t="s">
        <v>3</v>
      </c>
      <c r="B22" s="179">
        <v>651.59192704841087</v>
      </c>
      <c r="C22" s="179">
        <v>638.61616312506999</v>
      </c>
      <c r="D22" s="179">
        <v>487.53402429042853</v>
      </c>
      <c r="E22" s="179">
        <v>483.22458444867698</v>
      </c>
      <c r="F22" s="90">
        <f t="shared" si="0"/>
        <v>0.33650554542681821</v>
      </c>
      <c r="G22" s="90">
        <f t="shared" si="0"/>
        <v>0.32157217094755874</v>
      </c>
      <c r="H22" s="8"/>
      <c r="I22" s="8" t="s">
        <v>3</v>
      </c>
      <c r="J22" s="179">
        <v>640.40372093023268</v>
      </c>
      <c r="K22" s="179">
        <v>629.7306621773289</v>
      </c>
      <c r="L22" s="179">
        <v>473.92779885917531</v>
      </c>
      <c r="M22" s="179">
        <v>468.6818504486269</v>
      </c>
      <c r="N22" s="90">
        <f t="shared" ref="N22:N23" si="2">IF(J22="-","-",IF(L22="-","-",J22/L22-1))</f>
        <v>0.35126853177170281</v>
      </c>
      <c r="O22" s="90">
        <f>IF(K22="-","-",IF(M22="-","-",K22/M22-1))</f>
        <v>0.34362075590199304</v>
      </c>
    </row>
    <row r="23" spans="1:15" x14ac:dyDescent="0.2">
      <c r="A23" s="8" t="s">
        <v>4</v>
      </c>
      <c r="B23" s="179">
        <v>652.92872957300995</v>
      </c>
      <c r="C23" s="179">
        <v>640.17469108232842</v>
      </c>
      <c r="D23" s="179">
        <v>485.2739652377266</v>
      </c>
      <c r="E23" s="179">
        <v>481.92827305461111</v>
      </c>
      <c r="F23" s="90">
        <f t="shared" si="0"/>
        <v>0.34548477014041423</v>
      </c>
      <c r="G23" s="90">
        <f t="shared" si="0"/>
        <v>0.32836093434548341</v>
      </c>
      <c r="H23" s="8"/>
      <c r="I23" s="8" t="s">
        <v>53</v>
      </c>
      <c r="J23" s="179">
        <v>617.32804943578719</v>
      </c>
      <c r="K23" s="179">
        <v>604.79613552143996</v>
      </c>
      <c r="L23" s="179">
        <v>449.638034869921</v>
      </c>
      <c r="M23" s="179">
        <v>446.30218041562756</v>
      </c>
      <c r="N23" s="90">
        <f t="shared" si="2"/>
        <v>0.37294446101379841</v>
      </c>
      <c r="O23" s="90">
        <f>IF(K23="-","-",IF(M23="-","-",K23/M23-1))</f>
        <v>0.35512700152666032</v>
      </c>
    </row>
    <row r="24" spans="1:15" x14ac:dyDescent="0.2">
      <c r="A24" s="8" t="s">
        <v>5</v>
      </c>
      <c r="B24" s="179">
        <v>644.48780210046812</v>
      </c>
      <c r="C24" s="179">
        <v>627.96087131465345</v>
      </c>
      <c r="D24" s="179">
        <v>478.57734218670254</v>
      </c>
      <c r="E24" s="179">
        <v>473.0938354254572</v>
      </c>
      <c r="F24" s="90">
        <f t="shared" si="0"/>
        <v>0.34667428916649512</v>
      </c>
      <c r="G24" s="90">
        <f t="shared" si="0"/>
        <v>0.32734951143449798</v>
      </c>
      <c r="H24" s="8"/>
      <c r="I24" s="91" t="s">
        <v>5</v>
      </c>
      <c r="J24" s="180">
        <v>625.82488928255088</v>
      </c>
      <c r="K24" s="180">
        <v>613.10830860534122</v>
      </c>
      <c r="L24" s="180">
        <v>458.64376370129133</v>
      </c>
      <c r="M24" s="180">
        <v>453.81507052818762</v>
      </c>
      <c r="N24" s="92">
        <f>IF(J24="-","-",IF(L24="-","-",J24/L24-1))</f>
        <v>0.364511934561357</v>
      </c>
      <c r="O24" s="92">
        <f>IF(K24="-","-",IF(M24="-","-",K24/M24-1))</f>
        <v>0.35100914099603364</v>
      </c>
    </row>
    <row r="25" spans="1:15" x14ac:dyDescent="0.2">
      <c r="A25" s="91" t="s">
        <v>6</v>
      </c>
      <c r="B25" s="180">
        <v>665.93691358024694</v>
      </c>
      <c r="C25" s="180">
        <v>641.33816851191591</v>
      </c>
      <c r="D25" s="180">
        <v>486.58603624709025</v>
      </c>
      <c r="E25" s="180">
        <v>475.49097926473144</v>
      </c>
      <c r="F25" s="92">
        <f t="shared" si="0"/>
        <v>0.36859026764607283</v>
      </c>
      <c r="G25" s="92">
        <f t="shared" si="0"/>
        <v>0.34879145237127296</v>
      </c>
      <c r="H25" s="8"/>
      <c r="I25" s="8" t="s">
        <v>54</v>
      </c>
      <c r="J25" s="179">
        <v>633.61963735586653</v>
      </c>
      <c r="K25" s="179">
        <v>620.66450663138971</v>
      </c>
      <c r="L25" s="179">
        <v>465.62357238906463</v>
      </c>
      <c r="M25" s="179">
        <v>459.45868350815505</v>
      </c>
      <c r="N25" s="90">
        <f>IF(J25="-","-",IF(L25="-","-",J25/L25-1))</f>
        <v>0.36079802425988028</v>
      </c>
      <c r="O25" s="90">
        <f>IF(K25="-","-",IF(M25="-","-",K25/M25-1))</f>
        <v>0.35086032522524602</v>
      </c>
    </row>
    <row r="26" spans="1:15" x14ac:dyDescent="0.2">
      <c r="A26" s="8" t="s">
        <v>54</v>
      </c>
      <c r="B26" s="179">
        <v>645.96883066472583</v>
      </c>
      <c r="C26" s="179">
        <v>632.43758740009389</v>
      </c>
      <c r="D26" s="179">
        <v>478.51778208433592</v>
      </c>
      <c r="E26" s="179">
        <v>474.13587823453588</v>
      </c>
      <c r="F26" s="90">
        <f t="shared" si="0"/>
        <v>0.34993694038078127</v>
      </c>
      <c r="G26" s="90">
        <f t="shared" si="0"/>
        <v>0.33387414121665038</v>
      </c>
      <c r="H26" s="8"/>
      <c r="I26" s="8"/>
      <c r="J26" s="181"/>
      <c r="K26" s="181"/>
      <c r="L26" s="181"/>
      <c r="M26" s="181"/>
      <c r="N26" s="8"/>
      <c r="O26" s="8"/>
    </row>
    <row r="27" spans="1:15" ht="5.25" customHeight="1" x14ac:dyDescent="0.2">
      <c r="A27" s="8"/>
      <c r="B27" s="181"/>
      <c r="C27" s="181"/>
      <c r="D27" s="181"/>
      <c r="E27" s="181"/>
      <c r="F27" s="8"/>
      <c r="G27" s="8"/>
      <c r="H27" s="8"/>
      <c r="I27" s="8"/>
      <c r="J27" s="181"/>
      <c r="K27" s="181"/>
      <c r="L27" s="181"/>
      <c r="M27" s="181"/>
      <c r="N27" s="8"/>
      <c r="O27" s="8"/>
    </row>
    <row r="28" spans="1:15" x14ac:dyDescent="0.2">
      <c r="A28" s="55" t="s">
        <v>7</v>
      </c>
      <c r="B28" s="181"/>
      <c r="C28" s="181"/>
      <c r="D28" s="181"/>
      <c r="E28" s="181"/>
      <c r="F28" s="8"/>
      <c r="G28" s="8"/>
      <c r="H28" s="8"/>
      <c r="I28" s="55" t="s">
        <v>55</v>
      </c>
      <c r="J28" s="181"/>
      <c r="K28" s="181"/>
      <c r="L28" s="181"/>
      <c r="M28" s="181"/>
      <c r="N28" s="8"/>
      <c r="O28" s="8"/>
    </row>
    <row r="29" spans="1:15" x14ac:dyDescent="0.2">
      <c r="A29" s="8" t="s">
        <v>50</v>
      </c>
      <c r="B29" s="179">
        <v>653.96182902584496</v>
      </c>
      <c r="C29" s="179">
        <v>638.98852258852253</v>
      </c>
      <c r="D29" s="179">
        <v>488.82820235055141</v>
      </c>
      <c r="E29" s="179">
        <v>484.6764849321375</v>
      </c>
      <c r="F29" s="90">
        <f t="shared" ref="F29:F38" si="3">IF(B29="-","-",IF(D29="-","-",B29/D29-1))</f>
        <v>0.3378152608242353</v>
      </c>
      <c r="G29" s="90">
        <f t="shared" ref="G29:G38" si="4">IF(C29="-","-",IF(E29="-","-",C29/E29-1))</f>
        <v>0.31838152345680881</v>
      </c>
      <c r="H29" s="8"/>
      <c r="I29" s="8" t="s">
        <v>3</v>
      </c>
      <c r="J29" s="182">
        <v>573.03278688524586</v>
      </c>
      <c r="K29" s="182">
        <v>544.47769897557123</v>
      </c>
      <c r="L29" s="182">
        <v>378.61257066328074</v>
      </c>
      <c r="M29" s="182">
        <v>366.61836996873313</v>
      </c>
      <c r="N29" s="90">
        <f t="shared" ref="N29:O31" si="5">IF(J29="-","-",IF(L29="-","-",J29/L29-1))</f>
        <v>0.51350702878503429</v>
      </c>
      <c r="O29" s="90">
        <f t="shared" si="5"/>
        <v>0.48513479840632856</v>
      </c>
    </row>
    <row r="30" spans="1:15" x14ac:dyDescent="0.2">
      <c r="A30" s="8" t="s">
        <v>2</v>
      </c>
      <c r="B30" s="179">
        <v>655.95588876772092</v>
      </c>
      <c r="C30" s="179">
        <v>644.09312509122753</v>
      </c>
      <c r="D30" s="179">
        <v>491.83129957883671</v>
      </c>
      <c r="E30" s="179">
        <v>487.14023287101969</v>
      </c>
      <c r="F30" s="90">
        <f t="shared" si="3"/>
        <v>0.33370098513337165</v>
      </c>
      <c r="G30" s="90">
        <f t="shared" si="4"/>
        <v>0.32219242351465627</v>
      </c>
      <c r="H30" s="8"/>
      <c r="I30" s="8" t="s">
        <v>4</v>
      </c>
      <c r="J30" s="182">
        <v>572.18669064748201</v>
      </c>
      <c r="K30" s="182">
        <v>547.32464589235133</v>
      </c>
      <c r="L30" s="182">
        <v>379.22675987133687</v>
      </c>
      <c r="M30" s="182">
        <v>363.79243550048506</v>
      </c>
      <c r="N30" s="90">
        <f t="shared" si="5"/>
        <v>0.5088246695502503</v>
      </c>
      <c r="O30" s="90">
        <f t="shared" si="5"/>
        <v>0.5044970496414336</v>
      </c>
    </row>
    <row r="31" spans="1:15" x14ac:dyDescent="0.2">
      <c r="A31" s="8" t="s">
        <v>51</v>
      </c>
      <c r="B31" s="179">
        <v>653.80662650602403</v>
      </c>
      <c r="C31" s="179">
        <v>641.97918256130777</v>
      </c>
      <c r="D31" s="179">
        <v>487.19346805912119</v>
      </c>
      <c r="E31" s="179">
        <v>482.21884412859578</v>
      </c>
      <c r="F31" s="90">
        <f t="shared" si="3"/>
        <v>0.34198561633154778</v>
      </c>
      <c r="G31" s="90">
        <f t="shared" si="4"/>
        <v>0.33130256185116624</v>
      </c>
      <c r="H31" s="8"/>
      <c r="I31" s="8" t="s">
        <v>53</v>
      </c>
      <c r="J31" s="182">
        <v>541.6</v>
      </c>
      <c r="K31" s="182">
        <v>511.24571428571431</v>
      </c>
      <c r="L31" s="182">
        <v>354.46166959409157</v>
      </c>
      <c r="M31" s="182">
        <v>342.46807277669365</v>
      </c>
      <c r="N31" s="90">
        <f t="shared" si="5"/>
        <v>0.52795082362560697</v>
      </c>
      <c r="O31" s="90">
        <f t="shared" si="5"/>
        <v>0.49282737552902378</v>
      </c>
    </row>
    <row r="32" spans="1:15" x14ac:dyDescent="0.2">
      <c r="A32" s="8" t="s">
        <v>52</v>
      </c>
      <c r="B32" s="179">
        <v>647.18294501397952</v>
      </c>
      <c r="C32" s="179">
        <v>633.30418539325854</v>
      </c>
      <c r="D32" s="179">
        <v>483.02349569827635</v>
      </c>
      <c r="E32" s="179">
        <v>478.66078233037268</v>
      </c>
      <c r="F32" s="90">
        <f t="shared" si="3"/>
        <v>0.33985810375205094</v>
      </c>
      <c r="G32" s="90">
        <f t="shared" si="4"/>
        <v>0.32307514793670866</v>
      </c>
      <c r="H32" s="8"/>
      <c r="I32" s="8" t="s">
        <v>5</v>
      </c>
      <c r="J32" s="182">
        <v>548.55606407322659</v>
      </c>
      <c r="K32" s="182">
        <v>519.30829739166154</v>
      </c>
      <c r="L32" s="182">
        <v>358.896903699772</v>
      </c>
      <c r="M32" s="182">
        <v>345.59775617439459</v>
      </c>
      <c r="N32" s="90">
        <f>IF(J32="-","-",IF(L32="-","-",J32/L32-1))</f>
        <v>0.52845025526358436</v>
      </c>
      <c r="O32" s="90">
        <f t="shared" ref="O32:O35" si="6">IF(K32="-","-",IF(M32="-","-",K32/M32-1))</f>
        <v>0.50263793127641021</v>
      </c>
    </row>
    <row r="33" spans="1:15" x14ac:dyDescent="0.2">
      <c r="A33" s="8" t="s">
        <v>3</v>
      </c>
      <c r="B33" s="179">
        <v>651.65028866605894</v>
      </c>
      <c r="C33" s="179">
        <v>637.78447990543725</v>
      </c>
      <c r="D33" s="179">
        <v>487.21298395152297</v>
      </c>
      <c r="E33" s="179">
        <v>483.21697183899374</v>
      </c>
      <c r="F33" s="90">
        <f t="shared" si="3"/>
        <v>0.3375059986720248</v>
      </c>
      <c r="G33" s="90">
        <f t="shared" si="4"/>
        <v>0.31987185275840213</v>
      </c>
      <c r="H33" s="8"/>
      <c r="I33" s="8" t="s">
        <v>6</v>
      </c>
      <c r="J33" s="182">
        <v>549.87110552763818</v>
      </c>
      <c r="K33" s="182">
        <v>524.94866425992768</v>
      </c>
      <c r="L33" s="182">
        <v>361.79224048896862</v>
      </c>
      <c r="M33" s="182">
        <v>347.28862770476127</v>
      </c>
      <c r="N33" s="90">
        <f>IF(J33="-","-",IF(L33="-","-",J33/L33-1))</f>
        <v>0.51985323063998723</v>
      </c>
      <c r="O33" s="90">
        <f t="shared" si="6"/>
        <v>0.51156306997244849</v>
      </c>
    </row>
    <row r="34" spans="1:15" x14ac:dyDescent="0.2">
      <c r="A34" s="8" t="s">
        <v>4</v>
      </c>
      <c r="B34" s="179">
        <v>653.29028588098015</v>
      </c>
      <c r="C34" s="179">
        <v>637.51539431708579</v>
      </c>
      <c r="D34" s="179">
        <v>486.00485172251211</v>
      </c>
      <c r="E34" s="179">
        <v>480.49527755676758</v>
      </c>
      <c r="F34" s="90">
        <f t="shared" si="3"/>
        <v>0.34420527606992035</v>
      </c>
      <c r="G34" s="90">
        <f t="shared" si="4"/>
        <v>0.3267880541068735</v>
      </c>
      <c r="H34" s="8"/>
      <c r="I34" s="8" t="s">
        <v>56</v>
      </c>
      <c r="J34" s="182">
        <v>511.2080962158991</v>
      </c>
      <c r="K34" s="182">
        <v>480.10652552709536</v>
      </c>
      <c r="L34" s="182">
        <v>323.24632191971375</v>
      </c>
      <c r="M34" s="182">
        <v>305.98857773089424</v>
      </c>
      <c r="N34" s="90">
        <f>IF(J34="-","-",IF(L34="-","-",J34/L34-1))</f>
        <v>0.58148155617025199</v>
      </c>
      <c r="O34" s="90">
        <f t="shared" si="6"/>
        <v>0.56903414201732549</v>
      </c>
    </row>
    <row r="35" spans="1:15" x14ac:dyDescent="0.2">
      <c r="A35" s="8" t="s">
        <v>53</v>
      </c>
      <c r="B35" s="179">
        <v>630.52817182817193</v>
      </c>
      <c r="C35" s="179">
        <v>616.66733581875542</v>
      </c>
      <c r="D35" s="179">
        <v>465.57478079666475</v>
      </c>
      <c r="E35" s="179">
        <v>462.65122907839884</v>
      </c>
      <c r="F35" s="90">
        <f t="shared" si="3"/>
        <v>0.35430052879850682</v>
      </c>
      <c r="G35" s="90">
        <f t="shared" si="4"/>
        <v>0.33289894646374685</v>
      </c>
      <c r="H35" s="8"/>
      <c r="I35" s="91" t="s">
        <v>57</v>
      </c>
      <c r="J35" s="183">
        <v>529.98403361344538</v>
      </c>
      <c r="K35" s="183">
        <v>499.93476198265995</v>
      </c>
      <c r="L35" s="183">
        <v>341.96295832578619</v>
      </c>
      <c r="M35" s="183">
        <v>324.99512574270142</v>
      </c>
      <c r="N35" s="92">
        <f>IF(J35="-","-",IF(L35="-","-",J35/L35-1))</f>
        <v>0.54982877738627045</v>
      </c>
      <c r="O35" s="92">
        <f t="shared" si="6"/>
        <v>0.53828387684330448</v>
      </c>
    </row>
    <row r="36" spans="1:15" x14ac:dyDescent="0.2">
      <c r="A36" s="8" t="s">
        <v>5</v>
      </c>
      <c r="B36" s="179">
        <v>643.82886564762657</v>
      </c>
      <c r="C36" s="179">
        <v>626.84318570114328</v>
      </c>
      <c r="D36" s="179">
        <v>476.51779490689512</v>
      </c>
      <c r="E36" s="179">
        <v>472.29335927844767</v>
      </c>
      <c r="F36" s="90">
        <f t="shared" si="3"/>
        <v>0.35111190500959499</v>
      </c>
      <c r="G36" s="90">
        <f t="shared" si="4"/>
        <v>0.32723268999337862</v>
      </c>
      <c r="H36" s="8"/>
      <c r="I36" s="8" t="s">
        <v>54</v>
      </c>
      <c r="J36" s="182">
        <v>505.33519107247128</v>
      </c>
      <c r="K36" s="182">
        <v>482.4551209109564</v>
      </c>
      <c r="L36" s="182">
        <v>319.73479819234984</v>
      </c>
      <c r="M36" s="182">
        <v>309.59151882494211</v>
      </c>
      <c r="N36" s="90">
        <f>IF(J36="-","-",IF(L36="-","-",J36/L36-1))</f>
        <v>0.58048230574035231</v>
      </c>
      <c r="O36" s="90">
        <f>IF(K36="-","-",IF(M36="-","-",K36/M36-1))</f>
        <v>0.55836026368590419</v>
      </c>
    </row>
    <row r="37" spans="1:15" x14ac:dyDescent="0.2">
      <c r="A37" s="91" t="s">
        <v>6</v>
      </c>
      <c r="B37" s="180">
        <v>652.66830808080817</v>
      </c>
      <c r="C37" s="180">
        <v>630.95009973404262</v>
      </c>
      <c r="D37" s="180">
        <v>478.94724577298302</v>
      </c>
      <c r="E37" s="180">
        <v>473.08615454243602</v>
      </c>
      <c r="F37" s="92">
        <f t="shared" si="3"/>
        <v>0.36271439880075529</v>
      </c>
      <c r="G37" s="92">
        <f t="shared" si="4"/>
        <v>0.33368963279910613</v>
      </c>
      <c r="H37" s="8"/>
      <c r="I37" s="8"/>
      <c r="J37" s="181"/>
      <c r="K37" s="181"/>
      <c r="L37" s="8"/>
      <c r="M37" s="8"/>
      <c r="N37" s="8"/>
      <c r="O37" s="8"/>
    </row>
    <row r="38" spans="1:15" ht="12" customHeight="1" x14ac:dyDescent="0.2">
      <c r="A38" s="8" t="s">
        <v>54</v>
      </c>
      <c r="B38" s="179">
        <v>646.95819609345074</v>
      </c>
      <c r="C38" s="179">
        <v>631.61500142537159</v>
      </c>
      <c r="D38" s="179">
        <v>479.31631915561383</v>
      </c>
      <c r="E38" s="179">
        <v>474.72406825851192</v>
      </c>
      <c r="F38" s="90">
        <f t="shared" si="3"/>
        <v>0.34975207444045031</v>
      </c>
      <c r="G38" s="90">
        <f t="shared" si="4"/>
        <v>0.33048868523224817</v>
      </c>
      <c r="H38" s="8"/>
      <c r="I38" s="8"/>
      <c r="J38" s="181"/>
      <c r="K38" s="181"/>
      <c r="L38" s="8"/>
      <c r="M38" s="8"/>
      <c r="N38" s="8"/>
      <c r="O38" s="8"/>
    </row>
    <row r="39" spans="1:15" ht="3.75" customHeight="1" x14ac:dyDescent="0.2">
      <c r="A39" s="93"/>
      <c r="B39" s="184"/>
      <c r="C39" s="184"/>
      <c r="D39" s="93"/>
      <c r="E39" s="93"/>
      <c r="F39" s="93"/>
      <c r="G39" s="93"/>
      <c r="H39" s="93"/>
      <c r="I39" s="93"/>
      <c r="J39" s="185"/>
      <c r="K39" s="185"/>
      <c r="L39" s="184"/>
      <c r="M39" s="184"/>
      <c r="N39" s="93"/>
      <c r="O39" s="93"/>
    </row>
    <row r="40" spans="1:15" ht="7.5" customHeight="1" x14ac:dyDescent="0.2">
      <c r="J40" s="186"/>
      <c r="K40" s="186"/>
      <c r="L40" s="187"/>
      <c r="M40" s="187"/>
    </row>
    <row r="41" spans="1:15" x14ac:dyDescent="0.2">
      <c r="A41" s="55" t="s">
        <v>58</v>
      </c>
      <c r="B41" s="8"/>
      <c r="C41" s="8"/>
      <c r="D41" s="8"/>
      <c r="E41" s="8"/>
      <c r="F41" s="8"/>
      <c r="G41" s="188"/>
      <c r="H41" s="188"/>
      <c r="I41" s="188" t="s">
        <v>8</v>
      </c>
      <c r="J41" s="179">
        <v>590.04757598341621</v>
      </c>
      <c r="K41" s="179">
        <v>617.08232218401781</v>
      </c>
      <c r="L41" s="179">
        <v>562.39085673176999</v>
      </c>
      <c r="M41" s="179">
        <v>606.1450739242307</v>
      </c>
      <c r="N41" s="94">
        <f t="shared" ref="N41:O43" si="7">IF(J41="-","-",IF(L41="-","-",J41/L41-1))</f>
        <v>4.9177042835241158E-2</v>
      </c>
      <c r="O41" s="94">
        <f t="shared" si="7"/>
        <v>1.8043944808424417E-2</v>
      </c>
    </row>
    <row r="42" spans="1:15" x14ac:dyDescent="0.2">
      <c r="A42" s="55" t="s">
        <v>59</v>
      </c>
      <c r="B42" s="8"/>
      <c r="C42" s="8"/>
      <c r="D42" s="8"/>
      <c r="E42" s="8"/>
      <c r="F42" s="8"/>
      <c r="G42" s="188"/>
      <c r="H42" s="188"/>
      <c r="I42" s="189" t="s">
        <v>9</v>
      </c>
      <c r="J42" s="180" t="s">
        <v>20</v>
      </c>
      <c r="K42" s="180">
        <v>661.46391675346933</v>
      </c>
      <c r="L42" s="180" t="s">
        <v>20</v>
      </c>
      <c r="M42" s="180">
        <v>594.61666638363965</v>
      </c>
      <c r="N42" s="95" t="str">
        <f t="shared" si="7"/>
        <v>-</v>
      </c>
      <c r="O42" s="95">
        <f t="shared" si="7"/>
        <v>0.11242074793561296</v>
      </c>
    </row>
    <row r="43" spans="1:15" x14ac:dyDescent="0.2">
      <c r="A43" s="8"/>
      <c r="B43" s="8"/>
      <c r="C43" s="8"/>
      <c r="D43" s="8"/>
      <c r="E43" s="8"/>
      <c r="F43" s="8"/>
      <c r="G43" s="188"/>
      <c r="H43" s="188"/>
      <c r="I43" s="188" t="s">
        <v>10</v>
      </c>
      <c r="J43" s="179">
        <v>590.04757598341621</v>
      </c>
      <c r="K43" s="179">
        <v>629.11525992568272</v>
      </c>
      <c r="L43" s="179">
        <v>562.39085673176999</v>
      </c>
      <c r="M43" s="179">
        <v>601.47392764871529</v>
      </c>
      <c r="N43" s="94">
        <f t="shared" si="7"/>
        <v>4.9177042835241158E-2</v>
      </c>
      <c r="O43" s="94">
        <f t="shared" si="7"/>
        <v>4.5955994111038345E-2</v>
      </c>
    </row>
    <row r="44" spans="1:15" ht="4.5" customHeight="1" x14ac:dyDescent="0.2">
      <c r="A44" s="91"/>
      <c r="B44" s="91"/>
      <c r="C44" s="91"/>
      <c r="D44" s="91"/>
      <c r="E44" s="91"/>
      <c r="F44" s="91"/>
      <c r="G44" s="189"/>
      <c r="H44" s="189"/>
      <c r="I44" s="189"/>
      <c r="J44" s="180"/>
      <c r="K44" s="180"/>
      <c r="L44" s="180"/>
      <c r="M44" s="180"/>
      <c r="N44" s="96"/>
      <c r="O44" s="96"/>
    </row>
    <row r="45" spans="1:15" ht="6" customHeight="1" x14ac:dyDescent="0.2">
      <c r="A45" s="8"/>
      <c r="B45" s="8"/>
      <c r="C45" s="8"/>
      <c r="D45" s="8"/>
      <c r="E45" s="8"/>
      <c r="F45" s="8"/>
      <c r="G45" s="188"/>
      <c r="H45" s="188"/>
      <c r="I45" s="188"/>
      <c r="J45" s="179"/>
      <c r="K45" s="179"/>
      <c r="L45" s="179"/>
      <c r="M45" s="179"/>
      <c r="N45" s="190"/>
      <c r="O45" s="97"/>
    </row>
    <row r="46" spans="1:15" x14ac:dyDescent="0.2">
      <c r="A46" s="55" t="s">
        <v>60</v>
      </c>
      <c r="B46" s="8"/>
      <c r="C46" s="8"/>
      <c r="D46" s="8"/>
      <c r="E46" s="8"/>
      <c r="F46" s="8"/>
      <c r="G46" s="188"/>
      <c r="H46" s="188"/>
      <c r="I46" s="191"/>
      <c r="J46" s="179">
        <v>205.53543475685703</v>
      </c>
      <c r="K46" s="179">
        <v>203.64829564400102</v>
      </c>
      <c r="L46" s="179">
        <v>207.81136648453941</v>
      </c>
      <c r="M46" s="179">
        <v>209.11143144923196</v>
      </c>
      <c r="N46" s="90">
        <f>IF(J46="-","-",IF(L46="-","-",J46/L46-1))</f>
        <v>-1.0951911659999092E-2</v>
      </c>
      <c r="O46" s="94">
        <f>IF(K46="-","-",IF(M46="-","-",K46/M46-1))</f>
        <v>-2.6125476581404738E-2</v>
      </c>
    </row>
    <row r="47" spans="1:15" x14ac:dyDescent="0.2">
      <c r="A47" s="55" t="s">
        <v>59</v>
      </c>
      <c r="B47" s="8"/>
      <c r="C47" s="8"/>
      <c r="D47" s="8"/>
      <c r="E47" s="8"/>
      <c r="F47" s="8"/>
      <c r="G47" s="188"/>
      <c r="H47" s="188"/>
      <c r="I47" s="188"/>
      <c r="J47" s="192"/>
      <c r="K47" s="192"/>
      <c r="L47" s="192"/>
      <c r="M47" s="192"/>
      <c r="N47" s="193"/>
      <c r="O47" s="97"/>
    </row>
    <row r="48" spans="1:15" ht="5.25" customHeight="1" x14ac:dyDescent="0.2">
      <c r="A48" s="91"/>
      <c r="B48" s="91"/>
      <c r="C48" s="91"/>
      <c r="D48" s="91"/>
      <c r="E48" s="91"/>
      <c r="F48" s="91"/>
      <c r="G48" s="189"/>
      <c r="H48" s="189"/>
      <c r="I48" s="189"/>
      <c r="J48" s="194"/>
      <c r="K48" s="194"/>
      <c r="L48" s="194"/>
      <c r="M48" s="194"/>
      <c r="N48" s="195"/>
      <c r="O48" s="96"/>
    </row>
    <row r="49" spans="1:15" ht="5.25" customHeight="1" x14ac:dyDescent="0.2">
      <c r="A49" s="8"/>
      <c r="B49" s="8"/>
      <c r="C49" s="8"/>
      <c r="D49" s="8"/>
      <c r="E49" s="8"/>
      <c r="F49" s="8"/>
      <c r="G49" s="188"/>
      <c r="H49" s="188"/>
      <c r="I49" s="188"/>
      <c r="J49" s="192"/>
      <c r="K49" s="192"/>
      <c r="L49" s="192"/>
      <c r="M49" s="192"/>
      <c r="N49" s="193"/>
      <c r="O49" s="97"/>
    </row>
    <row r="50" spans="1:15" x14ac:dyDescent="0.2">
      <c r="A50" s="55" t="s">
        <v>45</v>
      </c>
      <c r="B50" s="8"/>
      <c r="C50" s="8"/>
      <c r="D50" s="8"/>
      <c r="E50" s="8"/>
      <c r="F50" s="8"/>
      <c r="G50" s="188"/>
      <c r="H50" s="188"/>
      <c r="I50" s="188"/>
      <c r="J50" s="196" t="s">
        <v>20</v>
      </c>
      <c r="K50" s="196" t="s">
        <v>20</v>
      </c>
      <c r="L50" s="196">
        <v>103.93951544695248</v>
      </c>
      <c r="M50" s="196">
        <v>104.18001917075171</v>
      </c>
      <c r="N50" s="90" t="str">
        <f>IF(J50="-","-",IF(L50="-","-",J50/L50-1))</f>
        <v>-</v>
      </c>
      <c r="O50" s="94" t="str">
        <f>IF(K50="-","-",IF(M50="-","-",K50/M50-1))</f>
        <v>-</v>
      </c>
    </row>
    <row r="51" spans="1:15" x14ac:dyDescent="0.2">
      <c r="A51" s="55" t="s">
        <v>61</v>
      </c>
      <c r="B51" s="8"/>
      <c r="C51" s="8"/>
      <c r="D51" s="8"/>
      <c r="E51" s="8"/>
      <c r="F51" s="8"/>
      <c r="G51" s="188"/>
      <c r="H51" s="188"/>
      <c r="I51" s="188"/>
      <c r="J51" s="179"/>
      <c r="K51" s="179"/>
      <c r="L51" s="179"/>
      <c r="M51" s="179"/>
      <c r="N51" s="97"/>
      <c r="O51" s="97"/>
    </row>
    <row r="52" spans="1:15" ht="6" customHeight="1" x14ac:dyDescent="0.2">
      <c r="A52" s="91"/>
      <c r="B52" s="91"/>
      <c r="C52" s="91"/>
      <c r="D52" s="91"/>
      <c r="E52" s="91"/>
      <c r="F52" s="91"/>
      <c r="G52" s="189"/>
      <c r="H52" s="189"/>
      <c r="I52" s="189"/>
      <c r="J52" s="180"/>
      <c r="K52" s="180"/>
      <c r="L52" s="180"/>
      <c r="M52" s="180"/>
      <c r="N52" s="96"/>
      <c r="O52" s="96"/>
    </row>
    <row r="53" spans="1:15" ht="6" customHeight="1" x14ac:dyDescent="0.2">
      <c r="A53" s="8"/>
      <c r="B53" s="8"/>
      <c r="C53" s="8"/>
      <c r="D53" s="8"/>
      <c r="E53" s="8"/>
      <c r="F53" s="8"/>
      <c r="G53" s="188"/>
      <c r="H53" s="188"/>
      <c r="I53" s="188"/>
      <c r="J53" s="179"/>
      <c r="K53" s="179"/>
      <c r="L53" s="179"/>
      <c r="M53" s="179"/>
      <c r="N53" s="97"/>
      <c r="O53" s="97"/>
    </row>
    <row r="54" spans="1:15" x14ac:dyDescent="0.2">
      <c r="A54" s="55" t="s">
        <v>62</v>
      </c>
      <c r="B54" s="8"/>
      <c r="C54" s="8"/>
      <c r="D54" s="8"/>
      <c r="E54" s="8"/>
      <c r="F54" s="8"/>
      <c r="G54" s="197" t="s">
        <v>63</v>
      </c>
      <c r="H54" s="188"/>
      <c r="I54" s="197"/>
      <c r="J54" s="179">
        <v>3.5944444444444446</v>
      </c>
      <c r="K54" s="179">
        <v>3.4795454545454545</v>
      </c>
      <c r="L54" s="179">
        <v>3.5</v>
      </c>
      <c r="M54" s="179">
        <v>3.7039999999999997</v>
      </c>
      <c r="N54" s="94">
        <f t="shared" ref="N54:O57" si="8">IF(J54="-","-",IF(L54="-","-",J54/L54-1))</f>
        <v>2.698412698412711E-2</v>
      </c>
      <c r="O54" s="94">
        <f t="shared" si="8"/>
        <v>-6.0597879442371827E-2</v>
      </c>
    </row>
    <row r="55" spans="1:15" ht="13.5" hidden="1" customHeight="1" x14ac:dyDescent="0.2">
      <c r="G55" s="197" t="s">
        <v>64</v>
      </c>
      <c r="H55" s="188"/>
      <c r="I55" s="188"/>
      <c r="J55" s="179">
        <v>2.7916666666666665</v>
      </c>
      <c r="K55" s="179">
        <v>2.7708333333333335</v>
      </c>
      <c r="L55" s="179">
        <v>2.75</v>
      </c>
      <c r="M55" s="179">
        <v>2.8583333333333329</v>
      </c>
      <c r="N55" s="94">
        <f t="shared" si="8"/>
        <v>1.5151515151515138E-2</v>
      </c>
      <c r="O55" s="94">
        <f t="shared" si="8"/>
        <v>-3.0612244897958996E-2</v>
      </c>
    </row>
    <row r="56" spans="1:15" x14ac:dyDescent="0.2">
      <c r="B56" s="198"/>
      <c r="C56" s="199"/>
      <c r="D56" s="198"/>
      <c r="E56" s="199"/>
      <c r="F56" s="2"/>
      <c r="G56" s="188" t="s">
        <v>65</v>
      </c>
      <c r="H56" s="188"/>
      <c r="I56" s="188"/>
      <c r="J56" s="179">
        <v>26.555555555555557</v>
      </c>
      <c r="K56" s="179">
        <v>27</v>
      </c>
      <c r="L56" s="179">
        <v>26.888888888888889</v>
      </c>
      <c r="M56" s="179">
        <v>27.869565217391305</v>
      </c>
      <c r="N56" s="94">
        <f t="shared" si="8"/>
        <v>-1.2396694214875992E-2</v>
      </c>
      <c r="O56" s="94">
        <f t="shared" si="8"/>
        <v>-3.120124804992197E-2</v>
      </c>
    </row>
    <row r="57" spans="1:15" x14ac:dyDescent="0.2">
      <c r="B57" s="200"/>
      <c r="C57" s="200"/>
      <c r="D57" s="200"/>
      <c r="E57" s="200"/>
      <c r="F57" s="200"/>
      <c r="G57" s="188" t="s">
        <v>101</v>
      </c>
      <c r="H57" s="188"/>
      <c r="I57" s="188"/>
      <c r="J57" s="179">
        <v>102.5</v>
      </c>
      <c r="K57" s="179">
        <v>102.77777777777777</v>
      </c>
      <c r="L57" s="179" t="s">
        <v>20</v>
      </c>
      <c r="M57" s="179" t="s">
        <v>20</v>
      </c>
      <c r="N57" s="94" t="str">
        <f>IF(J57="-","-",IF(L57="-","-",J57/L57-1))</f>
        <v>-</v>
      </c>
      <c r="O57" s="94" t="str">
        <f t="shared" si="8"/>
        <v>-</v>
      </c>
    </row>
    <row r="58" spans="1:15" ht="12.95" customHeight="1" x14ac:dyDescent="0.2">
      <c r="A58" s="93"/>
      <c r="B58" s="93"/>
      <c r="C58" s="93"/>
      <c r="D58" s="93"/>
      <c r="E58" s="93"/>
      <c r="F58" s="93"/>
      <c r="G58" s="189" t="s">
        <v>66</v>
      </c>
      <c r="H58" s="189"/>
      <c r="I58" s="189"/>
      <c r="J58" s="180">
        <v>27.875</v>
      </c>
      <c r="K58" s="180">
        <v>28.413793103448278</v>
      </c>
      <c r="L58" s="180">
        <v>27.958333333333332</v>
      </c>
      <c r="M58" s="180">
        <v>28.95</v>
      </c>
      <c r="N58" s="95">
        <f t="shared" ref="N58" si="9">IF(J58="-","-",IF(L58="-","-",J58/L58-1))</f>
        <v>-2.9806259314455463E-3</v>
      </c>
      <c r="O58" s="95">
        <f t="shared" ref="O58" si="10">IF(K58="-","-",IF(M58="-","-",K58/M58-1))</f>
        <v>-1.8521827169316829E-2</v>
      </c>
    </row>
    <row r="59" spans="1:15" ht="3.75" customHeight="1" x14ac:dyDescent="0.2">
      <c r="J59" s="201"/>
      <c r="K59" s="201"/>
      <c r="L59" s="201"/>
      <c r="M59" s="201"/>
    </row>
    <row r="60" spans="1:15" ht="19.5" customHeight="1" x14ac:dyDescent="0.2">
      <c r="A60" s="323"/>
      <c r="B60" s="323"/>
      <c r="C60" s="323"/>
      <c r="D60" s="323"/>
      <c r="E60" s="323"/>
      <c r="F60" s="323"/>
      <c r="G60" s="323"/>
      <c r="H60" s="323"/>
      <c r="I60" s="323"/>
      <c r="J60" s="323"/>
      <c r="K60" s="323"/>
      <c r="L60" s="323"/>
      <c r="M60" s="323"/>
      <c r="N60" s="323"/>
      <c r="O60" s="323"/>
    </row>
  </sheetData>
  <mergeCells count="3">
    <mergeCell ref="B11:F11"/>
    <mergeCell ref="A60:O60"/>
    <mergeCell ref="A6:O6"/>
  </mergeCells>
  <printOptions horizontalCentered="1"/>
  <pageMargins left="0" right="0.15748031496062992" top="0.27559055118110237" bottom="0.19685039370078741" header="0" footer="0.19685039370078741"/>
  <pageSetup paperSize="9" scale="95" orientation="portrait" horizont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AA87"/>
  <sheetViews>
    <sheetView showGridLines="0" zoomScaleNormal="100" workbookViewId="0">
      <selection activeCell="B9" sqref="B9"/>
    </sheetView>
  </sheetViews>
  <sheetFormatPr defaultColWidth="9.42578125" defaultRowHeight="12.75" x14ac:dyDescent="0.2"/>
  <cols>
    <col min="1" max="1" width="19" style="57" customWidth="1"/>
    <col min="2" max="2" width="14.7109375" style="58" customWidth="1"/>
    <col min="3" max="3" width="22.5703125" style="57" customWidth="1"/>
    <col min="4" max="4" width="12.140625" style="57" customWidth="1"/>
    <col min="5" max="5" width="11.5703125" style="57" customWidth="1"/>
    <col min="6" max="7" width="10.85546875" style="57" customWidth="1"/>
    <col min="8" max="8" width="10.42578125" style="57" customWidth="1"/>
    <col min="9" max="9" width="9.7109375" style="57" customWidth="1"/>
    <col min="10" max="11" width="9.42578125" style="57"/>
    <col min="12" max="12" width="8.5703125" style="57" customWidth="1"/>
    <col min="13" max="13" width="7.85546875" style="57" customWidth="1"/>
    <col min="14" max="14" width="8.5703125" style="57" customWidth="1"/>
    <col min="15" max="15" width="9.7109375" style="57" customWidth="1"/>
    <col min="16" max="16384" width="9.42578125" style="57"/>
  </cols>
  <sheetData>
    <row r="6" spans="1:15" ht="20.25" x14ac:dyDescent="0.3">
      <c r="A6" s="301" t="s">
        <v>91</v>
      </c>
      <c r="B6" s="301"/>
      <c r="C6" s="301"/>
      <c r="D6" s="301"/>
      <c r="E6" s="301"/>
      <c r="F6" s="301"/>
      <c r="G6" s="301"/>
      <c r="H6" s="301"/>
      <c r="I6" s="301"/>
      <c r="J6" s="149"/>
      <c r="K6" s="149"/>
      <c r="L6" s="149"/>
      <c r="M6" s="149"/>
      <c r="N6" s="149"/>
      <c r="O6" s="149"/>
    </row>
    <row r="11" spans="1:15" ht="13.5" thickBot="1" x14ac:dyDescent="0.25"/>
    <row r="12" spans="1:15" ht="13.5" thickBot="1" x14ac:dyDescent="0.25">
      <c r="A12" s="59" t="s">
        <v>92</v>
      </c>
      <c r="B12" s="330" t="str">
        <f>'Volume 88 Front Page Q3'!B11:F11</f>
        <v>20th November 2025</v>
      </c>
      <c r="C12" s="331"/>
      <c r="D12" s="210"/>
      <c r="E12" s="210"/>
      <c r="F12" s="210"/>
      <c r="G12" s="210"/>
      <c r="H12" s="159"/>
      <c r="I12" s="160" t="str">
        <f>'Volume 88 Front Page Q3'!N11</f>
        <v>Volume 88 Quarter 3</v>
      </c>
    </row>
    <row r="13" spans="1:15" ht="6" customHeight="1" x14ac:dyDescent="0.2">
      <c r="A13" s="60"/>
      <c r="B13" s="61"/>
      <c r="C13"/>
      <c r="D13" s="211"/>
      <c r="E13" s="211"/>
      <c r="F13" s="211"/>
      <c r="G13" s="211"/>
      <c r="H13" s="62"/>
      <c r="I13" s="63"/>
    </row>
    <row r="14" spans="1:15" s="64" customFormat="1" x14ac:dyDescent="0.2">
      <c r="B14" s="58"/>
      <c r="D14" s="208">
        <f>'Volume 88 Front Page Q3'!B13</f>
        <v>2025</v>
      </c>
      <c r="E14" s="209"/>
      <c r="F14" s="208">
        <f>'Volume 88 Front Page Q3'!D13</f>
        <v>2024</v>
      </c>
      <c r="G14" s="209"/>
      <c r="H14" s="55" t="str">
        <f>'Volume 88 Front Page Q3'!F13</f>
        <v>% change from 2024</v>
      </c>
      <c r="I14" s="8"/>
      <c r="J14" s="8"/>
      <c r="K14" s="8"/>
      <c r="L14" s="8"/>
    </row>
    <row r="15" spans="1:15" s="64" customFormat="1" ht="12" customHeight="1" x14ac:dyDescent="0.2">
      <c r="A15" s="65"/>
      <c r="B15" s="58"/>
      <c r="C15" s="66"/>
      <c r="D15" s="56" t="s">
        <v>82</v>
      </c>
      <c r="E15" s="56" t="s">
        <v>83</v>
      </c>
      <c r="F15" s="56" t="s">
        <v>82</v>
      </c>
      <c r="G15" s="56" t="s">
        <v>83</v>
      </c>
      <c r="H15" s="56" t="s">
        <v>82</v>
      </c>
      <c r="I15" s="56" t="s">
        <v>83</v>
      </c>
      <c r="J15" s="8"/>
      <c r="K15" s="8"/>
      <c r="L15" s="8"/>
    </row>
    <row r="16" spans="1:15" s="64" customFormat="1" ht="6" customHeight="1" x14ac:dyDescent="0.2">
      <c r="A16" s="65"/>
      <c r="B16" s="58"/>
      <c r="C16" s="66"/>
      <c r="J16" s="8"/>
      <c r="K16" s="8"/>
      <c r="L16" s="8"/>
    </row>
    <row r="17" spans="1:27" s="64" customFormat="1" x14ac:dyDescent="0.2">
      <c r="A17" s="65" t="s">
        <v>67</v>
      </c>
      <c r="B17" s="58"/>
      <c r="C17" s="67" t="s">
        <v>39</v>
      </c>
      <c r="D17" s="212">
        <v>362.87730420168066</v>
      </c>
      <c r="E17" s="212">
        <v>474.7321136173768</v>
      </c>
      <c r="F17" s="212">
        <v>713.63451408819196</v>
      </c>
      <c r="G17" s="212">
        <v>790.68010898001069</v>
      </c>
      <c r="H17" s="68">
        <f t="shared" ref="H17:I20" si="0">IF(D17="-","-",IF(F17="-","-",D17/F17-1))</f>
        <v>-0.49150819216566677</v>
      </c>
      <c r="I17" s="68">
        <f t="shared" si="0"/>
        <v>-0.39959016519362245</v>
      </c>
      <c r="J17" s="8"/>
      <c r="K17" s="8"/>
      <c r="L17" s="8"/>
    </row>
    <row r="18" spans="1:27" s="64" customFormat="1" x14ac:dyDescent="0.2">
      <c r="A18" s="57"/>
      <c r="B18" s="58"/>
      <c r="C18" s="67" t="s">
        <v>68</v>
      </c>
      <c r="D18" s="212">
        <v>323.81826641995002</v>
      </c>
      <c r="E18" s="212">
        <v>302.36197951888545</v>
      </c>
      <c r="F18" s="212">
        <v>386.9892663088101</v>
      </c>
      <c r="G18" s="212">
        <v>411.21031790324867</v>
      </c>
      <c r="H18" s="68">
        <f t="shared" si="0"/>
        <v>-0.16323708533675663</v>
      </c>
      <c r="I18" s="68">
        <f t="shared" si="0"/>
        <v>-0.26470235216708138</v>
      </c>
      <c r="J18" s="8"/>
      <c r="K18" s="8"/>
      <c r="L18" s="8"/>
    </row>
    <row r="19" spans="1:27" s="64" customFormat="1" x14ac:dyDescent="0.2">
      <c r="A19" s="57"/>
      <c r="B19" s="58"/>
      <c r="C19" s="67" t="s">
        <v>40</v>
      </c>
      <c r="D19" s="212">
        <v>209.13379551747556</v>
      </c>
      <c r="E19" s="212">
        <v>211.90375079315285</v>
      </c>
      <c r="F19" s="212">
        <v>282.04300660083334</v>
      </c>
      <c r="G19" s="212">
        <v>339.12513023668271</v>
      </c>
      <c r="H19" s="68">
        <f t="shared" si="0"/>
        <v>-0.25850387840512534</v>
      </c>
      <c r="I19" s="68">
        <f t="shared" si="0"/>
        <v>-0.37514583291052284</v>
      </c>
      <c r="J19" s="8"/>
      <c r="K19" s="8"/>
      <c r="L19" s="8"/>
    </row>
    <row r="20" spans="1:27" s="64" customFormat="1" x14ac:dyDescent="0.2">
      <c r="A20" s="57"/>
      <c r="B20" s="58"/>
      <c r="C20" s="67" t="s">
        <v>41</v>
      </c>
      <c r="D20" s="212" t="s">
        <v>20</v>
      </c>
      <c r="E20" s="212" t="s">
        <v>20</v>
      </c>
      <c r="F20" s="212" t="s">
        <v>20</v>
      </c>
      <c r="G20" s="212">
        <v>575</v>
      </c>
      <c r="H20" s="68" t="str">
        <f t="shared" si="0"/>
        <v>-</v>
      </c>
      <c r="I20" s="68" t="str">
        <f t="shared" si="0"/>
        <v>-</v>
      </c>
      <c r="J20" s="8"/>
      <c r="K20" s="8"/>
      <c r="L20" s="8"/>
    </row>
    <row r="21" spans="1:27" s="64" customFormat="1" ht="6" customHeight="1" x14ac:dyDescent="0.2">
      <c r="A21" s="69"/>
      <c r="B21" s="70"/>
      <c r="C21" s="70"/>
      <c r="D21" s="213"/>
      <c r="E21" s="214"/>
      <c r="F21" s="213"/>
      <c r="G21" s="214"/>
      <c r="H21" s="70"/>
      <c r="I21" s="70"/>
      <c r="J21" s="71"/>
      <c r="L21" s="8"/>
    </row>
    <row r="22" spans="1:27" ht="5.25" customHeight="1" x14ac:dyDescent="0.2">
      <c r="A22" s="60"/>
      <c r="B22" s="61"/>
      <c r="C22"/>
      <c r="D22" s="211"/>
      <c r="E22" s="211"/>
      <c r="F22" s="215"/>
      <c r="G22" s="215"/>
      <c r="H22" s="63"/>
      <c r="I22" s="63"/>
    </row>
    <row r="23" spans="1:27" s="64" customFormat="1" ht="11.25" customHeight="1" x14ac:dyDescent="0.2">
      <c r="A23" s="65" t="s">
        <v>69</v>
      </c>
      <c r="B23" s="58"/>
      <c r="D23" s="216"/>
      <c r="E23" s="162"/>
      <c r="F23" s="217"/>
      <c r="G23" s="217"/>
      <c r="H23" s="72"/>
      <c r="I23" s="72"/>
      <c r="J23" s="8"/>
    </row>
    <row r="24" spans="1:27" s="64" customFormat="1" ht="6" customHeight="1" x14ac:dyDescent="0.2">
      <c r="A24" s="65"/>
      <c r="B24" s="58"/>
      <c r="C24" s="66"/>
      <c r="D24" s="162"/>
      <c r="E24" s="162"/>
      <c r="F24" s="217"/>
      <c r="G24" s="217"/>
      <c r="H24" s="72"/>
      <c r="I24" s="72"/>
      <c r="J24" s="8"/>
    </row>
    <row r="25" spans="1:27" s="64" customFormat="1" ht="12" customHeight="1" x14ac:dyDescent="0.2">
      <c r="A25" s="57"/>
      <c r="B25" s="58"/>
      <c r="C25" s="57" t="s">
        <v>43</v>
      </c>
      <c r="D25" s="212">
        <v>196.75</v>
      </c>
      <c r="E25" s="212">
        <v>205.27586206896552</v>
      </c>
      <c r="F25" s="212">
        <v>204.25</v>
      </c>
      <c r="G25" s="212">
        <v>201.609375</v>
      </c>
      <c r="H25" s="68">
        <f>IF(D25="-","-",IF(F25="-","-",D25/F25-1))</f>
        <v>-3.6719706242350103E-2</v>
      </c>
      <c r="I25" s="148">
        <f>IF(E25="-","-",IF(G25="-","-",E25/G25-1))</f>
        <v>1.8186094118715967E-2</v>
      </c>
    </row>
    <row r="26" spans="1:27" s="64" customFormat="1" ht="12" customHeight="1" x14ac:dyDescent="0.2">
      <c r="A26" s="57"/>
      <c r="B26" s="58"/>
      <c r="C26" s="57" t="s">
        <v>44</v>
      </c>
      <c r="D26" s="212">
        <v>185.40909090909091</v>
      </c>
      <c r="E26" s="212">
        <v>194.60344827586206</v>
      </c>
      <c r="F26" s="212">
        <v>187.66666666666666</v>
      </c>
      <c r="G26" s="212">
        <v>190.77027027027026</v>
      </c>
      <c r="H26" s="68">
        <f>IF(D26="-","-",IF(F26="-","-",D26/F26-1))</f>
        <v>-1.2029710963991525E-2</v>
      </c>
      <c r="I26" s="148">
        <f>IF(E26="-","-",IF(G26="-","-",E26/G26-1))</f>
        <v>2.0093162315916624E-2</v>
      </c>
    </row>
    <row r="27" spans="1:27" s="64" customFormat="1" ht="6" customHeight="1" x14ac:dyDescent="0.2">
      <c r="A27" s="74"/>
      <c r="B27" s="75"/>
      <c r="C27" s="74"/>
      <c r="D27" s="74"/>
      <c r="E27" s="74"/>
      <c r="F27" s="74"/>
      <c r="G27" s="74"/>
      <c r="H27" s="74"/>
      <c r="I27" s="74"/>
      <c r="J27" s="71"/>
      <c r="L27" s="8"/>
    </row>
    <row r="28" spans="1:27" s="64" customFormat="1" ht="6" customHeight="1" x14ac:dyDescent="0.2">
      <c r="A28" s="57"/>
      <c r="B28" s="58"/>
      <c r="C28" s="57"/>
      <c r="D28" s="57"/>
      <c r="E28" s="57"/>
      <c r="F28" s="57"/>
      <c r="G28" s="57"/>
      <c r="H28" s="57"/>
      <c r="I28" s="57"/>
      <c r="J28" s="71"/>
      <c r="L28" s="8"/>
    </row>
    <row r="29" spans="1:27" x14ac:dyDescent="0.2">
      <c r="A29" s="76" t="s">
        <v>70</v>
      </c>
      <c r="D29" s="216"/>
      <c r="E29" s="332"/>
      <c r="F29" s="332"/>
      <c r="G29" s="332"/>
      <c r="H29" s="332"/>
    </row>
    <row r="30" spans="1:27" s="64" customFormat="1" ht="6" customHeight="1" x14ac:dyDescent="0.2">
      <c r="A30" s="57"/>
      <c r="B30" s="58"/>
      <c r="C30" s="57"/>
      <c r="D30" s="57"/>
      <c r="E30" s="57"/>
      <c r="F30" s="57"/>
      <c r="G30" s="57"/>
      <c r="H30" s="57"/>
      <c r="I30" s="57"/>
      <c r="J30" s="71"/>
      <c r="K30" s="64" t="s">
        <v>71</v>
      </c>
      <c r="L30" s="8"/>
    </row>
    <row r="31" spans="1:27" x14ac:dyDescent="0.2">
      <c r="A31" s="77" t="s">
        <v>11</v>
      </c>
      <c r="B31" s="58" t="s">
        <v>12</v>
      </c>
      <c r="C31" s="57" t="s">
        <v>13</v>
      </c>
      <c r="D31" s="218">
        <v>1417.4638633377135</v>
      </c>
      <c r="E31" s="218">
        <v>1189.8422659430123</v>
      </c>
      <c r="F31" s="218">
        <v>916.38586956521738</v>
      </c>
      <c r="G31" s="218">
        <v>880.61076836791926</v>
      </c>
      <c r="H31" s="148">
        <f t="shared" ref="H31:I38" si="1">IF(D31="-","-",IF(F31="-","-",D31/F31-1))</f>
        <v>0.54679803608302513</v>
      </c>
      <c r="I31" s="148">
        <f t="shared" si="1"/>
        <v>0.35115570770069904</v>
      </c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</row>
    <row r="32" spans="1:27" x14ac:dyDescent="0.2">
      <c r="C32" s="57" t="s">
        <v>14</v>
      </c>
      <c r="D32" s="218">
        <v>1600.823782234957</v>
      </c>
      <c r="E32" s="218">
        <v>1422.5905932656333</v>
      </c>
      <c r="F32" s="218">
        <v>1002.8622950819672</v>
      </c>
      <c r="G32" s="218">
        <v>1014.6776699029126</v>
      </c>
      <c r="H32" s="148">
        <f t="shared" si="1"/>
        <v>0.59625482988580836</v>
      </c>
      <c r="I32" s="148">
        <f t="shared" si="1"/>
        <v>0.40201231924395353</v>
      </c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</row>
    <row r="33" spans="1:27" x14ac:dyDescent="0.2">
      <c r="C33" s="57" t="s">
        <v>15</v>
      </c>
      <c r="D33" s="218">
        <v>1866.8356336260979</v>
      </c>
      <c r="E33" s="218">
        <v>1702.5692520775624</v>
      </c>
      <c r="F33" s="218">
        <v>1194.8938137755101</v>
      </c>
      <c r="G33" s="218">
        <v>1214.3165969316597</v>
      </c>
      <c r="H33" s="148">
        <f t="shared" si="1"/>
        <v>0.56234437914399349</v>
      </c>
      <c r="I33" s="148">
        <f t="shared" si="1"/>
        <v>0.40208019587282395</v>
      </c>
      <c r="J33" s="78"/>
      <c r="K33" s="78"/>
      <c r="L33" s="78"/>
      <c r="M33" s="78"/>
      <c r="N33" s="78"/>
      <c r="O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</row>
    <row r="34" spans="1:27" x14ac:dyDescent="0.2">
      <c r="C34" s="57" t="s">
        <v>16</v>
      </c>
      <c r="D34" s="218">
        <v>2266.0064724919093</v>
      </c>
      <c r="E34" s="218">
        <v>2127.3631140244397</v>
      </c>
      <c r="F34" s="218">
        <v>1520.8192921236291</v>
      </c>
      <c r="G34" s="218">
        <v>1558.9717055971794</v>
      </c>
      <c r="H34" s="148">
        <f t="shared" si="1"/>
        <v>0.48999061507677344</v>
      </c>
      <c r="I34" s="148">
        <f t="shared" si="1"/>
        <v>0.3645937937080983</v>
      </c>
      <c r="J34" s="6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</row>
    <row r="35" spans="1:27" ht="21" customHeight="1" x14ac:dyDescent="0.2">
      <c r="B35" s="58" t="s">
        <v>17</v>
      </c>
      <c r="C35" s="57" t="s">
        <v>13</v>
      </c>
      <c r="D35" s="218">
        <v>1280.6417112299466</v>
      </c>
      <c r="E35" s="218">
        <v>1070.565710473649</v>
      </c>
      <c r="F35" s="218">
        <v>881.7751479289941</v>
      </c>
      <c r="G35" s="218">
        <v>822.47787610619469</v>
      </c>
      <c r="H35" s="148">
        <f t="shared" si="1"/>
        <v>0.45234498186727268</v>
      </c>
      <c r="I35" s="148">
        <f t="shared" si="1"/>
        <v>0.30163465981840254</v>
      </c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</row>
    <row r="36" spans="1:27" x14ac:dyDescent="0.2">
      <c r="C36" s="57" t="s">
        <v>14</v>
      </c>
      <c r="D36" s="218">
        <v>1514.5025817555938</v>
      </c>
      <c r="E36" s="218">
        <v>1346.0313069405333</v>
      </c>
      <c r="F36" s="218">
        <v>967.49819981998201</v>
      </c>
      <c r="G36" s="218">
        <v>980.44379606879602</v>
      </c>
      <c r="H36" s="148">
        <f t="shared" si="1"/>
        <v>0.56538025811044457</v>
      </c>
      <c r="I36" s="148">
        <f t="shared" si="1"/>
        <v>0.37287962077745118</v>
      </c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</row>
    <row r="37" spans="1:27" x14ac:dyDescent="0.2">
      <c r="C37" s="57" t="s">
        <v>15</v>
      </c>
      <c r="D37" s="218">
        <v>1800.402503912363</v>
      </c>
      <c r="E37" s="218">
        <v>1627.7888665997993</v>
      </c>
      <c r="F37" s="218">
        <v>1133.0500572082381</v>
      </c>
      <c r="G37" s="218">
        <v>1163.9013425549226</v>
      </c>
      <c r="H37" s="148">
        <f t="shared" si="1"/>
        <v>0.58898761132269661</v>
      </c>
      <c r="I37" s="148">
        <f t="shared" si="1"/>
        <v>0.3985625817963061</v>
      </c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</row>
    <row r="38" spans="1:27" x14ac:dyDescent="0.2">
      <c r="C38" s="57" t="s">
        <v>16</v>
      </c>
      <c r="D38" s="218">
        <v>2155.9491833030852</v>
      </c>
      <c r="E38" s="218">
        <v>2030.6637674777055</v>
      </c>
      <c r="F38" s="218">
        <v>1446.6528301886792</v>
      </c>
      <c r="G38" s="218">
        <v>1470.6486657525577</v>
      </c>
      <c r="H38" s="148">
        <f t="shared" si="1"/>
        <v>0.49030170771649217</v>
      </c>
      <c r="I38" s="148">
        <f t="shared" si="1"/>
        <v>0.38079462128949593</v>
      </c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</row>
    <row r="39" spans="1:27" ht="12.75" customHeight="1" x14ac:dyDescent="0.2">
      <c r="A39" s="8"/>
      <c r="B39" s="79"/>
      <c r="D39" s="219"/>
      <c r="E39" s="219"/>
      <c r="F39" s="219"/>
      <c r="G39" s="219"/>
      <c r="H39" s="148"/>
      <c r="I39" s="14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</row>
    <row r="40" spans="1:27" x14ac:dyDescent="0.2">
      <c r="A40" s="77" t="s">
        <v>18</v>
      </c>
      <c r="B40" s="58" t="s">
        <v>12</v>
      </c>
      <c r="C40" s="57" t="s">
        <v>19</v>
      </c>
      <c r="D40" s="218">
        <v>901.2</v>
      </c>
      <c r="E40" s="218">
        <v>717.99639639639645</v>
      </c>
      <c r="F40" s="218">
        <v>490</v>
      </c>
      <c r="G40" s="218">
        <v>476.95254833040423</v>
      </c>
      <c r="H40" s="148">
        <f t="shared" ref="H40:I43" si="2">IF(D40="-","-",IF(F40="-","-",D40/F40-1))</f>
        <v>0.83918367346938783</v>
      </c>
      <c r="I40" s="148">
        <f t="shared" si="2"/>
        <v>0.50538329003540916</v>
      </c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</row>
    <row r="41" spans="1:27" x14ac:dyDescent="0.2">
      <c r="C41" s="57" t="s">
        <v>21</v>
      </c>
      <c r="D41" s="218">
        <v>1679.0280960174578</v>
      </c>
      <c r="E41" s="218">
        <v>1463.54821945817</v>
      </c>
      <c r="F41" s="218">
        <v>1005.0690711126233</v>
      </c>
      <c r="G41" s="218">
        <v>1018.9007342942616</v>
      </c>
      <c r="H41" s="148">
        <f t="shared" si="2"/>
        <v>0.67055990904063334</v>
      </c>
      <c r="I41" s="148">
        <f t="shared" si="2"/>
        <v>0.43639921947047378</v>
      </c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</row>
    <row r="42" spans="1:27" x14ac:dyDescent="0.2">
      <c r="B42" s="58" t="s">
        <v>17</v>
      </c>
      <c r="C42" s="57" t="s">
        <v>19</v>
      </c>
      <c r="D42" s="218">
        <v>944.73684210526312</v>
      </c>
      <c r="E42" s="218">
        <v>725.69249394673125</v>
      </c>
      <c r="F42" s="218">
        <v>481.21212121212119</v>
      </c>
      <c r="G42" s="218">
        <v>493.81546134663341</v>
      </c>
      <c r="H42" s="148">
        <f t="shared" si="2"/>
        <v>0.96324406734720935</v>
      </c>
      <c r="I42" s="148">
        <f t="shared" si="2"/>
        <v>0.46956211530471292</v>
      </c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</row>
    <row r="43" spans="1:27" x14ac:dyDescent="0.2">
      <c r="C43" s="57" t="s">
        <v>21</v>
      </c>
      <c r="D43" s="218">
        <v>1573.4663820704375</v>
      </c>
      <c r="E43" s="218">
        <v>1340.1071467069096</v>
      </c>
      <c r="F43" s="218">
        <v>926.41173950299913</v>
      </c>
      <c r="G43" s="218">
        <v>905.86786684782612</v>
      </c>
      <c r="H43" s="148">
        <f t="shared" si="2"/>
        <v>0.6984525508221322</v>
      </c>
      <c r="I43" s="148">
        <f t="shared" si="2"/>
        <v>0.47936271475233805</v>
      </c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</row>
    <row r="44" spans="1:27" ht="11.25" customHeight="1" x14ac:dyDescent="0.2">
      <c r="D44" s="219"/>
      <c r="E44" s="219"/>
      <c r="F44" s="219"/>
      <c r="G44" s="219"/>
      <c r="H44" s="148"/>
      <c r="I44" s="14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</row>
    <row r="45" spans="1:27" x14ac:dyDescent="0.2">
      <c r="A45" s="77" t="s">
        <v>22</v>
      </c>
      <c r="B45" s="58" t="s">
        <v>23</v>
      </c>
      <c r="C45" s="57" t="s">
        <v>24</v>
      </c>
      <c r="D45" s="218">
        <v>2687.9227053140098</v>
      </c>
      <c r="E45" s="218">
        <v>2205.9686774941997</v>
      </c>
      <c r="F45" s="218">
        <v>1726.3513513513512</v>
      </c>
      <c r="G45" s="218">
        <v>1630.6987607244996</v>
      </c>
      <c r="H45" s="148">
        <f t="shared" ref="H45:I50" si="3">IF(D45="-","-",IF(F45="-","-",D45/F45-1))</f>
        <v>0.55699632245195096</v>
      </c>
      <c r="I45" s="148">
        <f t="shared" si="3"/>
        <v>0.35277509900977333</v>
      </c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</row>
    <row r="46" spans="1:27" x14ac:dyDescent="0.2">
      <c r="C46" s="57" t="s">
        <v>25</v>
      </c>
      <c r="D46" s="218" t="s">
        <v>20</v>
      </c>
      <c r="E46" s="218">
        <v>1732.5</v>
      </c>
      <c r="F46" s="218">
        <v>884</v>
      </c>
      <c r="G46" s="218">
        <v>884</v>
      </c>
      <c r="H46" s="148" t="str">
        <f t="shared" si="3"/>
        <v>-</v>
      </c>
      <c r="I46" s="148">
        <f t="shared" si="3"/>
        <v>0.95984162895927594</v>
      </c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</row>
    <row r="47" spans="1:27" x14ac:dyDescent="0.2">
      <c r="C47" s="57" t="s">
        <v>26</v>
      </c>
      <c r="D47" s="218">
        <v>2440.294117647059</v>
      </c>
      <c r="E47" s="218">
        <v>2118</v>
      </c>
      <c r="F47" s="218">
        <v>1357.9591836734694</v>
      </c>
      <c r="G47" s="218">
        <v>1363.3333333333333</v>
      </c>
      <c r="H47" s="148">
        <f t="shared" si="3"/>
        <v>0.79703053448611194</v>
      </c>
      <c r="I47" s="148">
        <f t="shared" si="3"/>
        <v>0.55354523227383878</v>
      </c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</row>
    <row r="48" spans="1:27" x14ac:dyDescent="0.2">
      <c r="B48" s="58" t="s">
        <v>27</v>
      </c>
      <c r="C48" s="57" t="s">
        <v>28</v>
      </c>
      <c r="D48" s="218">
        <v>3036.9708029197081</v>
      </c>
      <c r="E48" s="218">
        <v>2751.9626168224299</v>
      </c>
      <c r="F48" s="218">
        <v>1611.3164251207729</v>
      </c>
      <c r="G48" s="218">
        <v>1657.1835803876852</v>
      </c>
      <c r="H48" s="148">
        <f t="shared" si="3"/>
        <v>0.88477617156548138</v>
      </c>
      <c r="I48" s="148">
        <f t="shared" si="3"/>
        <v>0.66062628751042163</v>
      </c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</row>
    <row r="49" spans="1:27" x14ac:dyDescent="0.2">
      <c r="C49" s="57" t="s">
        <v>25</v>
      </c>
      <c r="D49" s="218">
        <v>2300.9523809523807</v>
      </c>
      <c r="E49" s="218">
        <v>1901.4119170984457</v>
      </c>
      <c r="F49" s="218">
        <v>1370</v>
      </c>
      <c r="G49" s="218">
        <v>1367.9248554913295</v>
      </c>
      <c r="H49" s="148">
        <f t="shared" si="3"/>
        <v>0.67952728536670137</v>
      </c>
      <c r="I49" s="148">
        <f t="shared" si="3"/>
        <v>0.38999734485817128</v>
      </c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</row>
    <row r="50" spans="1:27" x14ac:dyDescent="0.2">
      <c r="C50" s="57" t="s">
        <v>26</v>
      </c>
      <c r="D50" s="218">
        <v>2660.1886792452829</v>
      </c>
      <c r="E50" s="218">
        <v>2119.5664739884392</v>
      </c>
      <c r="F50" s="218">
        <v>1672.6666666666667</v>
      </c>
      <c r="G50" s="218">
        <v>1326.1963190184049</v>
      </c>
      <c r="H50" s="148">
        <f t="shared" si="3"/>
        <v>0.59038781142603591</v>
      </c>
      <c r="I50" s="148">
        <f t="shared" si="3"/>
        <v>0.5982297971971855</v>
      </c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</row>
    <row r="51" spans="1:27" ht="9" customHeight="1" x14ac:dyDescent="0.2">
      <c r="D51" s="219"/>
      <c r="E51" s="219"/>
      <c r="F51" s="219"/>
      <c r="G51" s="219"/>
      <c r="H51" s="148"/>
      <c r="I51" s="148"/>
      <c r="J51" s="78" t="s">
        <v>38</v>
      </c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</row>
    <row r="52" spans="1:27" x14ac:dyDescent="0.2">
      <c r="A52" s="77" t="s">
        <v>46</v>
      </c>
      <c r="B52" s="79"/>
      <c r="C52" s="57" t="s">
        <v>29</v>
      </c>
      <c r="D52" s="218">
        <v>1606.8363681716139</v>
      </c>
      <c r="E52" s="218">
        <v>1573.4243397286666</v>
      </c>
      <c r="F52" s="218">
        <v>1049.202882960413</v>
      </c>
      <c r="G52" s="218">
        <v>1046.8541848299913</v>
      </c>
      <c r="H52" s="148">
        <f>IF(D52="-","-",IF(F52="-","-",D52/F52-1))</f>
        <v>0.53148298986540299</v>
      </c>
      <c r="I52" s="148">
        <f>IF(E52="-","-",IF(G52="-","-",E52/G52-1))</f>
        <v>0.50300238803954356</v>
      </c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</row>
    <row r="53" spans="1:27" x14ac:dyDescent="0.2">
      <c r="C53" s="57" t="s">
        <v>30</v>
      </c>
      <c r="D53" s="218">
        <v>674.85644624167458</v>
      </c>
      <c r="E53" s="218">
        <v>503.97265539548113</v>
      </c>
      <c r="F53" s="218">
        <v>304.24039373814043</v>
      </c>
      <c r="G53" s="218">
        <v>265.18216060005847</v>
      </c>
      <c r="H53" s="148">
        <f>IF(D53="-","-",IF(F53="-","-",D53/F53-1))</f>
        <v>1.2181684619515818</v>
      </c>
      <c r="I53" s="148">
        <f>IF(E53="-","-",IF(G53="-","-",E53/G53-1))</f>
        <v>0.90047722009310016</v>
      </c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</row>
    <row r="54" spans="1:27" hidden="1" x14ac:dyDescent="0.2">
      <c r="C54" s="57" t="s">
        <v>80</v>
      </c>
      <c r="D54" s="220"/>
      <c r="E54" s="220"/>
      <c r="F54" s="220"/>
      <c r="G54" s="220"/>
      <c r="H54" s="68"/>
      <c r="I54" s="6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</row>
    <row r="55" spans="1:27" ht="13.5" hidden="1" customHeight="1" x14ac:dyDescent="0.2">
      <c r="C55" s="57" t="s">
        <v>81</v>
      </c>
      <c r="D55" s="220"/>
      <c r="E55" s="220"/>
      <c r="F55" s="220"/>
      <c r="G55" s="220"/>
      <c r="H55" s="68"/>
      <c r="I55" s="6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</row>
    <row r="56" spans="1:27" ht="5.25" customHeight="1" x14ac:dyDescent="0.2">
      <c r="A56" s="80"/>
      <c r="B56" s="81"/>
      <c r="C56" s="74"/>
      <c r="D56" s="221"/>
      <c r="E56" s="221"/>
      <c r="F56" s="221"/>
      <c r="G56" s="221"/>
      <c r="H56" s="82"/>
      <c r="I56" s="82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</row>
    <row r="57" spans="1:27" ht="5.25" customHeight="1" x14ac:dyDescent="0.2">
      <c r="A57" s="83"/>
      <c r="B57" s="79"/>
      <c r="D57" s="220"/>
      <c r="E57" s="220"/>
      <c r="F57" s="220"/>
      <c r="G57" s="220"/>
      <c r="H57" s="68"/>
      <c r="I57" s="6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</row>
    <row r="58" spans="1:27" x14ac:dyDescent="0.2">
      <c r="A58" s="77" t="s">
        <v>31</v>
      </c>
      <c r="B58" s="58" t="s">
        <v>32</v>
      </c>
      <c r="C58" s="57" t="s">
        <v>72</v>
      </c>
      <c r="D58" s="222">
        <v>251.01923868312758</v>
      </c>
      <c r="E58" s="223">
        <v>239.40546757498009</v>
      </c>
      <c r="F58" s="222">
        <v>178.38162259977884</v>
      </c>
      <c r="G58" s="223">
        <v>174.55359615917274</v>
      </c>
      <c r="H58" s="148">
        <f t="shared" ref="H58:I63" si="4">IF(D58="-","-",IF(F58="-","-",D58/F58-1))</f>
        <v>0.40720347211057839</v>
      </c>
      <c r="I58" s="148">
        <f t="shared" si="4"/>
        <v>0.37152985010214246</v>
      </c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</row>
    <row r="59" spans="1:27" x14ac:dyDescent="0.2">
      <c r="A59" s="77"/>
      <c r="C59" s="57" t="s">
        <v>73</v>
      </c>
      <c r="D59" s="222">
        <v>256.46297621176893</v>
      </c>
      <c r="E59" s="223">
        <v>249.15178849144635</v>
      </c>
      <c r="F59" s="222">
        <v>209.19935447123601</v>
      </c>
      <c r="G59" s="223">
        <v>201.31393051210276</v>
      </c>
      <c r="H59" s="148">
        <f t="shared" si="4"/>
        <v>0.22592623127348821</v>
      </c>
      <c r="I59" s="148">
        <f t="shared" si="4"/>
        <v>0.23762815547664062</v>
      </c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</row>
    <row r="60" spans="1:27" x14ac:dyDescent="0.2">
      <c r="A60" s="77"/>
      <c r="B60" s="58" t="s">
        <v>33</v>
      </c>
      <c r="C60" s="57" t="s">
        <v>72</v>
      </c>
      <c r="D60" s="222">
        <v>174.28494897959183</v>
      </c>
      <c r="E60" s="223">
        <v>173.24856787048569</v>
      </c>
      <c r="F60" s="222">
        <v>129.05430555555554</v>
      </c>
      <c r="G60" s="223">
        <v>128.47563900500239</v>
      </c>
      <c r="H60" s="148">
        <f t="shared" si="4"/>
        <v>0.35047760111006387</v>
      </c>
      <c r="I60" s="148">
        <f t="shared" si="4"/>
        <v>0.34849352929655408</v>
      </c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</row>
    <row r="61" spans="1:27" x14ac:dyDescent="0.2">
      <c r="C61" s="57" t="s">
        <v>73</v>
      </c>
      <c r="D61" s="222">
        <v>164.83929605186987</v>
      </c>
      <c r="E61" s="223">
        <v>164.55287177203917</v>
      </c>
      <c r="F61" s="222">
        <v>129.53733459357278</v>
      </c>
      <c r="G61" s="223">
        <v>129.291627762216</v>
      </c>
      <c r="H61" s="148">
        <f t="shared" si="4"/>
        <v>0.27252345101169517</v>
      </c>
      <c r="I61" s="148">
        <f t="shared" si="4"/>
        <v>0.27272642954633652</v>
      </c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</row>
    <row r="62" spans="1:27" x14ac:dyDescent="0.2">
      <c r="B62" s="58" t="s">
        <v>34</v>
      </c>
      <c r="C62" s="57" t="s">
        <v>72</v>
      </c>
      <c r="D62" s="222">
        <v>262.51399776035834</v>
      </c>
      <c r="E62" s="223">
        <v>249.9550962223806</v>
      </c>
      <c r="F62" s="222" t="s">
        <v>20</v>
      </c>
      <c r="G62" s="223">
        <v>173.12592592592591</v>
      </c>
      <c r="H62" s="148" t="str">
        <f t="shared" si="4"/>
        <v>-</v>
      </c>
      <c r="I62" s="148">
        <f t="shared" si="4"/>
        <v>0.44377622753813895</v>
      </c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</row>
    <row r="63" spans="1:27" x14ac:dyDescent="0.2">
      <c r="B63" s="58" t="s">
        <v>74</v>
      </c>
      <c r="C63" s="57" t="s">
        <v>73</v>
      </c>
      <c r="D63" s="222">
        <v>580</v>
      </c>
      <c r="E63" s="223">
        <v>274.69194902082688</v>
      </c>
      <c r="F63" s="222" t="s">
        <v>20</v>
      </c>
      <c r="G63" s="223">
        <v>223.94138438880708</v>
      </c>
      <c r="H63" s="148" t="str">
        <f t="shared" si="4"/>
        <v>-</v>
      </c>
      <c r="I63" s="148">
        <f t="shared" si="4"/>
        <v>0.22662432301439495</v>
      </c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</row>
    <row r="64" spans="1:27" x14ac:dyDescent="0.2">
      <c r="B64" s="58" t="s">
        <v>75</v>
      </c>
      <c r="D64" s="218"/>
      <c r="E64" s="224"/>
      <c r="F64" s="218"/>
      <c r="G64" s="224"/>
      <c r="H64" s="148"/>
      <c r="I64" s="14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</row>
    <row r="65" spans="1:27" x14ac:dyDescent="0.2">
      <c r="D65" s="225"/>
      <c r="E65" s="224"/>
      <c r="F65" s="225"/>
      <c r="G65" s="224"/>
      <c r="H65" s="148"/>
      <c r="I65" s="14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</row>
    <row r="66" spans="1:27" x14ac:dyDescent="0.2">
      <c r="A66" s="77" t="s">
        <v>35</v>
      </c>
      <c r="B66" s="58" t="s">
        <v>76</v>
      </c>
      <c r="C66" s="57" t="s">
        <v>72</v>
      </c>
      <c r="D66" s="222">
        <v>100.60464065089648</v>
      </c>
      <c r="E66" s="223">
        <v>111.48539695598519</v>
      </c>
      <c r="F66" s="222">
        <v>82.047912304470998</v>
      </c>
      <c r="G66" s="223">
        <v>89.620389434672632</v>
      </c>
      <c r="H66" s="148">
        <f t="shared" ref="H66:I69" si="5">IF(D66="-","-",IF(F66="-","-",D66/F66-1))</f>
        <v>0.22616941522611156</v>
      </c>
      <c r="I66" s="148">
        <f t="shared" si="5"/>
        <v>0.24397358301205241</v>
      </c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</row>
    <row r="67" spans="1:27" x14ac:dyDescent="0.2">
      <c r="A67" s="77"/>
      <c r="B67" s="57"/>
      <c r="C67" s="57" t="s">
        <v>73</v>
      </c>
      <c r="D67" s="222">
        <v>136.07349870542052</v>
      </c>
      <c r="E67" s="223">
        <v>148.11071798938571</v>
      </c>
      <c r="F67" s="222">
        <v>111.73490502035278</v>
      </c>
      <c r="G67" s="223">
        <v>116.40298056286086</v>
      </c>
      <c r="H67" s="148">
        <f t="shared" si="5"/>
        <v>0.21782444510633803</v>
      </c>
      <c r="I67" s="148">
        <f t="shared" si="5"/>
        <v>0.27239626745985057</v>
      </c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</row>
    <row r="68" spans="1:27" x14ac:dyDescent="0.2">
      <c r="A68" s="77"/>
      <c r="B68" s="58" t="s">
        <v>36</v>
      </c>
      <c r="D68" s="222">
        <v>137.06779661016949</v>
      </c>
      <c r="E68" s="223">
        <v>148.66916354556804</v>
      </c>
      <c r="F68" s="222">
        <v>118.22885572139303</v>
      </c>
      <c r="G68" s="223">
        <v>116.58194774346794</v>
      </c>
      <c r="H68" s="148">
        <f t="shared" si="5"/>
        <v>0.15934300280441294</v>
      </c>
      <c r="I68" s="148">
        <f t="shared" si="5"/>
        <v>0.27523314220745587</v>
      </c>
      <c r="J68" s="78" t="s">
        <v>38</v>
      </c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</row>
    <row r="69" spans="1:27" x14ac:dyDescent="0.2">
      <c r="B69" s="58" t="s">
        <v>37</v>
      </c>
      <c r="D69" s="222">
        <v>114.98898088489616</v>
      </c>
      <c r="E69" s="223">
        <v>120.00855906091002</v>
      </c>
      <c r="F69" s="222">
        <v>94.998518268170344</v>
      </c>
      <c r="G69" s="223">
        <v>102.59730856663546</v>
      </c>
      <c r="H69" s="148">
        <f t="shared" si="5"/>
        <v>0.21042920438290369</v>
      </c>
      <c r="I69" s="148">
        <f t="shared" si="5"/>
        <v>0.16970474896001986</v>
      </c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</row>
    <row r="70" spans="1:27" x14ac:dyDescent="0.2">
      <c r="A70" s="80"/>
      <c r="B70" s="75"/>
      <c r="C70" s="74"/>
      <c r="D70" s="226"/>
      <c r="E70" s="226"/>
      <c r="F70" s="154"/>
      <c r="G70" s="226"/>
      <c r="H70" s="154"/>
      <c r="I70" s="227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</row>
    <row r="71" spans="1:27" x14ac:dyDescent="0.2">
      <c r="A71" s="83"/>
      <c r="D71" s="85"/>
      <c r="E71" s="85"/>
      <c r="F71" s="150"/>
      <c r="G71" s="85"/>
      <c r="H71" s="150"/>
      <c r="I71" s="22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</row>
    <row r="72" spans="1:27" x14ac:dyDescent="0.2">
      <c r="A72" s="83"/>
      <c r="D72" s="85"/>
      <c r="E72" s="85"/>
      <c r="F72" s="150"/>
      <c r="G72" s="85"/>
      <c r="H72" s="150"/>
      <c r="I72" s="22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</row>
    <row r="73" spans="1:27" ht="6.75" customHeight="1" x14ac:dyDescent="0.2">
      <c r="D73" s="229"/>
      <c r="E73" s="229"/>
      <c r="F73" s="229"/>
      <c r="G73" s="229"/>
      <c r="H73" s="85"/>
      <c r="I73" s="14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</row>
    <row r="74" spans="1:27" ht="7.5" customHeight="1" x14ac:dyDescent="0.2">
      <c r="A74" s="77"/>
      <c r="B74" s="8"/>
      <c r="C74" s="67"/>
      <c r="D74" s="230"/>
      <c r="E74" s="230"/>
      <c r="F74" s="230"/>
      <c r="G74" s="230"/>
      <c r="H74" s="86"/>
      <c r="I74" s="148"/>
    </row>
    <row r="75" spans="1:27" ht="12" customHeight="1" x14ac:dyDescent="0.2">
      <c r="B75" s="8"/>
      <c r="C75" s="67"/>
      <c r="D75" s="230"/>
      <c r="E75" s="230"/>
      <c r="F75" s="230"/>
      <c r="G75" s="230"/>
      <c r="H75" s="86"/>
      <c r="I75" s="14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</row>
    <row r="76" spans="1:27" ht="12" customHeight="1" x14ac:dyDescent="0.2">
      <c r="D76" s="87"/>
      <c r="E76" s="87"/>
      <c r="F76" s="87"/>
      <c r="G76" s="87"/>
      <c r="H76" s="87"/>
      <c r="I76" s="68"/>
      <c r="J76" s="78" t="s">
        <v>42</v>
      </c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</row>
    <row r="77" spans="1:27" x14ac:dyDescent="0.2">
      <c r="D77" s="87"/>
      <c r="E77" s="87"/>
      <c r="F77" s="87"/>
      <c r="G77" s="87"/>
      <c r="H77" s="87" t="s">
        <v>38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</row>
    <row r="78" spans="1:27" x14ac:dyDescent="0.2">
      <c r="D78" s="57" t="s">
        <v>38</v>
      </c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</row>
    <row r="79" spans="1:27" ht="11.25" customHeight="1" x14ac:dyDescent="0.2"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</row>
    <row r="80" spans="1:27" x14ac:dyDescent="0.2"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</row>
    <row r="81" spans="10:27" x14ac:dyDescent="0.2"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</row>
    <row r="82" spans="10:27" x14ac:dyDescent="0.2">
      <c r="J82" s="78" t="s">
        <v>47</v>
      </c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</row>
    <row r="83" spans="10:27" x14ac:dyDescent="0.2"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</row>
    <row r="84" spans="10:27" ht="13.5" customHeight="1" x14ac:dyDescent="0.2"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</row>
    <row r="85" spans="10:27" x14ac:dyDescent="0.2"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</row>
    <row r="86" spans="10:27" ht="5.25" customHeight="1" x14ac:dyDescent="0.2"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</row>
    <row r="87" spans="10:27" ht="11.25" customHeight="1" x14ac:dyDescent="0.2"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</row>
  </sheetData>
  <mergeCells count="3">
    <mergeCell ref="A6:I6"/>
    <mergeCell ref="B12:C12"/>
    <mergeCell ref="E29:H29"/>
  </mergeCells>
  <printOptions horizontalCentered="1"/>
  <pageMargins left="0" right="0.15748031496062992" top="0.27559055118110237" bottom="0.19685039370078741" header="0" footer="0.19685039370078741"/>
  <pageSetup paperSize="9" scale="95" orientation="portrait" horizontalDpi="4294967292" verticalDpi="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60"/>
  <sheetViews>
    <sheetView showGridLines="0" zoomScaleNormal="100" zoomScaleSheetLayoutView="75" workbookViewId="0">
      <selection activeCell="M45" sqref="M45"/>
    </sheetView>
  </sheetViews>
  <sheetFormatPr defaultRowHeight="12.75" x14ac:dyDescent="0.2"/>
  <cols>
    <col min="1" max="1" width="8.85546875" customWidth="1"/>
    <col min="2" max="2" width="8.42578125" customWidth="1"/>
    <col min="3" max="3" width="8.140625" customWidth="1"/>
    <col min="4" max="5" width="8.85546875" customWidth="1"/>
    <col min="7" max="7" width="9.42578125" customWidth="1"/>
    <col min="8" max="8" width="6.28515625" customWidth="1"/>
    <col min="9" max="9" width="8.85546875" customWidth="1"/>
    <col min="10" max="10" width="8.140625" bestFit="1" customWidth="1"/>
    <col min="11" max="11" width="8.28515625" bestFit="1" customWidth="1"/>
    <col min="12" max="12" width="8.5703125" customWidth="1"/>
    <col min="13" max="13" width="9.42578125" customWidth="1"/>
    <col min="14" max="14" width="8.5703125" customWidth="1"/>
    <col min="15" max="15" width="9.7109375" customWidth="1"/>
    <col min="16" max="16" width="1.5703125" customWidth="1"/>
  </cols>
  <sheetData>
    <row r="1" spans="1:15" x14ac:dyDescent="0.2">
      <c r="B1" s="2"/>
    </row>
    <row r="2" spans="1:15" x14ac:dyDescent="0.2">
      <c r="B2" s="2"/>
    </row>
    <row r="3" spans="1:15" x14ac:dyDescent="0.2">
      <c r="B3" s="2"/>
    </row>
    <row r="4" spans="1:15" x14ac:dyDescent="0.2">
      <c r="B4" s="2"/>
    </row>
    <row r="5" spans="1:15" x14ac:dyDescent="0.2">
      <c r="B5" s="2"/>
    </row>
    <row r="6" spans="1:15" ht="20.25" x14ac:dyDescent="0.3">
      <c r="A6" s="301" t="s">
        <v>91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</row>
    <row r="7" spans="1:15" x14ac:dyDescent="0.2">
      <c r="B7" s="2"/>
    </row>
    <row r="8" spans="1:15" x14ac:dyDescent="0.2">
      <c r="B8" s="2"/>
    </row>
    <row r="9" spans="1:15" x14ac:dyDescent="0.2">
      <c r="B9" s="2"/>
    </row>
    <row r="10" spans="1:15" x14ac:dyDescent="0.2">
      <c r="B10" s="2"/>
    </row>
    <row r="11" spans="1:15" x14ac:dyDescent="0.2">
      <c r="A11" s="54" t="s">
        <v>92</v>
      </c>
      <c r="B11" s="328" t="s">
        <v>133</v>
      </c>
      <c r="C11" s="329"/>
      <c r="D11" s="329"/>
      <c r="E11" s="329"/>
      <c r="F11" s="329"/>
      <c r="G11" s="204"/>
      <c r="H11" s="204"/>
      <c r="I11" s="204"/>
      <c r="J11" s="204"/>
      <c r="K11" s="205"/>
      <c r="L11" s="204"/>
      <c r="M11" s="204"/>
      <c r="N11" s="206" t="s">
        <v>99</v>
      </c>
      <c r="O11" s="207"/>
    </row>
    <row r="12" spans="1:15" ht="3" customHeight="1" x14ac:dyDescent="0.2">
      <c r="A12" s="55"/>
      <c r="B12" s="55"/>
      <c r="C12" s="8"/>
      <c r="D12" s="8"/>
      <c r="E12" s="8"/>
      <c r="F12" s="8"/>
      <c r="G12" s="8"/>
      <c r="H12" s="8"/>
      <c r="I12" s="8"/>
      <c r="J12" s="8"/>
      <c r="K12" s="55"/>
      <c r="L12" s="8"/>
      <c r="M12" s="8"/>
      <c r="N12" s="8"/>
      <c r="O12" s="8"/>
    </row>
    <row r="13" spans="1:15" x14ac:dyDescent="0.2">
      <c r="A13" s="8"/>
      <c r="B13" s="208">
        <f>'Volume 88 Front Page Q1'!B11</f>
        <v>2025</v>
      </c>
      <c r="C13" s="209"/>
      <c r="D13" s="208">
        <f>'Volume 88 Front Page Q1'!D11</f>
        <v>2024</v>
      </c>
      <c r="E13" s="209"/>
      <c r="F13" s="55" t="str">
        <f>'Volume 88 Front Page Q1'!F11</f>
        <v>% change from 2024</v>
      </c>
      <c r="G13" s="8"/>
      <c r="H13" s="8"/>
      <c r="I13" s="8"/>
      <c r="J13" s="208">
        <f>'Volume 88 Front Page Q1'!J11</f>
        <v>2025</v>
      </c>
      <c r="K13" s="209"/>
      <c r="L13" s="208">
        <f>'Volume 88 Front Page Q1'!L11</f>
        <v>2024</v>
      </c>
      <c r="M13" s="209"/>
      <c r="N13" s="55" t="str">
        <f>'Volume 88 Front Page Q1'!F11</f>
        <v>% change from 2024</v>
      </c>
      <c r="O13" s="8"/>
    </row>
    <row r="14" spans="1:15" x14ac:dyDescent="0.2">
      <c r="A14" s="8"/>
      <c r="B14" s="56" t="s">
        <v>84</v>
      </c>
      <c r="C14" s="56" t="s">
        <v>85</v>
      </c>
      <c r="D14" s="56" t="s">
        <v>84</v>
      </c>
      <c r="E14" s="56" t="s">
        <v>85</v>
      </c>
      <c r="F14" s="56" t="s">
        <v>84</v>
      </c>
      <c r="G14" s="56" t="s">
        <v>86</v>
      </c>
      <c r="H14" s="56"/>
      <c r="I14" s="56"/>
      <c r="J14" s="56" t="s">
        <v>84</v>
      </c>
      <c r="K14" s="56" t="s">
        <v>85</v>
      </c>
      <c r="L14" s="56" t="s">
        <v>84</v>
      </c>
      <c r="M14" s="56" t="s">
        <v>85</v>
      </c>
      <c r="N14" s="56" t="s">
        <v>84</v>
      </c>
      <c r="O14" s="56" t="s">
        <v>85</v>
      </c>
    </row>
    <row r="15" spans="1:15" ht="3.75" customHeight="1" x14ac:dyDescent="0.2">
      <c r="A15" s="2"/>
      <c r="B15" s="178"/>
      <c r="C15" s="178"/>
      <c r="D15" s="178"/>
      <c r="E15" s="178"/>
      <c r="G15" s="178"/>
      <c r="H15" s="178"/>
      <c r="I15" s="178"/>
    </row>
    <row r="16" spans="1:15" x14ac:dyDescent="0.2">
      <c r="A16" s="55" t="s">
        <v>48</v>
      </c>
    </row>
    <row r="17" spans="1:15" ht="4.5" customHeight="1" x14ac:dyDescent="0.2"/>
    <row r="18" spans="1:15" x14ac:dyDescent="0.2">
      <c r="A18" s="55" t="s">
        <v>1</v>
      </c>
      <c r="B18" s="8"/>
      <c r="C18" s="8"/>
      <c r="D18" s="8"/>
      <c r="E18" s="8"/>
      <c r="F18" s="8"/>
      <c r="G18" s="8"/>
      <c r="H18" s="8"/>
      <c r="I18" s="55" t="s">
        <v>49</v>
      </c>
      <c r="J18" s="8"/>
      <c r="K18" s="8"/>
      <c r="L18" s="8"/>
      <c r="M18" s="8"/>
      <c r="N18" s="8"/>
      <c r="O18" s="8"/>
    </row>
    <row r="19" spans="1:15" x14ac:dyDescent="0.2">
      <c r="A19" s="8" t="s">
        <v>50</v>
      </c>
      <c r="B19" s="179">
        <v>653.00517885744807</v>
      </c>
      <c r="C19" s="179">
        <v>644.17085643869382</v>
      </c>
      <c r="D19" s="179">
        <v>505.17229168735025</v>
      </c>
      <c r="E19" s="179">
        <v>490.84946172408189</v>
      </c>
      <c r="F19" s="90">
        <f t="shared" ref="F19:G26" si="0">IF(B19="-","-",IF(D19="-","-",B19/D19-1))</f>
        <v>0.29263855045634846</v>
      </c>
      <c r="G19" s="90">
        <f t="shared" si="0"/>
        <v>0.31235930090679709</v>
      </c>
      <c r="H19" s="8"/>
      <c r="I19" s="8" t="s">
        <v>50</v>
      </c>
      <c r="J19" s="179">
        <v>642.51700801424761</v>
      </c>
      <c r="K19" s="179">
        <v>636.34500388802485</v>
      </c>
      <c r="L19" s="179">
        <v>493.16354271176345</v>
      </c>
      <c r="M19" s="179">
        <v>478.12026069172919</v>
      </c>
      <c r="N19" s="90">
        <f t="shared" ref="N19:O25" si="1">IF(J19="-","-",IF(L19="-","-",J19/L19-1))</f>
        <v>0.30284774190977837</v>
      </c>
      <c r="O19" s="90">
        <f t="shared" si="1"/>
        <v>0.33093084774818182</v>
      </c>
    </row>
    <row r="20" spans="1:15" x14ac:dyDescent="0.2">
      <c r="A20" s="8" t="s">
        <v>2</v>
      </c>
      <c r="B20" s="179">
        <v>656.8</v>
      </c>
      <c r="C20" s="179">
        <v>648.94102031898615</v>
      </c>
      <c r="D20" s="179">
        <v>508.18438609412823</v>
      </c>
      <c r="E20" s="179">
        <v>490.87605730793132</v>
      </c>
      <c r="F20" s="90">
        <f t="shared" si="0"/>
        <v>0.29244427411105955</v>
      </c>
      <c r="G20" s="90">
        <f t="shared" si="0"/>
        <v>0.32200585190061348</v>
      </c>
      <c r="H20" s="8"/>
      <c r="I20" s="8" t="s">
        <v>2</v>
      </c>
      <c r="J20" s="179">
        <v>645.41262525050104</v>
      </c>
      <c r="K20" s="179">
        <v>640.02032457496136</v>
      </c>
      <c r="L20" s="179">
        <v>495.08054470177615</v>
      </c>
      <c r="M20" s="179">
        <v>478.77847246624657</v>
      </c>
      <c r="N20" s="90">
        <f t="shared" si="1"/>
        <v>0.30365176365248026</v>
      </c>
      <c r="O20" s="90">
        <f t="shared" si="1"/>
        <v>0.33677757330679103</v>
      </c>
    </row>
    <row r="21" spans="1:15" x14ac:dyDescent="0.2">
      <c r="A21" s="8" t="s">
        <v>51</v>
      </c>
      <c r="B21" s="179">
        <v>652.98689138576776</v>
      </c>
      <c r="C21" s="179">
        <v>647.41220703124998</v>
      </c>
      <c r="D21" s="179">
        <v>503.3361286966869</v>
      </c>
      <c r="E21" s="179">
        <v>483.3063957714532</v>
      </c>
      <c r="F21" s="90">
        <f t="shared" si="0"/>
        <v>0.29731774485685936</v>
      </c>
      <c r="G21" s="90">
        <f t="shared" si="0"/>
        <v>0.33954818867615288</v>
      </c>
      <c r="H21" s="8"/>
      <c r="I21" s="8" t="s">
        <v>52</v>
      </c>
      <c r="J21" s="179">
        <v>634.79402985074637</v>
      </c>
      <c r="K21" s="179">
        <v>626.26824975555246</v>
      </c>
      <c r="L21" s="179">
        <v>487.20374440579866</v>
      </c>
      <c r="M21" s="179">
        <v>470.97559927486901</v>
      </c>
      <c r="N21" s="90">
        <f t="shared" si="1"/>
        <v>0.3029333972483137</v>
      </c>
      <c r="O21" s="90">
        <f t="shared" si="1"/>
        <v>0.32972546925950641</v>
      </c>
    </row>
    <row r="22" spans="1:15" x14ac:dyDescent="0.2">
      <c r="A22" s="8" t="s">
        <v>3</v>
      </c>
      <c r="B22" s="179">
        <v>652.48057836486964</v>
      </c>
      <c r="C22" s="179">
        <v>641.92777998862994</v>
      </c>
      <c r="D22" s="179">
        <v>505.99523530500738</v>
      </c>
      <c r="E22" s="179">
        <v>490.4135395979107</v>
      </c>
      <c r="F22" s="90">
        <f t="shared" si="0"/>
        <v>0.28949945145543277</v>
      </c>
      <c r="G22" s="90">
        <f t="shared" si="0"/>
        <v>0.30895199287308728</v>
      </c>
      <c r="H22" s="8"/>
      <c r="I22" s="8" t="s">
        <v>3</v>
      </c>
      <c r="J22" s="179">
        <v>638.8492050874404</v>
      </c>
      <c r="K22" s="179">
        <v>631.73856117626474</v>
      </c>
      <c r="L22" s="179">
        <v>488.65507924535916</v>
      </c>
      <c r="M22" s="179">
        <v>473.12705041245152</v>
      </c>
      <c r="N22" s="90">
        <f t="shared" si="1"/>
        <v>0.3073622524788433</v>
      </c>
      <c r="O22" s="90">
        <f t="shared" si="1"/>
        <v>0.3352408420223334</v>
      </c>
    </row>
    <row r="23" spans="1:15" x14ac:dyDescent="0.2">
      <c r="A23" s="8" t="s">
        <v>4</v>
      </c>
      <c r="B23" s="179">
        <v>653.36563653136534</v>
      </c>
      <c r="C23" s="179">
        <v>643.39337084974682</v>
      </c>
      <c r="D23" s="179">
        <v>507.91860437215587</v>
      </c>
      <c r="E23" s="179">
        <v>487.25724884932634</v>
      </c>
      <c r="F23" s="90">
        <f t="shared" si="0"/>
        <v>0.28635893804086621</v>
      </c>
      <c r="G23" s="90">
        <f t="shared" si="0"/>
        <v>0.32043878745599153</v>
      </c>
      <c r="H23" s="8"/>
      <c r="I23" s="8" t="s">
        <v>53</v>
      </c>
      <c r="J23" s="179">
        <v>617.00447852760738</v>
      </c>
      <c r="K23" s="179">
        <v>607.52322872413322</v>
      </c>
      <c r="L23" s="179">
        <v>467.52864098744948</v>
      </c>
      <c r="M23" s="179">
        <v>451.63203196862338</v>
      </c>
      <c r="N23" s="90">
        <f t="shared" si="1"/>
        <v>0.31971482479545132</v>
      </c>
      <c r="O23" s="90">
        <f t="shared" si="1"/>
        <v>0.34517302963652541</v>
      </c>
    </row>
    <row r="24" spans="1:15" x14ac:dyDescent="0.2">
      <c r="A24" s="8" t="s">
        <v>5</v>
      </c>
      <c r="B24" s="179">
        <v>646.20959453599312</v>
      </c>
      <c r="C24" s="179">
        <v>632.56472840654226</v>
      </c>
      <c r="D24" s="179">
        <v>500.13125542023471</v>
      </c>
      <c r="E24" s="179">
        <v>480.76967600359859</v>
      </c>
      <c r="F24" s="90">
        <f t="shared" si="0"/>
        <v>0.29208000406416557</v>
      </c>
      <c r="G24" s="90">
        <f t="shared" si="0"/>
        <v>0.31573341660135701</v>
      </c>
      <c r="H24" s="8"/>
      <c r="I24" s="91" t="s">
        <v>5</v>
      </c>
      <c r="J24" s="180">
        <v>628.30153846153848</v>
      </c>
      <c r="K24" s="180">
        <v>616.27221272960276</v>
      </c>
      <c r="L24" s="180">
        <v>478.55680396480972</v>
      </c>
      <c r="M24" s="180">
        <v>458.76713591292236</v>
      </c>
      <c r="N24" s="92">
        <f t="shared" si="1"/>
        <v>0.31290900736569638</v>
      </c>
      <c r="O24" s="92">
        <f t="shared" si="1"/>
        <v>0.34332249301871554</v>
      </c>
    </row>
    <row r="25" spans="1:15" x14ac:dyDescent="0.2">
      <c r="A25" s="91" t="s">
        <v>6</v>
      </c>
      <c r="B25" s="180">
        <v>666.059201295197</v>
      </c>
      <c r="C25" s="180">
        <v>647.7163464216095</v>
      </c>
      <c r="D25" s="180">
        <v>510.87838553783553</v>
      </c>
      <c r="E25" s="180">
        <v>481.8586791660552</v>
      </c>
      <c r="F25" s="92">
        <f t="shared" si="0"/>
        <v>0.30375294815808718</v>
      </c>
      <c r="G25" s="92">
        <f t="shared" si="0"/>
        <v>0.34420396358243743</v>
      </c>
      <c r="H25" s="8"/>
      <c r="I25" s="8" t="s">
        <v>54</v>
      </c>
      <c r="J25" s="179">
        <v>631.49407609369189</v>
      </c>
      <c r="K25" s="179">
        <v>622.99163834886815</v>
      </c>
      <c r="L25" s="179">
        <v>480.79398659958053</v>
      </c>
      <c r="M25" s="179">
        <v>464.16902083383462</v>
      </c>
      <c r="N25" s="90">
        <f t="shared" si="1"/>
        <v>0.31344004645303269</v>
      </c>
      <c r="O25" s="90">
        <f t="shared" si="1"/>
        <v>0.34216548366309341</v>
      </c>
    </row>
    <row r="26" spans="1:15" x14ac:dyDescent="0.2">
      <c r="A26" s="8" t="s">
        <v>54</v>
      </c>
      <c r="B26" s="179">
        <v>647.85291271694177</v>
      </c>
      <c r="C26" s="179">
        <v>636.29964778260899</v>
      </c>
      <c r="D26" s="179">
        <v>498.47641737843355</v>
      </c>
      <c r="E26" s="179">
        <v>481.2858647167489</v>
      </c>
      <c r="F26" s="90">
        <f t="shared" si="0"/>
        <v>0.29966612287117389</v>
      </c>
      <c r="G26" s="90">
        <f t="shared" si="0"/>
        <v>0.32208255930618357</v>
      </c>
      <c r="H26" s="8"/>
      <c r="I26" s="8"/>
      <c r="J26" s="181"/>
      <c r="K26" s="181"/>
      <c r="L26" s="181"/>
      <c r="M26" s="181"/>
      <c r="N26" s="8"/>
      <c r="O26" s="8"/>
    </row>
    <row r="27" spans="1:15" ht="5.25" customHeight="1" x14ac:dyDescent="0.2">
      <c r="A27" s="8"/>
      <c r="B27" s="181"/>
      <c r="C27" s="181"/>
      <c r="D27" s="181"/>
      <c r="E27" s="181"/>
      <c r="F27" s="8"/>
      <c r="G27" s="8"/>
      <c r="H27" s="8"/>
      <c r="I27" s="8"/>
      <c r="J27" s="181"/>
      <c r="K27" s="181"/>
      <c r="L27" s="181"/>
      <c r="M27" s="181"/>
      <c r="N27" s="8"/>
      <c r="O27" s="8"/>
    </row>
    <row r="28" spans="1:15" x14ac:dyDescent="0.2">
      <c r="A28" s="55" t="s">
        <v>7</v>
      </c>
      <c r="B28" s="181"/>
      <c r="C28" s="181"/>
      <c r="D28" s="181"/>
      <c r="E28" s="181"/>
      <c r="F28" s="8"/>
      <c r="G28" s="8"/>
      <c r="H28" s="8"/>
      <c r="I28" s="55" t="s">
        <v>55</v>
      </c>
      <c r="J28" s="181"/>
      <c r="K28" s="181"/>
      <c r="L28" s="181"/>
      <c r="M28" s="181"/>
      <c r="N28" s="8"/>
      <c r="O28" s="8"/>
    </row>
    <row r="29" spans="1:15" x14ac:dyDescent="0.2">
      <c r="A29" s="8" t="s">
        <v>50</v>
      </c>
      <c r="B29" s="179">
        <v>654.0821490467938</v>
      </c>
      <c r="C29" s="179">
        <v>642.92036117381497</v>
      </c>
      <c r="D29" s="179">
        <v>506.02466283874554</v>
      </c>
      <c r="E29" s="179">
        <v>492.21335935596477</v>
      </c>
      <c r="F29" s="90">
        <f t="shared" ref="F29:G38" si="2">IF(B29="-","-",IF(D29="-","-",B29/D29-1))</f>
        <v>0.29258946664271512</v>
      </c>
      <c r="G29" s="90">
        <f t="shared" si="2"/>
        <v>0.30618226619253552</v>
      </c>
      <c r="H29" s="8"/>
      <c r="I29" s="8" t="s">
        <v>3</v>
      </c>
      <c r="J29" s="182">
        <v>567.42684931506847</v>
      </c>
      <c r="K29" s="182">
        <v>549.60403916768666</v>
      </c>
      <c r="L29" s="182">
        <v>398.7802939814826</v>
      </c>
      <c r="M29" s="182">
        <v>375.57399306598364</v>
      </c>
      <c r="N29" s="90">
        <f t="shared" ref="N29:O36" si="3">IF(J29="-","-",IF(L29="-","-",J29/L29-1))</f>
        <v>0.42290594063661779</v>
      </c>
      <c r="O29" s="90">
        <f t="shared" si="3"/>
        <v>0.46337086516831349</v>
      </c>
    </row>
    <row r="30" spans="1:15" x14ac:dyDescent="0.2">
      <c r="A30" s="8" t="s">
        <v>2</v>
      </c>
      <c r="B30" s="179">
        <v>656.77353807320162</v>
      </c>
      <c r="C30" s="179">
        <v>647.35941699176419</v>
      </c>
      <c r="D30" s="179">
        <v>509.17837152266139</v>
      </c>
      <c r="E30" s="179">
        <v>493.89813045122247</v>
      </c>
      <c r="F30" s="90">
        <f t="shared" si="2"/>
        <v>0.2898692772616549</v>
      </c>
      <c r="G30" s="90">
        <f t="shared" si="2"/>
        <v>0.31071445117708874</v>
      </c>
      <c r="H30" s="8"/>
      <c r="I30" s="8" t="s">
        <v>4</v>
      </c>
      <c r="J30" s="182">
        <v>569.04455128205132</v>
      </c>
      <c r="K30" s="182">
        <v>552.26746900072942</v>
      </c>
      <c r="L30" s="182">
        <v>395.07297004625548</v>
      </c>
      <c r="M30" s="182">
        <v>371.35625059473136</v>
      </c>
      <c r="N30" s="90">
        <f t="shared" si="3"/>
        <v>0.44035303456834085</v>
      </c>
      <c r="O30" s="90">
        <f t="shared" si="3"/>
        <v>0.48716352051774181</v>
      </c>
    </row>
    <row r="31" spans="1:15" x14ac:dyDescent="0.2">
      <c r="A31" s="8" t="s">
        <v>51</v>
      </c>
      <c r="B31" s="179">
        <v>653.43361064891837</v>
      </c>
      <c r="C31" s="179">
        <v>644.80517241379312</v>
      </c>
      <c r="D31" s="179">
        <v>507.32785871953797</v>
      </c>
      <c r="E31" s="179">
        <v>486.17279240326138</v>
      </c>
      <c r="F31" s="90">
        <f t="shared" si="2"/>
        <v>0.28799079218346435</v>
      </c>
      <c r="G31" s="90">
        <f t="shared" si="2"/>
        <v>0.32628806566154434</v>
      </c>
      <c r="H31" s="8"/>
      <c r="I31" s="8" t="s">
        <v>53</v>
      </c>
      <c r="J31" s="182">
        <v>537.98734858681019</v>
      </c>
      <c r="K31" s="182">
        <v>519.10530063291151</v>
      </c>
      <c r="L31" s="182">
        <v>363.63517305731597</v>
      </c>
      <c r="M31" s="182">
        <v>349.23260003705758</v>
      </c>
      <c r="N31" s="90">
        <f t="shared" si="3"/>
        <v>0.47947005253535502</v>
      </c>
      <c r="O31" s="90">
        <f t="shared" si="3"/>
        <v>0.48641707726549144</v>
      </c>
    </row>
    <row r="32" spans="1:15" x14ac:dyDescent="0.2">
      <c r="A32" s="8" t="s">
        <v>52</v>
      </c>
      <c r="B32" s="179">
        <v>648.38967867575457</v>
      </c>
      <c r="C32" s="179">
        <v>636.68173097885335</v>
      </c>
      <c r="D32" s="179">
        <v>500.82299841208931</v>
      </c>
      <c r="E32" s="179">
        <v>487.00263601849332</v>
      </c>
      <c r="F32" s="90">
        <f t="shared" si="2"/>
        <v>0.29464837024565682</v>
      </c>
      <c r="G32" s="90">
        <f t="shared" si="2"/>
        <v>0.3073476073642365</v>
      </c>
      <c r="H32" s="8"/>
      <c r="I32" s="8" t="s">
        <v>5</v>
      </c>
      <c r="J32" s="182">
        <v>541.89225195094753</v>
      </c>
      <c r="K32" s="182">
        <v>525.38898394116757</v>
      </c>
      <c r="L32" s="182">
        <v>370.1228031883839</v>
      </c>
      <c r="M32" s="182">
        <v>352.08522225720509</v>
      </c>
      <c r="N32" s="90">
        <f t="shared" si="3"/>
        <v>0.46408772246096097</v>
      </c>
      <c r="O32" s="90">
        <f t="shared" si="3"/>
        <v>0.49222106106276931</v>
      </c>
    </row>
    <row r="33" spans="1:15" x14ac:dyDescent="0.2">
      <c r="A33" s="8" t="s">
        <v>3</v>
      </c>
      <c r="B33" s="179">
        <v>652.29932972415577</v>
      </c>
      <c r="C33" s="179">
        <v>641.18257891242672</v>
      </c>
      <c r="D33" s="179">
        <v>505.848490497375</v>
      </c>
      <c r="E33" s="179">
        <v>490.93104648018613</v>
      </c>
      <c r="F33" s="90">
        <f t="shared" si="2"/>
        <v>0.28951522437634081</v>
      </c>
      <c r="G33" s="90">
        <f t="shared" si="2"/>
        <v>0.30605424837050865</v>
      </c>
      <c r="H33" s="8"/>
      <c r="I33" s="8" t="s">
        <v>6</v>
      </c>
      <c r="J33" s="182">
        <v>544.22588495575212</v>
      </c>
      <c r="K33" s="182">
        <v>529.69188894937395</v>
      </c>
      <c r="L33" s="182">
        <v>370.82735319093985</v>
      </c>
      <c r="M33" s="182">
        <v>352.29815133387103</v>
      </c>
      <c r="N33" s="90">
        <f t="shared" si="3"/>
        <v>0.46759908694094898</v>
      </c>
      <c r="O33" s="90">
        <f t="shared" si="3"/>
        <v>0.50353297893802407</v>
      </c>
    </row>
    <row r="34" spans="1:15" x14ac:dyDescent="0.2">
      <c r="A34" s="8" t="s">
        <v>4</v>
      </c>
      <c r="B34" s="179">
        <v>654.52377511853695</v>
      </c>
      <c r="C34" s="179">
        <v>641.72190082644636</v>
      </c>
      <c r="D34" s="179">
        <v>507.03741366917592</v>
      </c>
      <c r="E34" s="179">
        <v>486.44778341183661</v>
      </c>
      <c r="F34" s="90">
        <f t="shared" si="2"/>
        <v>0.29087865603856744</v>
      </c>
      <c r="G34" s="90">
        <f t="shared" si="2"/>
        <v>0.31919996906050563</v>
      </c>
      <c r="H34" s="8"/>
      <c r="I34" s="8" t="s">
        <v>56</v>
      </c>
      <c r="J34" s="182">
        <v>507.60329842931935</v>
      </c>
      <c r="K34" s="182">
        <v>489.2625290562529</v>
      </c>
      <c r="L34" s="182">
        <v>333.60877061314642</v>
      </c>
      <c r="M34" s="182">
        <v>314.32271116992979</v>
      </c>
      <c r="N34" s="90">
        <f t="shared" si="3"/>
        <v>0.52155261834508981</v>
      </c>
      <c r="O34" s="90">
        <f t="shared" si="3"/>
        <v>0.55656117636293478</v>
      </c>
    </row>
    <row r="35" spans="1:15" x14ac:dyDescent="0.2">
      <c r="A35" s="8" t="s">
        <v>53</v>
      </c>
      <c r="B35" s="179">
        <v>633.97607003891039</v>
      </c>
      <c r="C35" s="179">
        <v>620.60828349944632</v>
      </c>
      <c r="D35" s="179">
        <v>485.33394214146062</v>
      </c>
      <c r="E35" s="179">
        <v>470.65154470785552</v>
      </c>
      <c r="F35" s="90">
        <f t="shared" si="2"/>
        <v>0.30626773648179118</v>
      </c>
      <c r="G35" s="90">
        <f t="shared" si="2"/>
        <v>0.31861520583061598</v>
      </c>
      <c r="H35" s="8"/>
      <c r="I35" s="91" t="s">
        <v>57</v>
      </c>
      <c r="J35" s="183">
        <v>526.19609820254277</v>
      </c>
      <c r="K35" s="183">
        <v>507.07106266380748</v>
      </c>
      <c r="L35" s="183">
        <v>352.25615838582468</v>
      </c>
      <c r="M35" s="183">
        <v>331.70573821395527</v>
      </c>
      <c r="N35" s="92">
        <f t="shared" si="3"/>
        <v>0.49378821541056617</v>
      </c>
      <c r="O35" s="92">
        <f t="shared" si="3"/>
        <v>0.5286773915763221</v>
      </c>
    </row>
    <row r="36" spans="1:15" x14ac:dyDescent="0.2">
      <c r="A36" s="8" t="s">
        <v>5</v>
      </c>
      <c r="B36" s="179">
        <v>645.46521739130435</v>
      </c>
      <c r="C36" s="179">
        <v>631.26447183804362</v>
      </c>
      <c r="D36" s="179">
        <v>498.00136533916384</v>
      </c>
      <c r="E36" s="179">
        <v>480.70969152416865</v>
      </c>
      <c r="F36" s="90">
        <f t="shared" si="2"/>
        <v>0.29611134088299185</v>
      </c>
      <c r="G36" s="90">
        <f t="shared" si="2"/>
        <v>0.31319272935088205</v>
      </c>
      <c r="H36" s="8"/>
      <c r="I36" s="8" t="s">
        <v>54</v>
      </c>
      <c r="J36" s="182">
        <v>502.27065606909855</v>
      </c>
      <c r="K36" s="182">
        <v>488.48972100962607</v>
      </c>
      <c r="L36" s="182">
        <v>328.07969071326085</v>
      </c>
      <c r="M36" s="182">
        <v>315.16526431479457</v>
      </c>
      <c r="N36" s="90">
        <f t="shared" si="3"/>
        <v>0.53094101916866077</v>
      </c>
      <c r="O36" s="90">
        <f t="shared" si="3"/>
        <v>0.5499478410847678</v>
      </c>
    </row>
    <row r="37" spans="1:15" x14ac:dyDescent="0.2">
      <c r="A37" s="91" t="s">
        <v>6</v>
      </c>
      <c r="B37" s="180">
        <v>651.9887662025925</v>
      </c>
      <c r="C37" s="180">
        <v>636.3610816150142</v>
      </c>
      <c r="D37" s="180">
        <v>505.21702962710731</v>
      </c>
      <c r="E37" s="180">
        <v>480.13711704095249</v>
      </c>
      <c r="F37" s="92">
        <f t="shared" si="2"/>
        <v>0.29051225110882561</v>
      </c>
      <c r="G37" s="92">
        <f t="shared" si="2"/>
        <v>0.32537364646344735</v>
      </c>
      <c r="H37" s="8"/>
      <c r="I37" s="8"/>
      <c r="J37" s="181"/>
      <c r="K37" s="181"/>
      <c r="L37" s="8"/>
      <c r="M37" s="8"/>
      <c r="N37" s="8"/>
      <c r="O37" s="8"/>
    </row>
    <row r="38" spans="1:15" ht="12" customHeight="1" x14ac:dyDescent="0.2">
      <c r="A38" s="8" t="s">
        <v>54</v>
      </c>
      <c r="B38" s="179">
        <v>647.37147554459523</v>
      </c>
      <c r="C38" s="179">
        <v>635.45300957265749</v>
      </c>
      <c r="D38" s="179">
        <v>499.88556081112256</v>
      </c>
      <c r="E38" s="179">
        <v>482.10544835924031</v>
      </c>
      <c r="F38" s="90">
        <f t="shared" si="2"/>
        <v>0.29503935759648581</v>
      </c>
      <c r="G38" s="90">
        <f t="shared" si="2"/>
        <v>0.31807888032650977</v>
      </c>
      <c r="H38" s="8"/>
      <c r="I38" s="8"/>
      <c r="J38" s="181"/>
      <c r="K38" s="181"/>
      <c r="L38" s="8"/>
      <c r="M38" s="8"/>
      <c r="N38" s="8"/>
      <c r="O38" s="8"/>
    </row>
    <row r="39" spans="1:15" ht="3.75" customHeight="1" x14ac:dyDescent="0.2">
      <c r="A39" s="93"/>
      <c r="B39" s="184"/>
      <c r="C39" s="184"/>
      <c r="D39" s="93"/>
      <c r="E39" s="93"/>
      <c r="F39" s="93"/>
      <c r="G39" s="93"/>
      <c r="H39" s="93"/>
      <c r="I39" s="93"/>
      <c r="J39" s="185"/>
      <c r="K39" s="185"/>
      <c r="L39" s="184"/>
      <c r="M39" s="184"/>
      <c r="N39" s="93"/>
      <c r="O39" s="93"/>
    </row>
    <row r="40" spans="1:15" ht="7.5" customHeight="1" x14ac:dyDescent="0.2">
      <c r="J40" s="186"/>
      <c r="K40" s="186"/>
      <c r="L40" s="187"/>
      <c r="M40" s="187"/>
    </row>
    <row r="41" spans="1:15" x14ac:dyDescent="0.2">
      <c r="A41" s="55" t="s">
        <v>58</v>
      </c>
      <c r="B41" s="8"/>
      <c r="C41" s="8"/>
      <c r="D41" s="8"/>
      <c r="E41" s="8"/>
      <c r="F41" s="8"/>
      <c r="G41" s="188"/>
      <c r="H41" s="188"/>
      <c r="I41" s="188" t="s">
        <v>8</v>
      </c>
      <c r="J41" s="179">
        <v>607.76678486044545</v>
      </c>
      <c r="K41" s="179">
        <v>614.2489859218424</v>
      </c>
      <c r="L41" s="179">
        <v>610.56216409704689</v>
      </c>
      <c r="M41" s="179">
        <v>607.8299143640802</v>
      </c>
      <c r="N41" s="94">
        <f t="shared" ref="N41:O43" si="4">IF(J41="-","-",IF(L41="-","-",J41/L41-1))</f>
        <v>-4.5783695763976784E-3</v>
      </c>
      <c r="O41" s="94">
        <f t="shared" si="4"/>
        <v>1.0560637780517856E-2</v>
      </c>
    </row>
    <row r="42" spans="1:15" x14ac:dyDescent="0.2">
      <c r="A42" s="55" t="s">
        <v>59</v>
      </c>
      <c r="B42" s="8"/>
      <c r="C42" s="8"/>
      <c r="D42" s="8"/>
      <c r="E42" s="8"/>
      <c r="F42" s="8"/>
      <c r="G42" s="188"/>
      <c r="H42" s="188"/>
      <c r="I42" s="189" t="s">
        <v>9</v>
      </c>
      <c r="J42" s="180" t="s">
        <v>20</v>
      </c>
      <c r="K42" s="180">
        <v>661.46391675346933</v>
      </c>
      <c r="L42" s="180">
        <v>678.36</v>
      </c>
      <c r="M42" s="180">
        <v>595.68606706161518</v>
      </c>
      <c r="N42" s="95" t="str">
        <f t="shared" si="4"/>
        <v>-</v>
      </c>
      <c r="O42" s="95">
        <f t="shared" si="4"/>
        <v>0.11042368342828879</v>
      </c>
    </row>
    <row r="43" spans="1:15" x14ac:dyDescent="0.2">
      <c r="A43" s="8"/>
      <c r="B43" s="8"/>
      <c r="C43" s="8"/>
      <c r="D43" s="8"/>
      <c r="E43" s="8"/>
      <c r="F43" s="8"/>
      <c r="G43" s="188"/>
      <c r="H43" s="188"/>
      <c r="I43" s="188" t="s">
        <v>10</v>
      </c>
      <c r="J43" s="179">
        <v>607.76678486044545</v>
      </c>
      <c r="K43" s="179">
        <v>623.95719482516472</v>
      </c>
      <c r="L43" s="179">
        <v>611.51728927934346</v>
      </c>
      <c r="M43" s="179">
        <v>604.19723126270503</v>
      </c>
      <c r="N43" s="94">
        <f t="shared" si="4"/>
        <v>-6.1331126439906347E-3</v>
      </c>
      <c r="O43" s="94">
        <f t="shared" si="4"/>
        <v>3.2704492076475633E-2</v>
      </c>
    </row>
    <row r="44" spans="1:15" ht="4.5" customHeight="1" x14ac:dyDescent="0.2">
      <c r="A44" s="91"/>
      <c r="B44" s="91"/>
      <c r="C44" s="91"/>
      <c r="D44" s="91"/>
      <c r="E44" s="91"/>
      <c r="F44" s="91"/>
      <c r="G44" s="189"/>
      <c r="H44" s="189"/>
      <c r="I44" s="189"/>
      <c r="J44" s="180"/>
      <c r="K44" s="180"/>
      <c r="L44" s="180"/>
      <c r="M44" s="180"/>
      <c r="N44" s="96"/>
      <c r="O44" s="96"/>
    </row>
    <row r="45" spans="1:15" ht="6" customHeight="1" x14ac:dyDescent="0.2">
      <c r="A45" s="8"/>
      <c r="B45" s="8"/>
      <c r="C45" s="8"/>
      <c r="D45" s="8"/>
      <c r="E45" s="8"/>
      <c r="F45" s="8"/>
      <c r="G45" s="188"/>
      <c r="H45" s="188"/>
      <c r="I45" s="188"/>
      <c r="J45" s="179"/>
      <c r="K45" s="179"/>
      <c r="L45" s="179"/>
      <c r="M45" s="179"/>
      <c r="N45" s="190"/>
      <c r="O45" s="97"/>
    </row>
    <row r="46" spans="1:15" x14ac:dyDescent="0.2">
      <c r="A46" s="55" t="s">
        <v>60</v>
      </c>
      <c r="B46" s="8"/>
      <c r="C46" s="8"/>
      <c r="D46" s="8"/>
      <c r="E46" s="8"/>
      <c r="F46" s="8"/>
      <c r="G46" s="188"/>
      <c r="H46" s="188"/>
      <c r="I46" s="191"/>
      <c r="J46" s="179">
        <v>200.24804207333682</v>
      </c>
      <c r="K46" s="179">
        <v>202.79823225133501</v>
      </c>
      <c r="L46" s="179">
        <v>205.11369878900155</v>
      </c>
      <c r="M46" s="179">
        <v>208.0554265955862</v>
      </c>
      <c r="N46" s="90">
        <f>IF(J46="-","-",IF(L46="-","-",J46/L46-1))</f>
        <v>-2.3721754053443234E-2</v>
      </c>
      <c r="O46" s="94">
        <f>IF(K46="-","-",IF(M46="-","-",K46/M46-1))</f>
        <v>-2.5268239479617205E-2</v>
      </c>
    </row>
    <row r="47" spans="1:15" x14ac:dyDescent="0.2">
      <c r="A47" s="55" t="s">
        <v>59</v>
      </c>
      <c r="B47" s="8"/>
      <c r="C47" s="8"/>
      <c r="D47" s="8"/>
      <c r="E47" s="8"/>
      <c r="F47" s="8"/>
      <c r="G47" s="188"/>
      <c r="H47" s="188"/>
      <c r="I47" s="188"/>
      <c r="J47" s="192"/>
      <c r="K47" s="192"/>
      <c r="L47" s="192"/>
      <c r="M47" s="192"/>
      <c r="N47" s="193"/>
      <c r="O47" s="97"/>
    </row>
    <row r="48" spans="1:15" ht="5.25" customHeight="1" x14ac:dyDescent="0.2">
      <c r="A48" s="91"/>
      <c r="B48" s="91"/>
      <c r="C48" s="91"/>
      <c r="D48" s="91"/>
      <c r="E48" s="91"/>
      <c r="F48" s="91"/>
      <c r="G48" s="189"/>
      <c r="H48" s="189"/>
      <c r="I48" s="189"/>
      <c r="J48" s="194"/>
      <c r="K48" s="194"/>
      <c r="L48" s="194"/>
      <c r="M48" s="194"/>
      <c r="N48" s="195"/>
      <c r="O48" s="96"/>
    </row>
    <row r="49" spans="1:15" ht="5.25" customHeight="1" x14ac:dyDescent="0.2">
      <c r="A49" s="8"/>
      <c r="B49" s="8"/>
      <c r="C49" s="8"/>
      <c r="D49" s="8"/>
      <c r="E49" s="8"/>
      <c r="F49" s="8"/>
      <c r="G49" s="188"/>
      <c r="H49" s="188"/>
      <c r="I49" s="188"/>
      <c r="J49" s="192"/>
      <c r="K49" s="192"/>
      <c r="L49" s="192"/>
      <c r="M49" s="192"/>
      <c r="N49" s="193"/>
      <c r="O49" s="97"/>
    </row>
    <row r="50" spans="1:15" x14ac:dyDescent="0.2">
      <c r="A50" s="55" t="s">
        <v>45</v>
      </c>
      <c r="B50" s="8"/>
      <c r="C50" s="8"/>
      <c r="D50" s="8"/>
      <c r="E50" s="8"/>
      <c r="F50" s="8"/>
      <c r="G50" s="188"/>
      <c r="H50" s="188"/>
      <c r="I50" s="188"/>
      <c r="J50" s="196" t="s">
        <v>20</v>
      </c>
      <c r="K50" s="196" t="s">
        <v>20</v>
      </c>
      <c r="L50" s="196">
        <v>104.40085370144297</v>
      </c>
      <c r="M50" s="196">
        <v>104.23666740788005</v>
      </c>
      <c r="N50" s="90" t="str">
        <f>IF(J50="-","-",IF(L50="-","-",J50/L50-1))</f>
        <v>-</v>
      </c>
      <c r="O50" s="94" t="str">
        <f>IF(K50="-","-",IF(M50="-","-",K50/M50-1))</f>
        <v>-</v>
      </c>
    </row>
    <row r="51" spans="1:15" x14ac:dyDescent="0.2">
      <c r="A51" s="55" t="s">
        <v>61</v>
      </c>
      <c r="B51" s="8"/>
      <c r="C51" s="8"/>
      <c r="D51" s="8"/>
      <c r="E51" s="8"/>
      <c r="F51" s="8"/>
      <c r="G51" s="188"/>
      <c r="H51" s="188"/>
      <c r="I51" s="188"/>
      <c r="J51" s="179"/>
      <c r="K51" s="179"/>
      <c r="L51" s="179"/>
      <c r="M51" s="179"/>
      <c r="N51" s="97"/>
      <c r="O51" s="97"/>
    </row>
    <row r="52" spans="1:15" ht="6" customHeight="1" x14ac:dyDescent="0.2">
      <c r="A52" s="91"/>
      <c r="B52" s="91"/>
      <c r="C52" s="91"/>
      <c r="D52" s="91"/>
      <c r="E52" s="91"/>
      <c r="F52" s="91"/>
      <c r="G52" s="189"/>
      <c r="H52" s="189"/>
      <c r="I52" s="189"/>
      <c r="J52" s="180"/>
      <c r="K52" s="180"/>
      <c r="L52" s="180"/>
      <c r="M52" s="180"/>
      <c r="N52" s="96"/>
      <c r="O52" s="96"/>
    </row>
    <row r="53" spans="1:15" ht="6" customHeight="1" x14ac:dyDescent="0.2">
      <c r="A53" s="8"/>
      <c r="B53" s="8"/>
      <c r="C53" s="8"/>
      <c r="D53" s="8"/>
      <c r="E53" s="8"/>
      <c r="F53" s="8"/>
      <c r="G53" s="188"/>
      <c r="H53" s="188"/>
      <c r="I53" s="188"/>
      <c r="J53" s="179"/>
      <c r="K53" s="179"/>
      <c r="L53" s="179"/>
      <c r="M53" s="179"/>
      <c r="N53" s="97"/>
      <c r="O53" s="97"/>
    </row>
    <row r="54" spans="1:15" x14ac:dyDescent="0.2">
      <c r="A54" s="55" t="s">
        <v>62</v>
      </c>
      <c r="B54" s="8"/>
      <c r="C54" s="8"/>
      <c r="D54" s="8"/>
      <c r="E54" s="8"/>
      <c r="F54" s="8"/>
      <c r="G54" s="197" t="s">
        <v>63</v>
      </c>
      <c r="H54" s="188"/>
      <c r="I54" s="197"/>
      <c r="J54" s="179">
        <v>3.5571428571428574</v>
      </c>
      <c r="K54" s="179">
        <v>3.4982758620689651</v>
      </c>
      <c r="L54" s="179">
        <v>3.7166666666666668</v>
      </c>
      <c r="M54" s="179">
        <v>3.7073529411764703</v>
      </c>
      <c r="N54" s="94">
        <f t="shared" ref="N54:O57" si="5">IF(J54="-","-",IF(L54="-","-",J54/L54-1))</f>
        <v>-4.2921204356181852E-2</v>
      </c>
      <c r="O54" s="94">
        <f t="shared" si="5"/>
        <v>-5.6395245455415965E-2</v>
      </c>
    </row>
    <row r="55" spans="1:15" ht="13.5" hidden="1" customHeight="1" x14ac:dyDescent="0.2">
      <c r="G55" s="197" t="s">
        <v>64</v>
      </c>
      <c r="H55" s="188"/>
      <c r="I55" s="188"/>
      <c r="J55" s="179">
        <v>2.6875</v>
      </c>
      <c r="K55" s="179">
        <v>2.75</v>
      </c>
      <c r="L55" s="179">
        <v>2.75</v>
      </c>
      <c r="M55" s="179">
        <v>2.8366666666666664</v>
      </c>
      <c r="N55" s="94">
        <f t="shared" si="5"/>
        <v>-2.2727272727272707E-2</v>
      </c>
      <c r="O55" s="94">
        <f t="shared" si="5"/>
        <v>-3.0552291421856559E-2</v>
      </c>
    </row>
    <row r="56" spans="1:15" x14ac:dyDescent="0.2">
      <c r="B56" s="198"/>
      <c r="C56" s="199"/>
      <c r="D56" s="198"/>
      <c r="E56" s="199"/>
      <c r="F56" s="2"/>
      <c r="G56" s="188" t="s">
        <v>65</v>
      </c>
      <c r="H56" s="188"/>
      <c r="I56" s="188"/>
      <c r="J56" s="179">
        <v>25.888888888888889</v>
      </c>
      <c r="K56" s="179">
        <v>26.705882352941178</v>
      </c>
      <c r="L56" s="179">
        <v>28.4</v>
      </c>
      <c r="M56" s="179">
        <v>28.030303030303031</v>
      </c>
      <c r="N56" s="94">
        <f t="shared" si="5"/>
        <v>-8.8419405320813715E-2</v>
      </c>
      <c r="O56" s="94">
        <f t="shared" si="5"/>
        <v>-4.7249602543720237E-2</v>
      </c>
    </row>
    <row r="57" spans="1:15" x14ac:dyDescent="0.2">
      <c r="B57" s="200"/>
      <c r="C57" s="200"/>
      <c r="D57" s="200"/>
      <c r="E57" s="200"/>
      <c r="F57" s="200"/>
      <c r="G57" s="188" t="s">
        <v>101</v>
      </c>
      <c r="H57" s="188"/>
      <c r="I57" s="188"/>
      <c r="J57" s="179">
        <v>102.5</v>
      </c>
      <c r="K57" s="179">
        <v>102.5</v>
      </c>
      <c r="L57" s="179" t="s">
        <v>20</v>
      </c>
      <c r="M57" s="179" t="s">
        <v>20</v>
      </c>
      <c r="N57" s="94" t="str">
        <f t="shared" si="5"/>
        <v>-</v>
      </c>
      <c r="O57" s="94" t="str">
        <f t="shared" si="5"/>
        <v>-</v>
      </c>
    </row>
    <row r="58" spans="1:15" ht="12.95" customHeight="1" x14ac:dyDescent="0.2">
      <c r="A58" s="93"/>
      <c r="B58" s="93"/>
      <c r="C58" s="93"/>
      <c r="D58" s="93"/>
      <c r="E58" s="93"/>
      <c r="F58" s="93"/>
      <c r="G58" s="189" t="s">
        <v>66</v>
      </c>
      <c r="H58" s="189"/>
      <c r="I58" s="189"/>
      <c r="J58" s="180">
        <v>27.944444444444443</v>
      </c>
      <c r="K58" s="180">
        <v>28.30263157894737</v>
      </c>
      <c r="L58" s="180">
        <v>29.333333333333332</v>
      </c>
      <c r="M58" s="180">
        <v>29.05952380952381</v>
      </c>
      <c r="N58" s="95">
        <f t="shared" ref="N58" si="6">IF(J58="-","-",IF(L58="-","-",J58/L58-1))</f>
        <v>-4.7348484848484862E-2</v>
      </c>
      <c r="O58" s="95">
        <f t="shared" ref="O58" si="7">IF(K58="-","-",IF(M58="-","-",K58/M58-1))</f>
        <v>-2.6046270941589955E-2</v>
      </c>
    </row>
    <row r="59" spans="1:15" ht="3.75" customHeight="1" x14ac:dyDescent="0.2">
      <c r="J59" s="201"/>
      <c r="K59" s="201"/>
      <c r="L59" s="201"/>
      <c r="M59" s="201"/>
    </row>
    <row r="60" spans="1:15" ht="19.5" customHeight="1" x14ac:dyDescent="0.2">
      <c r="A60" s="323"/>
      <c r="B60" s="323"/>
      <c r="C60" s="323"/>
      <c r="D60" s="323"/>
      <c r="E60" s="323"/>
      <c r="F60" s="323"/>
      <c r="G60" s="323"/>
      <c r="H60" s="323"/>
      <c r="I60" s="323"/>
      <c r="J60" s="323"/>
      <c r="K60" s="323"/>
      <c r="L60" s="323"/>
      <c r="M60" s="323"/>
      <c r="N60" s="323"/>
      <c r="O60" s="323"/>
    </row>
  </sheetData>
  <mergeCells count="3">
    <mergeCell ref="A6:O6"/>
    <mergeCell ref="B11:F11"/>
    <mergeCell ref="A60:O60"/>
  </mergeCells>
  <printOptions horizontalCentered="1"/>
  <pageMargins left="0" right="0.15748031496062992" top="0.27559055118110237" bottom="0.19685039370078741" header="0" footer="0.19685039370078741"/>
  <pageSetup paperSize="9" scale="95" orientation="portrait" horizont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AA87"/>
  <sheetViews>
    <sheetView showGridLines="0" zoomScaleNormal="100" workbookViewId="0">
      <selection activeCell="B12" sqref="B12:C12"/>
    </sheetView>
  </sheetViews>
  <sheetFormatPr defaultColWidth="9.42578125" defaultRowHeight="12.75" x14ac:dyDescent="0.2"/>
  <cols>
    <col min="1" max="1" width="19" style="57" customWidth="1"/>
    <col min="2" max="2" width="14.7109375" style="58" customWidth="1"/>
    <col min="3" max="3" width="22.5703125" style="57" customWidth="1"/>
    <col min="4" max="4" width="12.140625" style="57" customWidth="1"/>
    <col min="5" max="5" width="11.5703125" style="57" customWidth="1"/>
    <col min="6" max="7" width="10.85546875" style="57" customWidth="1"/>
    <col min="8" max="8" width="10.42578125" style="57" customWidth="1"/>
    <col min="9" max="9" width="9.7109375" style="57" customWidth="1"/>
    <col min="10" max="11" width="9.42578125" style="57"/>
    <col min="12" max="12" width="8.5703125" style="57" customWidth="1"/>
    <col min="13" max="13" width="7.85546875" style="57" customWidth="1"/>
    <col min="14" max="14" width="8.5703125" style="57" customWidth="1"/>
    <col min="15" max="15" width="9.7109375" style="57" customWidth="1"/>
    <col min="16" max="16384" width="9.42578125" style="57"/>
  </cols>
  <sheetData>
    <row r="5" spans="1:15" x14ac:dyDescent="0.2">
      <c r="E5" s="153"/>
    </row>
    <row r="6" spans="1:15" ht="20.25" x14ac:dyDescent="0.3">
      <c r="A6" s="301" t="s">
        <v>91</v>
      </c>
      <c r="B6" s="301"/>
      <c r="C6" s="301"/>
      <c r="D6" s="301"/>
      <c r="E6" s="301"/>
      <c r="F6" s="301"/>
      <c r="G6" s="301"/>
      <c r="H6" s="301"/>
      <c r="I6" s="301"/>
      <c r="J6" s="152"/>
      <c r="K6" s="149"/>
      <c r="L6" s="149"/>
      <c r="M6" s="149"/>
      <c r="N6" s="149"/>
      <c r="O6" s="149"/>
    </row>
    <row r="11" spans="1:15" ht="13.5" thickBot="1" x14ac:dyDescent="0.25"/>
    <row r="12" spans="1:15" ht="13.5" thickBot="1" x14ac:dyDescent="0.25">
      <c r="A12" s="59" t="s">
        <v>0</v>
      </c>
      <c r="B12" s="330" t="str">
        <f>'Volume 88 Front Page Q4'!B11:F11</f>
        <v>5th February 2026</v>
      </c>
      <c r="C12" s="331"/>
      <c r="D12" s="210"/>
      <c r="E12" s="210"/>
      <c r="F12" s="210"/>
      <c r="G12" s="210"/>
      <c r="H12" s="159"/>
      <c r="I12" s="160" t="str">
        <f>'Volume 88 Front Page Q4'!N11</f>
        <v>Volume 88 Quarter 4</v>
      </c>
    </row>
    <row r="13" spans="1:15" ht="6" customHeight="1" x14ac:dyDescent="0.2">
      <c r="A13" s="60"/>
      <c r="B13" s="61"/>
      <c r="C13"/>
      <c r="D13" s="211"/>
      <c r="E13" s="211"/>
      <c r="F13" s="211"/>
      <c r="G13" s="211"/>
      <c r="H13" s="62"/>
      <c r="I13" s="63"/>
    </row>
    <row r="14" spans="1:15" s="64" customFormat="1" x14ac:dyDescent="0.2">
      <c r="B14" s="58"/>
      <c r="D14" s="208">
        <f>'Volume 88 Front Page Q4'!B13</f>
        <v>2025</v>
      </c>
      <c r="E14" s="209"/>
      <c r="F14" s="208">
        <f>'Volume 88 Front Page Q4'!D13</f>
        <v>2024</v>
      </c>
      <c r="G14" s="209"/>
      <c r="H14" s="55" t="str">
        <f>'Volume 88 Front Page Q4'!N13</f>
        <v>% change from 2024</v>
      </c>
      <c r="I14" s="8"/>
      <c r="J14" s="8"/>
      <c r="K14" s="8"/>
      <c r="L14" s="8"/>
    </row>
    <row r="15" spans="1:15" s="64" customFormat="1" ht="12" customHeight="1" x14ac:dyDescent="0.2">
      <c r="A15" s="65"/>
      <c r="B15" s="58"/>
      <c r="C15" s="66"/>
      <c r="D15" s="56" t="s">
        <v>84</v>
      </c>
      <c r="E15" s="56" t="s">
        <v>85</v>
      </c>
      <c r="F15" s="56" t="s">
        <v>84</v>
      </c>
      <c r="G15" s="56" t="s">
        <v>85</v>
      </c>
      <c r="H15" s="56" t="s">
        <v>84</v>
      </c>
      <c r="I15" s="56" t="s">
        <v>85</v>
      </c>
      <c r="J15" s="8"/>
      <c r="K15" s="8"/>
      <c r="L15" s="8"/>
    </row>
    <row r="16" spans="1:15" s="64" customFormat="1" ht="6" customHeight="1" x14ac:dyDescent="0.2">
      <c r="A16" s="65"/>
      <c r="B16" s="58"/>
      <c r="C16" s="66"/>
      <c r="J16" s="8"/>
      <c r="K16" s="8"/>
      <c r="L16" s="8"/>
    </row>
    <row r="17" spans="1:27" s="64" customFormat="1" x14ac:dyDescent="0.2">
      <c r="A17" s="65" t="s">
        <v>67</v>
      </c>
      <c r="B17" s="58"/>
      <c r="C17" s="67" t="s">
        <v>39</v>
      </c>
      <c r="D17" s="212" t="s">
        <v>20</v>
      </c>
      <c r="E17" s="212">
        <v>474.7321136173768</v>
      </c>
      <c r="F17" s="212" t="s">
        <v>20</v>
      </c>
      <c r="G17" s="212">
        <v>790.68010898001069</v>
      </c>
      <c r="H17" s="68" t="str">
        <f t="shared" ref="H17:I20" si="0">IF(D17="-","-",IF(F17="-","-",D17/F17-1))</f>
        <v>-</v>
      </c>
      <c r="I17" s="68">
        <f t="shared" si="0"/>
        <v>-0.39959016519362245</v>
      </c>
      <c r="J17" s="8"/>
      <c r="K17" s="8"/>
      <c r="L17" s="8"/>
    </row>
    <row r="18" spans="1:27" s="64" customFormat="1" x14ac:dyDescent="0.2">
      <c r="A18" s="57"/>
      <c r="B18" s="58"/>
      <c r="C18" s="67" t="s">
        <v>68</v>
      </c>
      <c r="D18" s="212">
        <v>296.96619215087389</v>
      </c>
      <c r="E18" s="212">
        <v>299.29552153404182</v>
      </c>
      <c r="F18" s="212">
        <v>307.19554786113019</v>
      </c>
      <c r="G18" s="212">
        <v>347.58283364348546</v>
      </c>
      <c r="H18" s="68">
        <f t="shared" si="0"/>
        <v>-3.3299166545475267E-2</v>
      </c>
      <c r="I18" s="68">
        <f t="shared" si="0"/>
        <v>-0.1389231786946411</v>
      </c>
      <c r="J18" s="8"/>
      <c r="K18" s="8"/>
      <c r="L18" s="8"/>
    </row>
    <row r="19" spans="1:27" s="64" customFormat="1" x14ac:dyDescent="0.2">
      <c r="A19" s="57"/>
      <c r="B19" s="58"/>
      <c r="C19" s="67" t="s">
        <v>40</v>
      </c>
      <c r="D19" s="212">
        <v>230.4210013914055</v>
      </c>
      <c r="E19" s="212">
        <v>225.30455112984166</v>
      </c>
      <c r="F19" s="212">
        <v>239.15066616356637</v>
      </c>
      <c r="G19" s="212">
        <v>266.73176242956293</v>
      </c>
      <c r="H19" s="68">
        <f t="shared" si="0"/>
        <v>-3.65027825855615E-2</v>
      </c>
      <c r="I19" s="68">
        <f t="shared" si="0"/>
        <v>-0.15531412878007411</v>
      </c>
      <c r="J19" s="8"/>
      <c r="K19" s="8"/>
      <c r="L19" s="8"/>
    </row>
    <row r="20" spans="1:27" s="64" customFormat="1" x14ac:dyDescent="0.2">
      <c r="A20" s="57"/>
      <c r="B20" s="58"/>
      <c r="C20" s="67" t="s">
        <v>41</v>
      </c>
      <c r="D20" s="212" t="s">
        <v>20</v>
      </c>
      <c r="E20" s="212" t="s">
        <v>20</v>
      </c>
      <c r="F20" s="212" t="s">
        <v>20</v>
      </c>
      <c r="G20" s="212">
        <v>575</v>
      </c>
      <c r="H20" s="68" t="str">
        <f t="shared" si="0"/>
        <v>-</v>
      </c>
      <c r="I20" s="68" t="str">
        <f t="shared" si="0"/>
        <v>-</v>
      </c>
      <c r="J20" s="8"/>
      <c r="K20" s="8"/>
      <c r="L20" s="8"/>
    </row>
    <row r="21" spans="1:27" s="64" customFormat="1" ht="6" customHeight="1" x14ac:dyDescent="0.2">
      <c r="A21" s="69"/>
      <c r="B21" s="70"/>
      <c r="C21" s="70"/>
      <c r="D21" s="213"/>
      <c r="E21" s="214"/>
      <c r="F21" s="213"/>
      <c r="G21" s="214"/>
      <c r="H21" s="70"/>
      <c r="I21" s="70"/>
      <c r="J21" s="71"/>
      <c r="L21" s="8"/>
    </row>
    <row r="22" spans="1:27" ht="5.25" customHeight="1" x14ac:dyDescent="0.2">
      <c r="A22" s="60"/>
      <c r="B22" s="61"/>
      <c r="C22"/>
      <c r="D22" s="211"/>
      <c r="E22" s="211"/>
      <c r="F22" s="215"/>
      <c r="G22" s="215"/>
      <c r="H22" s="63"/>
      <c r="I22" s="63"/>
    </row>
    <row r="23" spans="1:27" s="64" customFormat="1" ht="11.25" customHeight="1" x14ac:dyDescent="0.2">
      <c r="A23" s="65" t="s">
        <v>69</v>
      </c>
      <c r="B23" s="58"/>
      <c r="D23" s="216"/>
      <c r="E23" s="162"/>
      <c r="F23" s="217"/>
      <c r="G23" s="217"/>
      <c r="H23" s="72"/>
      <c r="I23" s="72"/>
      <c r="J23" s="8"/>
    </row>
    <row r="24" spans="1:27" s="64" customFormat="1" ht="6" customHeight="1" x14ac:dyDescent="0.2">
      <c r="A24" s="65"/>
      <c r="B24" s="58"/>
      <c r="C24" s="66"/>
      <c r="D24" s="162"/>
      <c r="E24" s="162"/>
      <c r="F24" s="217"/>
      <c r="G24" s="217"/>
      <c r="H24" s="72"/>
      <c r="I24" s="72"/>
      <c r="J24" s="8"/>
    </row>
    <row r="25" spans="1:27" s="64" customFormat="1" ht="12" customHeight="1" x14ac:dyDescent="0.2">
      <c r="A25" s="57"/>
      <c r="B25" s="58"/>
      <c r="C25" s="57" t="s">
        <v>43</v>
      </c>
      <c r="D25" s="212">
        <v>199.8</v>
      </c>
      <c r="E25" s="212">
        <v>203.34914772727274</v>
      </c>
      <c r="F25" s="212">
        <v>210.86363636363637</v>
      </c>
      <c r="G25" s="212">
        <v>204.36494755244755</v>
      </c>
      <c r="H25" s="68">
        <f>IF(D25="-","-",IF(F25="-","-",D25/F25-1))</f>
        <v>-5.2468204354386705E-2</v>
      </c>
      <c r="I25" s="148">
        <f>IF(E25="-","-",IF(G25="-","-",E25/G25-1))</f>
        <v>-4.9705188553145208E-3</v>
      </c>
    </row>
    <row r="26" spans="1:27" s="64" customFormat="1" ht="12" customHeight="1" x14ac:dyDescent="0.2">
      <c r="A26" s="57"/>
      <c r="B26" s="58"/>
      <c r="C26" s="57" t="s">
        <v>44</v>
      </c>
      <c r="D26" s="212">
        <v>192.27777777777777</v>
      </c>
      <c r="E26" s="212">
        <v>194.04671717171715</v>
      </c>
      <c r="F26" s="212">
        <v>195.5</v>
      </c>
      <c r="G26" s="212">
        <v>192.02884615384616</v>
      </c>
      <c r="H26" s="68">
        <f>IF(D26="-","-",IF(F26="-","-",D26/F26-1))</f>
        <v>-1.6481955100881018E-2</v>
      </c>
      <c r="I26" s="148">
        <f>IF(E26="-","-",IF(G26="-","-",E26/G26-1))</f>
        <v>1.0508166133823105E-2</v>
      </c>
    </row>
    <row r="27" spans="1:27" s="64" customFormat="1" ht="6" customHeight="1" x14ac:dyDescent="0.2">
      <c r="A27" s="74"/>
      <c r="B27" s="75"/>
      <c r="C27" s="74"/>
      <c r="D27" s="74"/>
      <c r="E27" s="74"/>
      <c r="F27" s="74"/>
      <c r="G27" s="74"/>
      <c r="H27" s="74"/>
      <c r="I27" s="74"/>
      <c r="J27" s="71"/>
      <c r="L27" s="8"/>
    </row>
    <row r="28" spans="1:27" s="64" customFormat="1" ht="6" customHeight="1" x14ac:dyDescent="0.2">
      <c r="A28" s="57"/>
      <c r="B28" s="58"/>
      <c r="C28" s="57"/>
      <c r="D28" s="57"/>
      <c r="E28" s="57"/>
      <c r="F28" s="57"/>
      <c r="G28" s="57"/>
      <c r="H28" s="57"/>
      <c r="I28" s="57"/>
      <c r="J28" s="71"/>
      <c r="L28" s="8"/>
    </row>
    <row r="29" spans="1:27" x14ac:dyDescent="0.2">
      <c r="A29" s="76" t="s">
        <v>70</v>
      </c>
      <c r="D29" s="216"/>
      <c r="E29" s="332"/>
      <c r="F29" s="332"/>
      <c r="G29" s="332"/>
      <c r="H29" s="332"/>
    </row>
    <row r="30" spans="1:27" s="64" customFormat="1" ht="6" customHeight="1" x14ac:dyDescent="0.2">
      <c r="A30" s="57"/>
      <c r="B30" s="58"/>
      <c r="C30" s="57"/>
      <c r="D30" s="57"/>
      <c r="E30" s="57"/>
      <c r="F30" s="57"/>
      <c r="G30" s="57"/>
      <c r="H30" s="57"/>
      <c r="I30" s="57"/>
      <c r="J30" s="71"/>
      <c r="K30" s="64" t="s">
        <v>71</v>
      </c>
      <c r="L30" s="8"/>
    </row>
    <row r="31" spans="1:27" x14ac:dyDescent="0.2">
      <c r="A31" s="77" t="s">
        <v>11</v>
      </c>
      <c r="B31" s="58" t="s">
        <v>12</v>
      </c>
      <c r="C31" s="57" t="s">
        <v>13</v>
      </c>
      <c r="D31" s="218">
        <v>1409.6894409937888</v>
      </c>
      <c r="E31" s="218">
        <v>1236.9984012789769</v>
      </c>
      <c r="F31" s="218">
        <v>941.60328879753342</v>
      </c>
      <c r="G31" s="218">
        <v>893.68539325842698</v>
      </c>
      <c r="H31" s="148">
        <f t="shared" ref="H31:I38" si="1">IF(D31="-","-",IF(F31="-","-",D31/F31-1))</f>
        <v>0.49711609736837348</v>
      </c>
      <c r="I31" s="148">
        <f t="shared" si="1"/>
        <v>0.38415421199714528</v>
      </c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</row>
    <row r="32" spans="1:27" x14ac:dyDescent="0.2">
      <c r="C32" s="57" t="s">
        <v>14</v>
      </c>
      <c r="D32" s="218">
        <v>1587.0867733782645</v>
      </c>
      <c r="E32" s="218">
        <v>1451.3048529411765</v>
      </c>
      <c r="F32" s="218">
        <v>1056.01875</v>
      </c>
      <c r="G32" s="218">
        <v>1023.7823812801101</v>
      </c>
      <c r="H32" s="148">
        <f t="shared" si="1"/>
        <v>0.50289639590041801</v>
      </c>
      <c r="I32" s="148">
        <f t="shared" si="1"/>
        <v>0.41759115948694459</v>
      </c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</row>
    <row r="33" spans="1:27" x14ac:dyDescent="0.2">
      <c r="C33" s="57" t="s">
        <v>15</v>
      </c>
      <c r="D33" s="218">
        <v>1809.5725259828287</v>
      </c>
      <c r="E33" s="218">
        <v>1722.9846538494699</v>
      </c>
      <c r="F33" s="218">
        <v>1243.4115074024226</v>
      </c>
      <c r="G33" s="218">
        <v>1221.3506873830636</v>
      </c>
      <c r="H33" s="148">
        <f t="shared" si="1"/>
        <v>0.45532875899078484</v>
      </c>
      <c r="I33" s="148">
        <f t="shared" si="1"/>
        <v>0.4107206649559727</v>
      </c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</row>
    <row r="34" spans="1:27" x14ac:dyDescent="0.2">
      <c r="C34" s="57" t="s">
        <v>16</v>
      </c>
      <c r="D34" s="218">
        <v>2196.3034869976359</v>
      </c>
      <c r="E34" s="218">
        <v>2142.1839146178768</v>
      </c>
      <c r="F34" s="218">
        <v>1573.5360952617216</v>
      </c>
      <c r="G34" s="218">
        <v>1562.7899323621227</v>
      </c>
      <c r="H34" s="148">
        <f t="shared" si="1"/>
        <v>0.39577572679216577</v>
      </c>
      <c r="I34" s="148">
        <f t="shared" si="1"/>
        <v>0.37074335472587339</v>
      </c>
      <c r="J34" s="6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</row>
    <row r="35" spans="1:27" ht="21" customHeight="1" x14ac:dyDescent="0.2">
      <c r="B35" s="58" t="s">
        <v>17</v>
      </c>
      <c r="C35" s="57" t="s">
        <v>13</v>
      </c>
      <c r="D35" s="218">
        <v>1285.6381486676016</v>
      </c>
      <c r="E35" s="218">
        <v>1111.8879008353545</v>
      </c>
      <c r="F35" s="218">
        <v>904.8779599271403</v>
      </c>
      <c r="G35" s="218">
        <v>841.67076792532885</v>
      </c>
      <c r="H35" s="148">
        <f t="shared" si="1"/>
        <v>0.42078623372716439</v>
      </c>
      <c r="I35" s="148">
        <f t="shared" si="1"/>
        <v>0.32104849450349282</v>
      </c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</row>
    <row r="36" spans="1:27" x14ac:dyDescent="0.2">
      <c r="C36" s="57" t="s">
        <v>14</v>
      </c>
      <c r="D36" s="218">
        <v>1591.0989810771471</v>
      </c>
      <c r="E36" s="218">
        <v>1391.4668735663204</v>
      </c>
      <c r="F36" s="218">
        <v>1056.598551474392</v>
      </c>
      <c r="G36" s="218">
        <v>997.87507400828895</v>
      </c>
      <c r="H36" s="148">
        <f t="shared" si="1"/>
        <v>0.50586897820076127</v>
      </c>
      <c r="I36" s="148">
        <f t="shared" si="1"/>
        <v>0.39442993397664727</v>
      </c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</row>
    <row r="37" spans="1:27" x14ac:dyDescent="0.2">
      <c r="C37" s="57" t="s">
        <v>15</v>
      </c>
      <c r="D37" s="218">
        <v>1751.1370143149284</v>
      </c>
      <c r="E37" s="218">
        <v>1652.0809504631495</v>
      </c>
      <c r="F37" s="218">
        <v>1197.7539613944109</v>
      </c>
      <c r="G37" s="218">
        <v>1172.7341201232805</v>
      </c>
      <c r="H37" s="148">
        <f t="shared" si="1"/>
        <v>0.46201730134649321</v>
      </c>
      <c r="I37" s="148">
        <f t="shared" si="1"/>
        <v>0.40874297260957926</v>
      </c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</row>
    <row r="38" spans="1:27" x14ac:dyDescent="0.2">
      <c r="C38" s="57" t="s">
        <v>16</v>
      </c>
      <c r="D38" s="218">
        <v>2096.678685897436</v>
      </c>
      <c r="E38" s="218">
        <v>2044.8941186630971</v>
      </c>
      <c r="F38" s="218">
        <v>1518.5410889414948</v>
      </c>
      <c r="G38" s="218">
        <v>1482.0345714745135</v>
      </c>
      <c r="H38" s="148">
        <f t="shared" si="1"/>
        <v>0.38071910017195143</v>
      </c>
      <c r="I38" s="148">
        <f t="shared" si="1"/>
        <v>0.37978840576477269</v>
      </c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</row>
    <row r="39" spans="1:27" ht="12.75" customHeight="1" x14ac:dyDescent="0.2">
      <c r="A39" s="8"/>
      <c r="B39" s="79"/>
      <c r="D39" s="219"/>
      <c r="E39" s="219"/>
      <c r="F39" s="219"/>
      <c r="G39" s="219"/>
      <c r="H39" s="148"/>
      <c r="I39" s="14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</row>
    <row r="40" spans="1:27" x14ac:dyDescent="0.2">
      <c r="A40" s="77" t="s">
        <v>18</v>
      </c>
      <c r="B40" s="58" t="s">
        <v>12</v>
      </c>
      <c r="C40" s="57" t="s">
        <v>19</v>
      </c>
      <c r="D40" s="218">
        <v>924.9019607843137</v>
      </c>
      <c r="E40" s="218">
        <v>750.11872146118719</v>
      </c>
      <c r="F40" s="218">
        <v>524.46428571428567</v>
      </c>
      <c r="G40" s="218">
        <v>493.63854047890538</v>
      </c>
      <c r="H40" s="148">
        <f t="shared" ref="H40:I43" si="2">IF(D40="-","-",IF(F40="-","-",D40/F40-1))</f>
        <v>0.76351752822341079</v>
      </c>
      <c r="I40" s="148">
        <f t="shared" si="2"/>
        <v>0.51957081943694372</v>
      </c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</row>
    <row r="41" spans="1:27" x14ac:dyDescent="0.2">
      <c r="C41" s="57" t="s">
        <v>21</v>
      </c>
      <c r="D41" s="218">
        <v>1550.7194950911642</v>
      </c>
      <c r="E41" s="218">
        <v>1483.8557145657714</v>
      </c>
      <c r="F41" s="218">
        <v>1022.4803556658395</v>
      </c>
      <c r="G41" s="218">
        <v>1019.9917438709271</v>
      </c>
      <c r="H41" s="148">
        <f t="shared" si="2"/>
        <v>0.51662522071764916</v>
      </c>
      <c r="I41" s="148">
        <f t="shared" si="2"/>
        <v>0.45477227975831847</v>
      </c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</row>
    <row r="42" spans="1:27" x14ac:dyDescent="0.2">
      <c r="B42" s="58" t="s">
        <v>17</v>
      </c>
      <c r="C42" s="57" t="s">
        <v>19</v>
      </c>
      <c r="D42" s="218">
        <v>901.8115942028985</v>
      </c>
      <c r="E42" s="218">
        <v>750.90456431535267</v>
      </c>
      <c r="F42" s="218">
        <v>529.73577235772359</v>
      </c>
      <c r="G42" s="218">
        <v>507.47295208655333</v>
      </c>
      <c r="H42" s="148">
        <f t="shared" si="2"/>
        <v>0.7023800189841003</v>
      </c>
      <c r="I42" s="148">
        <f t="shared" si="2"/>
        <v>0.47969376737793157</v>
      </c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</row>
    <row r="43" spans="1:27" x14ac:dyDescent="0.2">
      <c r="C43" s="57" t="s">
        <v>21</v>
      </c>
      <c r="D43" s="218">
        <v>1431.9113869863013</v>
      </c>
      <c r="E43" s="218">
        <v>1358.5739257728408</v>
      </c>
      <c r="F43" s="218">
        <v>951.64717348927877</v>
      </c>
      <c r="G43" s="218">
        <v>919.10086130564275</v>
      </c>
      <c r="H43" s="148">
        <f t="shared" si="2"/>
        <v>0.50466625328807657</v>
      </c>
      <c r="I43" s="148">
        <f t="shared" si="2"/>
        <v>0.47815542664479493</v>
      </c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</row>
    <row r="44" spans="1:27" ht="11.25" customHeight="1" x14ac:dyDescent="0.2">
      <c r="D44" s="219"/>
      <c r="E44" s="219"/>
      <c r="F44" s="219"/>
      <c r="G44" s="219"/>
      <c r="H44" s="148"/>
      <c r="I44" s="14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</row>
    <row r="45" spans="1:27" x14ac:dyDescent="0.2">
      <c r="A45" s="77" t="s">
        <v>22</v>
      </c>
      <c r="B45" s="58" t="s">
        <v>23</v>
      </c>
      <c r="C45" s="57" t="s">
        <v>24</v>
      </c>
      <c r="D45" s="218">
        <v>2451.09375</v>
      </c>
      <c r="E45" s="218">
        <v>2285.7589984350548</v>
      </c>
      <c r="F45" s="218">
        <v>1811.5930018416207</v>
      </c>
      <c r="G45" s="218">
        <v>1692.3982412060302</v>
      </c>
      <c r="H45" s="148">
        <f t="shared" ref="H45:I50" si="3">IF(D45="-","-",IF(F45="-","-",D45/F45-1))</f>
        <v>0.3530046470196555</v>
      </c>
      <c r="I45" s="148">
        <f t="shared" si="3"/>
        <v>0.35060350618550995</v>
      </c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</row>
    <row r="46" spans="1:27" x14ac:dyDescent="0.2">
      <c r="C46" s="57" t="s">
        <v>25</v>
      </c>
      <c r="D46" s="218" t="s">
        <v>20</v>
      </c>
      <c r="E46" s="218">
        <v>1732.5</v>
      </c>
      <c r="F46" s="218" t="s">
        <v>20</v>
      </c>
      <c r="G46" s="218">
        <v>884</v>
      </c>
      <c r="H46" s="148" t="str">
        <f t="shared" si="3"/>
        <v>-</v>
      </c>
      <c r="I46" s="148">
        <f t="shared" si="3"/>
        <v>0.95984162895927594</v>
      </c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</row>
    <row r="47" spans="1:27" x14ac:dyDescent="0.2">
      <c r="C47" s="57" t="s">
        <v>26</v>
      </c>
      <c r="D47" s="218">
        <v>2117.0270270270271</v>
      </c>
      <c r="E47" s="218">
        <v>2117.5862068965516</v>
      </c>
      <c r="F47" s="218">
        <v>1541.25</v>
      </c>
      <c r="G47" s="218">
        <v>1384.2647058823529</v>
      </c>
      <c r="H47" s="148">
        <f t="shared" si="3"/>
        <v>0.37357795751956346</v>
      </c>
      <c r="I47" s="148">
        <f t="shared" si="3"/>
        <v>0.52975525410565716</v>
      </c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</row>
    <row r="48" spans="1:27" x14ac:dyDescent="0.2">
      <c r="B48" s="58" t="s">
        <v>27</v>
      </c>
      <c r="C48" s="57" t="s">
        <v>28</v>
      </c>
      <c r="D48" s="218">
        <v>2801.7857142857142</v>
      </c>
      <c r="E48" s="218">
        <v>2761.3647851727042</v>
      </c>
      <c r="F48" s="218">
        <v>1718.7686567164178</v>
      </c>
      <c r="G48" s="218">
        <v>1671.5982532751091</v>
      </c>
      <c r="H48" s="148">
        <f t="shared" si="3"/>
        <v>0.63011217556080035</v>
      </c>
      <c r="I48" s="148">
        <f t="shared" si="3"/>
        <v>0.6519308869595013</v>
      </c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</row>
    <row r="49" spans="1:27" x14ac:dyDescent="0.2">
      <c r="C49" s="57" t="s">
        <v>25</v>
      </c>
      <c r="D49" s="218">
        <v>1963.409090909091</v>
      </c>
      <c r="E49" s="218">
        <v>1912.92194092827</v>
      </c>
      <c r="F49" s="218">
        <v>1279.1549295774648</v>
      </c>
      <c r="G49" s="218">
        <v>1352.8105515587531</v>
      </c>
      <c r="H49" s="148">
        <f t="shared" si="3"/>
        <v>0.53492672819362985</v>
      </c>
      <c r="I49" s="148">
        <f t="shared" si="3"/>
        <v>0.41403534938734632</v>
      </c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</row>
    <row r="50" spans="1:27" x14ac:dyDescent="0.2">
      <c r="C50" s="57" t="s">
        <v>26</v>
      </c>
      <c r="D50" s="218">
        <v>2605.909090909091</v>
      </c>
      <c r="E50" s="218">
        <v>2253.8702928870293</v>
      </c>
      <c r="F50" s="218">
        <v>1434.1176470588234</v>
      </c>
      <c r="G50" s="218">
        <v>1344.8223350253807</v>
      </c>
      <c r="H50" s="148">
        <f t="shared" si="3"/>
        <v>0.81708181072414066</v>
      </c>
      <c r="I50" s="148">
        <f t="shared" si="3"/>
        <v>0.6759613773402211</v>
      </c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</row>
    <row r="51" spans="1:27" ht="9" customHeight="1" x14ac:dyDescent="0.2">
      <c r="D51" s="219"/>
      <c r="E51" s="219"/>
      <c r="F51" s="219"/>
      <c r="G51" s="219"/>
      <c r="H51" s="148"/>
      <c r="I51" s="148"/>
      <c r="J51" s="78" t="s">
        <v>38</v>
      </c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</row>
    <row r="52" spans="1:27" x14ac:dyDescent="0.2">
      <c r="A52" s="77" t="s">
        <v>46</v>
      </c>
      <c r="B52" s="79"/>
      <c r="C52" s="57" t="s">
        <v>29</v>
      </c>
      <c r="D52" s="218">
        <v>1679.1661942798248</v>
      </c>
      <c r="E52" s="218">
        <v>1598.5427224874525</v>
      </c>
      <c r="F52" s="218">
        <v>1093.6482558139535</v>
      </c>
      <c r="G52" s="218">
        <v>1060.2211438654765</v>
      </c>
      <c r="H52" s="148">
        <f>IF(D52="-","-",IF(F52="-","-",D52/F52-1))</f>
        <v>0.53538048943359451</v>
      </c>
      <c r="I52" s="148">
        <f>IF(E52="-","-",IF(G52="-","-",E52/G52-1))</f>
        <v>0.50774461699499884</v>
      </c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</row>
    <row r="53" spans="1:27" x14ac:dyDescent="0.2">
      <c r="C53" s="57" t="s">
        <v>30</v>
      </c>
      <c r="D53" s="218">
        <v>593.8741425304878</v>
      </c>
      <c r="E53" s="218">
        <v>526.17776208965756</v>
      </c>
      <c r="F53" s="218">
        <v>290.66682678451338</v>
      </c>
      <c r="G53" s="218">
        <v>271.6198126486434</v>
      </c>
      <c r="H53" s="148">
        <f>IF(D53="-","-",IF(F53="-","-",D53/F53-1))</f>
        <v>1.0431438602753178</v>
      </c>
      <c r="I53" s="148">
        <f>IF(E53="-","-",IF(G53="-","-",E53/G53-1))</f>
        <v>0.93718476188738187</v>
      </c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</row>
    <row r="54" spans="1:27" hidden="1" x14ac:dyDescent="0.2">
      <c r="C54" s="57" t="s">
        <v>80</v>
      </c>
      <c r="D54" s="220"/>
      <c r="E54" s="220"/>
      <c r="F54" s="220"/>
      <c r="G54" s="220"/>
      <c r="H54" s="68"/>
      <c r="I54" s="6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</row>
    <row r="55" spans="1:27" ht="13.5" hidden="1" customHeight="1" x14ac:dyDescent="0.2">
      <c r="C55" s="57" t="s">
        <v>81</v>
      </c>
      <c r="D55" s="220"/>
      <c r="E55" s="220"/>
      <c r="F55" s="220"/>
      <c r="G55" s="220"/>
      <c r="H55" s="68"/>
      <c r="I55" s="6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</row>
    <row r="56" spans="1:27" ht="5.25" customHeight="1" x14ac:dyDescent="0.2">
      <c r="A56" s="80"/>
      <c r="B56" s="81"/>
      <c r="C56" s="74"/>
      <c r="D56" s="221"/>
      <c r="E56" s="221"/>
      <c r="F56" s="221"/>
      <c r="G56" s="221"/>
      <c r="H56" s="82"/>
      <c r="I56" s="82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</row>
    <row r="57" spans="1:27" ht="5.25" customHeight="1" x14ac:dyDescent="0.2">
      <c r="A57" s="83"/>
      <c r="B57" s="79"/>
      <c r="D57" s="220"/>
      <c r="E57" s="220"/>
      <c r="F57" s="220"/>
      <c r="G57" s="220"/>
      <c r="H57" s="68"/>
      <c r="I57" s="6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</row>
    <row r="58" spans="1:27" x14ac:dyDescent="0.2">
      <c r="A58" s="77" t="s">
        <v>31</v>
      </c>
      <c r="B58" s="58" t="s">
        <v>32</v>
      </c>
      <c r="C58" s="57" t="s">
        <v>72</v>
      </c>
      <c r="D58" s="222">
        <v>111.44567219152854</v>
      </c>
      <c r="E58" s="223">
        <v>233.54001350666891</v>
      </c>
      <c r="F58" s="222">
        <v>120.70141256697516</v>
      </c>
      <c r="G58" s="223">
        <v>165.97252406085067</v>
      </c>
      <c r="H58" s="148">
        <f t="shared" ref="H58:I63" si="4">IF(D58="-","-",IF(F58="-","-",D58/F58-1))</f>
        <v>-7.6682949922485477E-2</v>
      </c>
      <c r="I58" s="148">
        <f t="shared" si="4"/>
        <v>0.40710045128340577</v>
      </c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</row>
    <row r="59" spans="1:27" x14ac:dyDescent="0.2">
      <c r="A59" s="77"/>
      <c r="C59" s="57" t="s">
        <v>73</v>
      </c>
      <c r="D59" s="222">
        <v>175.58021390374333</v>
      </c>
      <c r="E59" s="223">
        <v>243.24796166499786</v>
      </c>
      <c r="F59" s="222">
        <v>156.94484760522496</v>
      </c>
      <c r="G59" s="223">
        <v>196.7930346051464</v>
      </c>
      <c r="H59" s="148">
        <f t="shared" si="4"/>
        <v>0.11873831210689567</v>
      </c>
      <c r="I59" s="148">
        <f t="shared" si="4"/>
        <v>0.23605981356535577</v>
      </c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</row>
    <row r="60" spans="1:27" x14ac:dyDescent="0.2">
      <c r="A60" s="77"/>
      <c r="B60" s="58" t="s">
        <v>33</v>
      </c>
      <c r="C60" s="57" t="s">
        <v>72</v>
      </c>
      <c r="D60" s="222">
        <v>119.66409597257926</v>
      </c>
      <c r="E60" s="223">
        <v>170.30472648526504</v>
      </c>
      <c r="F60" s="222">
        <v>107.46245059288538</v>
      </c>
      <c r="G60" s="223">
        <v>125.63941908713693</v>
      </c>
      <c r="H60" s="148">
        <f t="shared" si="4"/>
        <v>0.1135433382765394</v>
      </c>
      <c r="I60" s="148">
        <f t="shared" si="4"/>
        <v>0.35550393119177492</v>
      </c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</row>
    <row r="61" spans="1:27" x14ac:dyDescent="0.2">
      <c r="C61" s="57" t="s">
        <v>73</v>
      </c>
      <c r="D61" s="222">
        <v>123.81512605042016</v>
      </c>
      <c r="E61" s="223">
        <v>156.36184971098265</v>
      </c>
      <c r="F61" s="222">
        <v>117.81737012987013</v>
      </c>
      <c r="G61" s="223">
        <v>126.11136107986502</v>
      </c>
      <c r="H61" s="148">
        <f t="shared" si="4"/>
        <v>5.0907229671980581E-2</v>
      </c>
      <c r="I61" s="148">
        <f t="shared" si="4"/>
        <v>0.23987124056142983</v>
      </c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</row>
    <row r="62" spans="1:27" x14ac:dyDescent="0.2">
      <c r="B62" s="58" t="s">
        <v>34</v>
      </c>
      <c r="C62" s="57" t="s">
        <v>72</v>
      </c>
      <c r="D62" s="222">
        <v>72</v>
      </c>
      <c r="E62" s="223">
        <v>249.89169932312078</v>
      </c>
      <c r="F62" s="222">
        <v>111.8</v>
      </c>
      <c r="G62" s="223">
        <v>172.62530612244899</v>
      </c>
      <c r="H62" s="148">
        <f t="shared" si="4"/>
        <v>-0.35599284436493739</v>
      </c>
      <c r="I62" s="148">
        <f t="shared" si="4"/>
        <v>0.44759598077621421</v>
      </c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</row>
    <row r="63" spans="1:27" x14ac:dyDescent="0.2">
      <c r="B63" s="58" t="s">
        <v>74</v>
      </c>
      <c r="C63" s="57" t="s">
        <v>73</v>
      </c>
      <c r="D63" s="222" t="s">
        <v>20</v>
      </c>
      <c r="E63" s="223">
        <v>274.69194902082688</v>
      </c>
      <c r="F63" s="222">
        <v>220</v>
      </c>
      <c r="G63" s="223">
        <v>223.93906387989404</v>
      </c>
      <c r="H63" s="148" t="str">
        <f t="shared" si="4"/>
        <v>-</v>
      </c>
      <c r="I63" s="148">
        <f t="shared" si="4"/>
        <v>0.22663703358228426</v>
      </c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</row>
    <row r="64" spans="1:27" x14ac:dyDescent="0.2">
      <c r="B64" s="58" t="s">
        <v>75</v>
      </c>
      <c r="D64" s="218"/>
      <c r="E64" s="224"/>
      <c r="F64" s="218"/>
      <c r="G64" s="224"/>
      <c r="H64" s="148"/>
      <c r="I64" s="14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</row>
    <row r="65" spans="1:27" x14ac:dyDescent="0.2">
      <c r="D65" s="225"/>
      <c r="E65" s="224"/>
      <c r="F65" s="225"/>
      <c r="G65" s="224"/>
      <c r="H65" s="148"/>
      <c r="I65" s="14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</row>
    <row r="66" spans="1:27" x14ac:dyDescent="0.2">
      <c r="A66" s="77" t="s">
        <v>35</v>
      </c>
      <c r="B66" s="58" t="s">
        <v>76</v>
      </c>
      <c r="C66" s="57" t="s">
        <v>72</v>
      </c>
      <c r="D66" s="203">
        <v>100.34486692015209</v>
      </c>
      <c r="E66" s="202">
        <v>109.78351533457248</v>
      </c>
      <c r="F66" s="222">
        <v>81.086799276672693</v>
      </c>
      <c r="G66" s="223">
        <v>88.226755918688781</v>
      </c>
      <c r="H66" s="148">
        <f t="shared" ref="H66:I69" si="5">IF(D66="-","-",IF(F66="-","-",D66/F66-1))</f>
        <v>0.23749941809603059</v>
      </c>
      <c r="I66" s="148">
        <f t="shared" si="5"/>
        <v>0.24433358329247379</v>
      </c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</row>
    <row r="67" spans="1:27" x14ac:dyDescent="0.2">
      <c r="A67" s="77"/>
      <c r="B67" s="57"/>
      <c r="C67" s="57" t="s">
        <v>73</v>
      </c>
      <c r="D67" s="203">
        <v>134.82588404236222</v>
      </c>
      <c r="E67" s="202">
        <v>146.1812185520244</v>
      </c>
      <c r="F67" s="222">
        <v>113.91097393689986</v>
      </c>
      <c r="G67" s="223">
        <v>115.95298605434594</v>
      </c>
      <c r="H67" s="148">
        <f t="shared" si="5"/>
        <v>0.18360750841308771</v>
      </c>
      <c r="I67" s="148">
        <f t="shared" si="5"/>
        <v>0.26069386849175924</v>
      </c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</row>
    <row r="68" spans="1:27" x14ac:dyDescent="0.2">
      <c r="A68" s="77"/>
      <c r="B68" s="58" t="s">
        <v>36</v>
      </c>
      <c r="D68" s="203">
        <v>137.15425531914894</v>
      </c>
      <c r="E68" s="202">
        <v>146.48028311425682</v>
      </c>
      <c r="F68" s="222">
        <v>128.06034482758622</v>
      </c>
      <c r="G68" s="223">
        <v>119.06145251396649</v>
      </c>
      <c r="H68" s="148">
        <f t="shared" si="5"/>
        <v>7.1012697207760045E-2</v>
      </c>
      <c r="I68" s="148">
        <f t="shared" si="5"/>
        <v>0.23029141692248367</v>
      </c>
      <c r="J68" s="78" t="s">
        <v>38</v>
      </c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</row>
    <row r="69" spans="1:27" x14ac:dyDescent="0.2">
      <c r="B69" s="58" t="s">
        <v>37</v>
      </c>
      <c r="D69" s="203">
        <v>110.19613424705676</v>
      </c>
      <c r="E69" s="202">
        <v>117.62126392704371</v>
      </c>
      <c r="F69" s="222">
        <v>108.8712851959028</v>
      </c>
      <c r="G69" s="223">
        <v>104.76881075967981</v>
      </c>
      <c r="H69" s="148">
        <f t="shared" si="5"/>
        <v>1.2168948394152057E-2</v>
      </c>
      <c r="I69" s="148">
        <f t="shared" si="5"/>
        <v>0.12267442069992618</v>
      </c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</row>
    <row r="70" spans="1:27" x14ac:dyDescent="0.2">
      <c r="A70" s="80"/>
      <c r="B70" s="75"/>
      <c r="C70" s="74"/>
      <c r="D70" s="226"/>
      <c r="E70" s="226"/>
      <c r="F70" s="154"/>
      <c r="G70" s="226"/>
      <c r="H70" s="154"/>
      <c r="I70" s="84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</row>
    <row r="71" spans="1:27" x14ac:dyDescent="0.2">
      <c r="A71" s="83"/>
      <c r="D71" s="85"/>
      <c r="E71" s="85"/>
      <c r="F71" s="150"/>
      <c r="G71" s="85"/>
      <c r="H71" s="150"/>
      <c r="I71" s="151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</row>
    <row r="72" spans="1:27" x14ac:dyDescent="0.2">
      <c r="A72" s="83"/>
      <c r="D72" s="85"/>
      <c r="E72" s="85"/>
      <c r="F72" s="150"/>
      <c r="G72" s="85"/>
      <c r="H72" s="150"/>
      <c r="I72" s="151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</row>
    <row r="73" spans="1:27" ht="6.75" customHeight="1" x14ac:dyDescent="0.2">
      <c r="D73" s="229"/>
      <c r="E73" s="229"/>
      <c r="F73" s="229"/>
      <c r="G73" s="229"/>
      <c r="H73" s="85"/>
      <c r="I73" s="73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</row>
    <row r="74" spans="1:27" ht="7.5" customHeight="1" x14ac:dyDescent="0.2">
      <c r="A74" s="77"/>
      <c r="B74" s="8"/>
      <c r="C74" s="67"/>
      <c r="D74" s="230"/>
      <c r="E74" s="230"/>
      <c r="F74" s="230"/>
      <c r="G74" s="230"/>
      <c r="H74" s="86"/>
      <c r="I74" s="73"/>
    </row>
    <row r="75" spans="1:27" ht="12" customHeight="1" x14ac:dyDescent="0.2">
      <c r="B75" s="8"/>
      <c r="C75" s="67"/>
      <c r="D75" s="230"/>
      <c r="E75" s="230"/>
      <c r="F75" s="230"/>
      <c r="G75" s="230"/>
      <c r="H75" s="86"/>
      <c r="I75" s="73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</row>
    <row r="76" spans="1:27" ht="12" customHeight="1" x14ac:dyDescent="0.2">
      <c r="D76" s="87"/>
      <c r="E76" s="87"/>
      <c r="F76" s="87"/>
      <c r="G76" s="87"/>
      <c r="H76" s="87"/>
      <c r="I76" s="68"/>
      <c r="J76" s="78" t="s">
        <v>42</v>
      </c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</row>
    <row r="77" spans="1:27" x14ac:dyDescent="0.2">
      <c r="D77" s="87"/>
      <c r="E77" s="87"/>
      <c r="F77" s="87"/>
      <c r="G77" s="87"/>
      <c r="H77" s="87" t="s">
        <v>38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</row>
    <row r="78" spans="1:27" x14ac:dyDescent="0.2">
      <c r="D78" s="57" t="s">
        <v>38</v>
      </c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</row>
    <row r="79" spans="1:27" ht="11.25" customHeight="1" x14ac:dyDescent="0.2"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</row>
    <row r="80" spans="1:27" x14ac:dyDescent="0.2"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</row>
    <row r="81" spans="10:27" x14ac:dyDescent="0.2"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</row>
    <row r="82" spans="10:27" x14ac:dyDescent="0.2">
      <c r="J82" s="78" t="s">
        <v>47</v>
      </c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</row>
    <row r="83" spans="10:27" x14ac:dyDescent="0.2"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</row>
    <row r="84" spans="10:27" ht="13.5" customHeight="1" x14ac:dyDescent="0.2"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</row>
    <row r="85" spans="10:27" x14ac:dyDescent="0.2"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</row>
    <row r="86" spans="10:27" ht="5.25" customHeight="1" x14ac:dyDescent="0.2"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</row>
    <row r="87" spans="10:27" ht="11.25" customHeight="1" x14ac:dyDescent="0.2"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</row>
  </sheetData>
  <mergeCells count="3">
    <mergeCell ref="A6:I6"/>
    <mergeCell ref="B12:C12"/>
    <mergeCell ref="E29:H29"/>
  </mergeCells>
  <printOptions horizontalCentered="1"/>
  <pageMargins left="0" right="0.15748031496062992" top="0.27559055118110237" bottom="0.19685039370078741" header="0" footer="0.19685039370078741"/>
  <pageSetup paperSize="9" scale="95" orientation="portrait" horizontalDpi="4294967292" verticalDpi="200" r:id="rId1"/>
  <headerFooter alignWithMargins="0"/>
  <ignoredErrors>
    <ignoredError sqref="B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Volume 88 Quarter 4 cover page</vt:lpstr>
      <vt:lpstr>Volume 88 Front Page Q1</vt:lpstr>
      <vt:lpstr>Volume 88 Back Page Q1</vt:lpstr>
      <vt:lpstr>Volume 88 Front Page Q2 </vt:lpstr>
      <vt:lpstr>Volume 88 Back Page Q2</vt:lpstr>
      <vt:lpstr>Volume 88 Front Page Q3</vt:lpstr>
      <vt:lpstr>Volume 88 Back Page Q3</vt:lpstr>
      <vt:lpstr>Volume 88 Front Page Q4</vt:lpstr>
      <vt:lpstr>Volume 88 Back Page Q4</vt:lpstr>
      <vt:lpstr>Graph1 Qrt4 </vt:lpstr>
      <vt:lpstr>Graph2 Qrt4</vt:lpstr>
      <vt:lpstr>'Graph1 Qrt4 '!Print_Area</vt:lpstr>
      <vt:lpstr>'Graph2 Qrt4'!Print_Area</vt:lpstr>
      <vt:lpstr>'Volume 88 Back Page Q1'!Print_Area</vt:lpstr>
      <vt:lpstr>'Volume 88 Back Page Q2'!Print_Area</vt:lpstr>
      <vt:lpstr>'Volume 88 Back Page Q3'!Print_Area</vt:lpstr>
      <vt:lpstr>'Volume 88 Back Page Q4'!Print_Area</vt:lpstr>
      <vt:lpstr>'Volume 88 Front Page Q1'!Print_Area</vt:lpstr>
      <vt:lpstr>'Volume 88 Front Page Q2 '!Print_Area</vt:lpstr>
      <vt:lpstr>'Volume 88 Front Page Q3'!Print_Area</vt:lpstr>
      <vt:lpstr>'Volume 88 Front Page Q4'!Print_Area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Fulton</dc:creator>
  <cp:lastModifiedBy>Pickett, David</cp:lastModifiedBy>
  <cp:lastPrinted>2017-08-15T13:46:07Z</cp:lastPrinted>
  <dcterms:created xsi:type="dcterms:W3CDTF">1999-07-15T09:14:40Z</dcterms:created>
  <dcterms:modified xsi:type="dcterms:W3CDTF">2026-03-13T09:28:35Z</dcterms:modified>
</cp:coreProperties>
</file>