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ata\ROOM817\EXCEL\REPORT\PUBLICATIONS\Weekly\"/>
    </mc:Choice>
  </mc:AlternateContent>
  <xr:revisionPtr revIDLastSave="0" documentId="13_ncr:1_{FF71E4B9-E65F-497A-82BE-9FC2AAB794D2}" xr6:coauthVersionLast="47" xr6:coauthVersionMax="47" xr10:uidLastSave="{00000000-0000-0000-0000-000000000000}"/>
  <bookViews>
    <workbookView xWindow="-110" yWindow="-110" windowWidth="19420" windowHeight="11500" firstSheet="10" activeTab="13" xr2:uid="{00000000-000D-0000-FFFF-FFFF00000000}"/>
  </bookViews>
  <sheets>
    <sheet name="Volume 89 Quarter 1" sheetId="11" r:id="rId1"/>
    <sheet name="No.1 10 Jan 2026" sheetId="1" r:id="rId2"/>
    <sheet name="No.2 17 Jan 2026" sheetId="12" r:id="rId3"/>
    <sheet name="No.3 24 Jan 2026" sheetId="15" r:id="rId4"/>
    <sheet name="No.4 31 Jan 2026" sheetId="18" r:id="rId5"/>
    <sheet name="No.5 07 Feb 2026" sheetId="21" r:id="rId6"/>
    <sheet name="No.6 14 Feb 2026" sheetId="24" r:id="rId7"/>
    <sheet name="No.7 21 Feb 2026" sheetId="27" r:id="rId8"/>
    <sheet name="No.9 07 Mar 2026" sheetId="33" r:id="rId9"/>
    <sheet name="No.10 14 Mar 2026" sheetId="36" r:id="rId10"/>
    <sheet name="No.8 28 Feb 2026" sheetId="30" r:id="rId11"/>
    <sheet name="No.11 21 Mar 2026" sheetId="42" r:id="rId12"/>
    <sheet name="No.12 28 Mar 2026" sheetId="43" r:id="rId13"/>
    <sheet name="No.13 04 Apr 2026" sheetId="46" r:id="rId14"/>
    <sheet name="Graphs 1" sheetId="47" r:id="rId15"/>
    <sheet name="Graphs 2" sheetId="48" r:id="rId16"/>
  </sheets>
  <externalReferences>
    <externalReference r:id="rId17"/>
  </externalReferences>
  <definedNames>
    <definedName name="adjfactor_barley" localSheetId="15">#REF!</definedName>
    <definedName name="adjfactor_barley">#REF!</definedName>
    <definedName name="as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jj" localSheetId="0">#REF!</definedName>
    <definedName name="jj">#REF!</definedName>
    <definedName name="O3_">"Picture 9"</definedName>
    <definedName name="oct_bar_del_pri" localSheetId="14">#REF!</definedName>
    <definedName name="oct_bar_del_pri" localSheetId="15">#REF!</definedName>
    <definedName name="oct_bar_del_pri">#REF!</definedName>
    <definedName name="oct_bar_del_ton" localSheetId="14">#REF!</definedName>
    <definedName name="oct_bar_del_ton" localSheetId="15">#REF!</definedName>
    <definedName name="oct_bar_del_ton">#REF!</definedName>
    <definedName name="oct_bar_ex_ton" localSheetId="14">#REF!</definedName>
    <definedName name="oct_bar_ex_ton" localSheetId="15">#REF!</definedName>
    <definedName name="oct_bar_ex_ton">#REF!</definedName>
    <definedName name="oct_bar_ex_val" localSheetId="14">#REF!</definedName>
    <definedName name="oct_bar_ex_val" localSheetId="15">#REF!</definedName>
    <definedName name="oct_bar_ex_val">#REF!</definedName>
    <definedName name="_xlnm.Print_Area" localSheetId="14">'Graphs 1'!$A$1:$N$84</definedName>
    <definedName name="_xlnm.Print_Area" localSheetId="15">'Graphs 2'!$A$1:$N$76</definedName>
    <definedName name="_xlnm.Print_Area" localSheetId="1">'No.1 10 Jan 2026'!$A$1:$O$127</definedName>
    <definedName name="_xlnm.Print_Area" localSheetId="9">'No.10 14 Mar 2026'!$A$1:$O$127</definedName>
    <definedName name="_xlnm.Print_Area" localSheetId="11">'No.11 21 Mar 2026'!$A$1:$O$127</definedName>
    <definedName name="_xlnm.Print_Area" localSheetId="12">'No.12 28 Mar 2026'!$A$1:$O$127</definedName>
    <definedName name="_xlnm.Print_Area" localSheetId="13">'No.13 04 Apr 2026'!$A$1:$O$127</definedName>
    <definedName name="_xlnm.Print_Area" localSheetId="2">'No.2 17 Jan 2026'!$A$1:$O$127</definedName>
    <definedName name="_xlnm.Print_Area" localSheetId="3">'No.3 24 Jan 2026'!$A$1:$O$127</definedName>
    <definedName name="_xlnm.Print_Area" localSheetId="4">'No.4 31 Jan 2026'!$A$1:$O$127</definedName>
    <definedName name="_xlnm.Print_Area" localSheetId="5">'No.5 07 Feb 2026'!$A$1:$O$127</definedName>
    <definedName name="_xlnm.Print_Area" localSheetId="6">'No.6 14 Feb 2026'!$A$1:$O$127</definedName>
    <definedName name="_xlnm.Print_Area" localSheetId="7">'No.7 21 Feb 2026'!$A$1:$O$127</definedName>
    <definedName name="_xlnm.Print_Area" localSheetId="10">'No.8 28 Feb 2026'!$A$1:$O$127</definedName>
    <definedName name="_xlnm.Print_Area" localSheetId="8">'No.9 07 Mar 2026'!$A$1:$O$127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27" i="46" l="1"/>
  <c r="N127" i="46"/>
  <c r="O126" i="46"/>
  <c r="N126" i="46"/>
  <c r="O125" i="46"/>
  <c r="N125" i="46"/>
  <c r="O124" i="46"/>
  <c r="N124" i="46"/>
  <c r="O121" i="46"/>
  <c r="N121" i="46"/>
  <c r="O120" i="46"/>
  <c r="N120" i="46"/>
  <c r="O119" i="46"/>
  <c r="N119" i="46"/>
  <c r="O118" i="46"/>
  <c r="N118" i="46"/>
  <c r="O117" i="46"/>
  <c r="N117" i="46"/>
  <c r="O116" i="46"/>
  <c r="N116" i="46"/>
  <c r="O114" i="46"/>
  <c r="N114" i="46"/>
  <c r="O113" i="46"/>
  <c r="N113" i="46"/>
  <c r="O111" i="46"/>
  <c r="N111" i="46"/>
  <c r="O110" i="46"/>
  <c r="N110" i="46"/>
  <c r="O109" i="46"/>
  <c r="N109" i="46"/>
  <c r="O108" i="46"/>
  <c r="N108" i="46"/>
  <c r="O107" i="46"/>
  <c r="N107" i="46"/>
  <c r="O106" i="46"/>
  <c r="N106" i="46"/>
  <c r="O104" i="46"/>
  <c r="N104" i="46"/>
  <c r="O103" i="46"/>
  <c r="N103" i="46"/>
  <c r="O102" i="46"/>
  <c r="N102" i="46"/>
  <c r="O101" i="46"/>
  <c r="N101" i="46"/>
  <c r="O99" i="46"/>
  <c r="N99" i="46"/>
  <c r="O98" i="46"/>
  <c r="N98" i="46"/>
  <c r="O97" i="46"/>
  <c r="N97" i="46"/>
  <c r="O96" i="46"/>
  <c r="N96" i="46"/>
  <c r="O95" i="46"/>
  <c r="N95" i="46"/>
  <c r="O94" i="46"/>
  <c r="N94" i="46"/>
  <c r="O93" i="46"/>
  <c r="N93" i="46"/>
  <c r="O92" i="46"/>
  <c r="N92" i="46"/>
  <c r="O91" i="46"/>
  <c r="N91" i="46"/>
  <c r="J88" i="46"/>
  <c r="O85" i="46"/>
  <c r="N85" i="46"/>
  <c r="O84" i="46"/>
  <c r="N84" i="46"/>
  <c r="J81" i="46"/>
  <c r="O78" i="46"/>
  <c r="N78" i="46"/>
  <c r="O77" i="46"/>
  <c r="N77" i="46"/>
  <c r="O76" i="46"/>
  <c r="N76" i="46"/>
  <c r="O75" i="46"/>
  <c r="N75" i="46"/>
  <c r="N70" i="46"/>
  <c r="B70" i="46"/>
  <c r="O59" i="46"/>
  <c r="N59" i="46"/>
  <c r="O58" i="46"/>
  <c r="N58" i="46"/>
  <c r="G58" i="46"/>
  <c r="F58" i="46"/>
  <c r="O57" i="46"/>
  <c r="N57" i="46"/>
  <c r="G57" i="46"/>
  <c r="F57" i="46"/>
  <c r="O56" i="46"/>
  <c r="N56" i="46"/>
  <c r="O50" i="46"/>
  <c r="N50" i="46"/>
  <c r="O45" i="46"/>
  <c r="N45" i="46"/>
  <c r="O40" i="46"/>
  <c r="N40" i="46"/>
  <c r="O39" i="46"/>
  <c r="N39" i="46"/>
  <c r="O38" i="46"/>
  <c r="N38" i="46"/>
  <c r="J36" i="46"/>
  <c r="J43" i="46" s="1"/>
  <c r="J48" i="46" s="1"/>
  <c r="G33" i="46"/>
  <c r="F33" i="46"/>
  <c r="G32" i="46"/>
  <c r="F32" i="46"/>
  <c r="O31" i="46"/>
  <c r="N31" i="46"/>
  <c r="G31" i="46"/>
  <c r="F31" i="46"/>
  <c r="O30" i="46"/>
  <c r="N30" i="46"/>
  <c r="G30" i="46"/>
  <c r="F30" i="46"/>
  <c r="O29" i="46"/>
  <c r="N29" i="46"/>
  <c r="G29" i="46"/>
  <c r="F29" i="46"/>
  <c r="O28" i="46"/>
  <c r="N28" i="46"/>
  <c r="G28" i="46"/>
  <c r="F28" i="46"/>
  <c r="O27" i="46"/>
  <c r="N27" i="46"/>
  <c r="G27" i="46"/>
  <c r="F27" i="46"/>
  <c r="O26" i="46"/>
  <c r="N26" i="46"/>
  <c r="G26" i="46"/>
  <c r="F26" i="46"/>
  <c r="O25" i="46"/>
  <c r="N25" i="46"/>
  <c r="G25" i="46"/>
  <c r="F25" i="46"/>
  <c r="O24" i="46"/>
  <c r="N24" i="46"/>
  <c r="G24" i="46"/>
  <c r="F24" i="46"/>
  <c r="G21" i="46"/>
  <c r="F21" i="46"/>
  <c r="O20" i="46"/>
  <c r="N20" i="46"/>
  <c r="G20" i="46"/>
  <c r="F20" i="46"/>
  <c r="O19" i="46"/>
  <c r="N19" i="46"/>
  <c r="G19" i="46"/>
  <c r="F19" i="46"/>
  <c r="O18" i="46"/>
  <c r="N18" i="46"/>
  <c r="G18" i="46"/>
  <c r="F18" i="46"/>
  <c r="O17" i="46"/>
  <c r="N17" i="46"/>
  <c r="G17" i="46"/>
  <c r="F17" i="46"/>
  <c r="O16" i="46"/>
  <c r="N16" i="46"/>
  <c r="G16" i="46"/>
  <c r="F16" i="46"/>
  <c r="O15" i="46"/>
  <c r="N15" i="46"/>
  <c r="G15" i="46"/>
  <c r="F15" i="46"/>
  <c r="O14" i="46"/>
  <c r="N14" i="46"/>
  <c r="G14" i="46"/>
  <c r="F14" i="46"/>
  <c r="O13" i="46"/>
  <c r="O82" i="46" s="1"/>
  <c r="N13" i="46"/>
  <c r="N82" i="46" s="1"/>
  <c r="O127" i="43"/>
  <c r="N127" i="43"/>
  <c r="O126" i="43"/>
  <c r="N126" i="43"/>
  <c r="O125" i="43"/>
  <c r="N125" i="43"/>
  <c r="O124" i="43"/>
  <c r="N124" i="43"/>
  <c r="O121" i="43"/>
  <c r="N121" i="43"/>
  <c r="O120" i="43"/>
  <c r="N120" i="43"/>
  <c r="O119" i="43"/>
  <c r="N119" i="43"/>
  <c r="O118" i="43"/>
  <c r="N118" i="43"/>
  <c r="O117" i="43"/>
  <c r="N117" i="43"/>
  <c r="O116" i="43"/>
  <c r="N116" i="43"/>
  <c r="O114" i="43"/>
  <c r="N114" i="43"/>
  <c r="O113" i="43"/>
  <c r="N113" i="43"/>
  <c r="O111" i="43"/>
  <c r="N111" i="43"/>
  <c r="O110" i="43"/>
  <c r="N110" i="43"/>
  <c r="O109" i="43"/>
  <c r="N109" i="43"/>
  <c r="O108" i="43"/>
  <c r="N108" i="43"/>
  <c r="O107" i="43"/>
  <c r="N107" i="43"/>
  <c r="O106" i="43"/>
  <c r="N106" i="43"/>
  <c r="O104" i="43"/>
  <c r="N104" i="43"/>
  <c r="O103" i="43"/>
  <c r="N103" i="43"/>
  <c r="O102" i="43"/>
  <c r="N102" i="43"/>
  <c r="O101" i="43"/>
  <c r="N101" i="43"/>
  <c r="O99" i="43"/>
  <c r="N99" i="43"/>
  <c r="O98" i="43"/>
  <c r="N98" i="43"/>
  <c r="O97" i="43"/>
  <c r="N97" i="43"/>
  <c r="O96" i="43"/>
  <c r="N96" i="43"/>
  <c r="O95" i="43"/>
  <c r="N95" i="43"/>
  <c r="O94" i="43"/>
  <c r="N94" i="43"/>
  <c r="O93" i="43"/>
  <c r="N93" i="43"/>
  <c r="O92" i="43"/>
  <c r="N92" i="43"/>
  <c r="O91" i="43"/>
  <c r="N91" i="43"/>
  <c r="J88" i="43"/>
  <c r="O85" i="43"/>
  <c r="N85" i="43"/>
  <c r="O84" i="43"/>
  <c r="N84" i="43"/>
  <c r="J81" i="43"/>
  <c r="O78" i="43"/>
  <c r="N78" i="43"/>
  <c r="O77" i="43"/>
  <c r="N77" i="43"/>
  <c r="O76" i="43"/>
  <c r="N76" i="43"/>
  <c r="O75" i="43"/>
  <c r="N75" i="43"/>
  <c r="N70" i="43"/>
  <c r="B70" i="43"/>
  <c r="O59" i="43"/>
  <c r="N59" i="43"/>
  <c r="O58" i="43"/>
  <c r="N58" i="43"/>
  <c r="G58" i="43"/>
  <c r="F58" i="43"/>
  <c r="O57" i="43"/>
  <c r="N57" i="43"/>
  <c r="G57" i="43"/>
  <c r="F57" i="43"/>
  <c r="O56" i="43"/>
  <c r="N56" i="43"/>
  <c r="O50" i="43"/>
  <c r="N50" i="43"/>
  <c r="O45" i="43"/>
  <c r="N45" i="43"/>
  <c r="O40" i="43"/>
  <c r="N40" i="43"/>
  <c r="O39" i="43"/>
  <c r="N39" i="43"/>
  <c r="O38" i="43"/>
  <c r="N38" i="43"/>
  <c r="J36" i="43"/>
  <c r="J43" i="43" s="1"/>
  <c r="J48" i="43" s="1"/>
  <c r="G33" i="43"/>
  <c r="F33" i="43"/>
  <c r="G32" i="43"/>
  <c r="F32" i="43"/>
  <c r="O31" i="43"/>
  <c r="N31" i="43"/>
  <c r="G31" i="43"/>
  <c r="F31" i="43"/>
  <c r="O30" i="43"/>
  <c r="N30" i="43"/>
  <c r="G30" i="43"/>
  <c r="F30" i="43"/>
  <c r="O29" i="43"/>
  <c r="N29" i="43"/>
  <c r="G29" i="43"/>
  <c r="F29" i="43"/>
  <c r="O28" i="43"/>
  <c r="N28" i="43"/>
  <c r="G28" i="43"/>
  <c r="F28" i="43"/>
  <c r="O27" i="43"/>
  <c r="N27" i="43"/>
  <c r="G27" i="43"/>
  <c r="F27" i="43"/>
  <c r="O26" i="43"/>
  <c r="N26" i="43"/>
  <c r="G26" i="43"/>
  <c r="F26" i="43"/>
  <c r="O25" i="43"/>
  <c r="N25" i="43"/>
  <c r="G25" i="43"/>
  <c r="F25" i="43"/>
  <c r="O24" i="43"/>
  <c r="N24" i="43"/>
  <c r="G24" i="43"/>
  <c r="F24" i="43"/>
  <c r="G21" i="43"/>
  <c r="F21" i="43"/>
  <c r="O20" i="43"/>
  <c r="N20" i="43"/>
  <c r="G20" i="43"/>
  <c r="F20" i="43"/>
  <c r="O19" i="43"/>
  <c r="N19" i="43"/>
  <c r="G19" i="43"/>
  <c r="F19" i="43"/>
  <c r="O18" i="43"/>
  <c r="N18" i="43"/>
  <c r="G18" i="43"/>
  <c r="F18" i="43"/>
  <c r="O17" i="43"/>
  <c r="N17" i="43"/>
  <c r="G17" i="43"/>
  <c r="F17" i="43"/>
  <c r="O16" i="43"/>
  <c r="N16" i="43"/>
  <c r="G16" i="43"/>
  <c r="F16" i="43"/>
  <c r="O15" i="43"/>
  <c r="N15" i="43"/>
  <c r="G15" i="43"/>
  <c r="F15" i="43"/>
  <c r="O14" i="43"/>
  <c r="N14" i="43"/>
  <c r="G14" i="43"/>
  <c r="F14" i="43"/>
  <c r="O13" i="43"/>
  <c r="O82" i="43" s="1"/>
  <c r="N13" i="43"/>
  <c r="N82" i="43" s="1"/>
  <c r="O127" i="42"/>
  <c r="N127" i="42"/>
  <c r="O126" i="42"/>
  <c r="N126" i="42"/>
  <c r="O125" i="42"/>
  <c r="N125" i="42"/>
  <c r="O124" i="42"/>
  <c r="N124" i="42"/>
  <c r="O121" i="42"/>
  <c r="N121" i="42"/>
  <c r="O120" i="42"/>
  <c r="N120" i="42"/>
  <c r="O119" i="42"/>
  <c r="N119" i="42"/>
  <c r="O118" i="42"/>
  <c r="N118" i="42"/>
  <c r="O117" i="42"/>
  <c r="N117" i="42"/>
  <c r="O116" i="42"/>
  <c r="N116" i="42"/>
  <c r="O114" i="42"/>
  <c r="N114" i="42"/>
  <c r="O113" i="42"/>
  <c r="N113" i="42"/>
  <c r="O111" i="42"/>
  <c r="N111" i="42"/>
  <c r="O110" i="42"/>
  <c r="N110" i="42"/>
  <c r="O109" i="42"/>
  <c r="N109" i="42"/>
  <c r="O108" i="42"/>
  <c r="N108" i="42"/>
  <c r="O107" i="42"/>
  <c r="N107" i="42"/>
  <c r="O106" i="42"/>
  <c r="N106" i="42"/>
  <c r="O104" i="42"/>
  <c r="N104" i="42"/>
  <c r="O103" i="42"/>
  <c r="N103" i="42"/>
  <c r="O102" i="42"/>
  <c r="N102" i="42"/>
  <c r="O101" i="42"/>
  <c r="N101" i="42"/>
  <c r="O99" i="42"/>
  <c r="N99" i="42"/>
  <c r="O98" i="42"/>
  <c r="N98" i="42"/>
  <c r="O97" i="42"/>
  <c r="N97" i="42"/>
  <c r="O96" i="42"/>
  <c r="N96" i="42"/>
  <c r="O95" i="42"/>
  <c r="N95" i="42"/>
  <c r="O94" i="42"/>
  <c r="N94" i="42"/>
  <c r="O93" i="42"/>
  <c r="N93" i="42"/>
  <c r="O92" i="42"/>
  <c r="N92" i="42"/>
  <c r="O91" i="42"/>
  <c r="N91" i="42"/>
  <c r="J88" i="42"/>
  <c r="O85" i="42"/>
  <c r="N85" i="42"/>
  <c r="O84" i="42"/>
  <c r="N84" i="42"/>
  <c r="J81" i="42"/>
  <c r="O78" i="42"/>
  <c r="N78" i="42"/>
  <c r="O77" i="42"/>
  <c r="N77" i="42"/>
  <c r="O76" i="42"/>
  <c r="N76" i="42"/>
  <c r="O75" i="42"/>
  <c r="N75" i="42"/>
  <c r="N70" i="42"/>
  <c r="B70" i="42"/>
  <c r="O59" i="42"/>
  <c r="N59" i="42"/>
  <c r="O58" i="42"/>
  <c r="N58" i="42"/>
  <c r="G58" i="42"/>
  <c r="F58" i="42"/>
  <c r="O57" i="42"/>
  <c r="N57" i="42"/>
  <c r="G57" i="42"/>
  <c r="F57" i="42"/>
  <c r="O56" i="42"/>
  <c r="N56" i="42"/>
  <c r="O50" i="42"/>
  <c r="N50" i="42"/>
  <c r="J48" i="42"/>
  <c r="O45" i="42"/>
  <c r="N45" i="42"/>
  <c r="J43" i="42"/>
  <c r="O40" i="42"/>
  <c r="N40" i="42"/>
  <c r="O39" i="42"/>
  <c r="N39" i="42"/>
  <c r="O38" i="42"/>
  <c r="N38" i="42"/>
  <c r="J36" i="42"/>
  <c r="G33" i="42"/>
  <c r="F33" i="42"/>
  <c r="G32" i="42"/>
  <c r="F32" i="42"/>
  <c r="O31" i="42"/>
  <c r="N31" i="42"/>
  <c r="G31" i="42"/>
  <c r="F31" i="42"/>
  <c r="O30" i="42"/>
  <c r="N30" i="42"/>
  <c r="G30" i="42"/>
  <c r="F30" i="42"/>
  <c r="O29" i="42"/>
  <c r="N29" i="42"/>
  <c r="G29" i="42"/>
  <c r="F29" i="42"/>
  <c r="O28" i="42"/>
  <c r="N28" i="42"/>
  <c r="G28" i="42"/>
  <c r="F28" i="42"/>
  <c r="O27" i="42"/>
  <c r="N27" i="42"/>
  <c r="G27" i="42"/>
  <c r="F27" i="42"/>
  <c r="O26" i="42"/>
  <c r="N26" i="42"/>
  <c r="G26" i="42"/>
  <c r="F26" i="42"/>
  <c r="O25" i="42"/>
  <c r="N25" i="42"/>
  <c r="G25" i="42"/>
  <c r="F25" i="42"/>
  <c r="O24" i="42"/>
  <c r="N24" i="42"/>
  <c r="G24" i="42"/>
  <c r="F24" i="42"/>
  <c r="G21" i="42"/>
  <c r="F21" i="42"/>
  <c r="O20" i="42"/>
  <c r="N20" i="42"/>
  <c r="G20" i="42"/>
  <c r="F20" i="42"/>
  <c r="O19" i="42"/>
  <c r="N19" i="42"/>
  <c r="G19" i="42"/>
  <c r="F19" i="42"/>
  <c r="O18" i="42"/>
  <c r="N18" i="42"/>
  <c r="G18" i="42"/>
  <c r="F18" i="42"/>
  <c r="O17" i="42"/>
  <c r="N17" i="42"/>
  <c r="G17" i="42"/>
  <c r="F17" i="42"/>
  <c r="O16" i="42"/>
  <c r="N16" i="42"/>
  <c r="G16" i="42"/>
  <c r="F16" i="42"/>
  <c r="O15" i="42"/>
  <c r="N15" i="42"/>
  <c r="G15" i="42"/>
  <c r="F15" i="42"/>
  <c r="O14" i="42"/>
  <c r="N14" i="42"/>
  <c r="G14" i="42"/>
  <c r="F14" i="42"/>
  <c r="O13" i="42"/>
  <c r="O82" i="42" s="1"/>
  <c r="N13" i="42"/>
  <c r="N82" i="42" s="1"/>
  <c r="O127" i="36"/>
  <c r="N127" i="36"/>
  <c r="O126" i="36"/>
  <c r="N126" i="36"/>
  <c r="O125" i="36"/>
  <c r="N125" i="36"/>
  <c r="O124" i="36"/>
  <c r="N124" i="36"/>
  <c r="O121" i="36"/>
  <c r="N121" i="36"/>
  <c r="O120" i="36"/>
  <c r="N120" i="36"/>
  <c r="O119" i="36"/>
  <c r="N119" i="36"/>
  <c r="O118" i="36"/>
  <c r="N118" i="36"/>
  <c r="O117" i="36"/>
  <c r="N117" i="36"/>
  <c r="O116" i="36"/>
  <c r="N116" i="36"/>
  <c r="O114" i="36"/>
  <c r="N114" i="36"/>
  <c r="O113" i="36"/>
  <c r="N113" i="36"/>
  <c r="O111" i="36"/>
  <c r="N111" i="36"/>
  <c r="O110" i="36"/>
  <c r="N110" i="36"/>
  <c r="O109" i="36"/>
  <c r="N109" i="36"/>
  <c r="O108" i="36"/>
  <c r="N108" i="36"/>
  <c r="O107" i="36"/>
  <c r="N107" i="36"/>
  <c r="O106" i="36"/>
  <c r="N106" i="36"/>
  <c r="O104" i="36"/>
  <c r="N104" i="36"/>
  <c r="O103" i="36"/>
  <c r="N103" i="36"/>
  <c r="O102" i="36"/>
  <c r="N102" i="36"/>
  <c r="O101" i="36"/>
  <c r="N101" i="36"/>
  <c r="O99" i="36"/>
  <c r="N99" i="36"/>
  <c r="O98" i="36"/>
  <c r="N98" i="36"/>
  <c r="O97" i="36"/>
  <c r="N97" i="36"/>
  <c r="O96" i="36"/>
  <c r="N96" i="36"/>
  <c r="O95" i="36"/>
  <c r="N95" i="36"/>
  <c r="O94" i="36"/>
  <c r="N94" i="36"/>
  <c r="O93" i="36"/>
  <c r="N93" i="36"/>
  <c r="O92" i="36"/>
  <c r="N92" i="36"/>
  <c r="O91" i="36"/>
  <c r="N91" i="36"/>
  <c r="J88" i="36"/>
  <c r="O85" i="36"/>
  <c r="N85" i="36"/>
  <c r="O84" i="36"/>
  <c r="N84" i="36"/>
  <c r="J81" i="36"/>
  <c r="O78" i="36"/>
  <c r="N78" i="36"/>
  <c r="O77" i="36"/>
  <c r="N77" i="36"/>
  <c r="O76" i="36"/>
  <c r="N76" i="36"/>
  <c r="O75" i="36"/>
  <c r="N75" i="36"/>
  <c r="N70" i="36"/>
  <c r="B70" i="36"/>
  <c r="O59" i="36"/>
  <c r="N59" i="36"/>
  <c r="O58" i="36"/>
  <c r="N58" i="36"/>
  <c r="G58" i="36"/>
  <c r="F58" i="36"/>
  <c r="O57" i="36"/>
  <c r="N57" i="36"/>
  <c r="G57" i="36"/>
  <c r="F57" i="36"/>
  <c r="O56" i="36"/>
  <c r="N56" i="36"/>
  <c r="O50" i="36"/>
  <c r="N50" i="36"/>
  <c r="O45" i="36"/>
  <c r="N45" i="36"/>
  <c r="O40" i="36"/>
  <c r="N40" i="36"/>
  <c r="O39" i="36"/>
  <c r="N39" i="36"/>
  <c r="O38" i="36"/>
  <c r="N38" i="36"/>
  <c r="J36" i="36"/>
  <c r="J43" i="36" s="1"/>
  <c r="J48" i="36" s="1"/>
  <c r="G33" i="36"/>
  <c r="F33" i="36"/>
  <c r="G32" i="36"/>
  <c r="F32" i="36"/>
  <c r="O31" i="36"/>
  <c r="N31" i="36"/>
  <c r="G31" i="36"/>
  <c r="F31" i="36"/>
  <c r="O30" i="36"/>
  <c r="N30" i="36"/>
  <c r="G30" i="36"/>
  <c r="F30" i="36"/>
  <c r="O29" i="36"/>
  <c r="N29" i="36"/>
  <c r="G29" i="36"/>
  <c r="F29" i="36"/>
  <c r="O28" i="36"/>
  <c r="N28" i="36"/>
  <c r="G28" i="36"/>
  <c r="F28" i="36"/>
  <c r="O27" i="36"/>
  <c r="N27" i="36"/>
  <c r="G27" i="36"/>
  <c r="F27" i="36"/>
  <c r="O26" i="36"/>
  <c r="N26" i="36"/>
  <c r="G26" i="36"/>
  <c r="F26" i="36"/>
  <c r="O25" i="36"/>
  <c r="N25" i="36"/>
  <c r="G25" i="36"/>
  <c r="F25" i="36"/>
  <c r="O24" i="36"/>
  <c r="N24" i="36"/>
  <c r="G24" i="36"/>
  <c r="F24" i="36"/>
  <c r="G21" i="36"/>
  <c r="F21" i="36"/>
  <c r="O20" i="36"/>
  <c r="N20" i="36"/>
  <c r="G20" i="36"/>
  <c r="F20" i="36"/>
  <c r="O19" i="36"/>
  <c r="N19" i="36"/>
  <c r="G19" i="36"/>
  <c r="F19" i="36"/>
  <c r="O18" i="36"/>
  <c r="N18" i="36"/>
  <c r="G18" i="36"/>
  <c r="F18" i="36"/>
  <c r="O17" i="36"/>
  <c r="N17" i="36"/>
  <c r="G17" i="36"/>
  <c r="F17" i="36"/>
  <c r="O16" i="36"/>
  <c r="N16" i="36"/>
  <c r="G16" i="36"/>
  <c r="F16" i="36"/>
  <c r="O15" i="36"/>
  <c r="N15" i="36"/>
  <c r="G15" i="36"/>
  <c r="F15" i="36"/>
  <c r="O14" i="36"/>
  <c r="N14" i="36"/>
  <c r="G14" i="36"/>
  <c r="F14" i="36"/>
  <c r="O13" i="36"/>
  <c r="O82" i="36" s="1"/>
  <c r="N13" i="36"/>
  <c r="N82" i="36" s="1"/>
  <c r="O127" i="33"/>
  <c r="N127" i="33"/>
  <c r="O126" i="33"/>
  <c r="N126" i="33"/>
  <c r="O125" i="33"/>
  <c r="N125" i="33"/>
  <c r="O124" i="33"/>
  <c r="N124" i="33"/>
  <c r="O121" i="33"/>
  <c r="N121" i="33"/>
  <c r="O120" i="33"/>
  <c r="N120" i="33"/>
  <c r="O119" i="33"/>
  <c r="N119" i="33"/>
  <c r="O118" i="33"/>
  <c r="N118" i="33"/>
  <c r="O117" i="33"/>
  <c r="N117" i="33"/>
  <c r="O116" i="33"/>
  <c r="N116" i="33"/>
  <c r="O114" i="33"/>
  <c r="N114" i="33"/>
  <c r="O113" i="33"/>
  <c r="N113" i="33"/>
  <c r="O111" i="33"/>
  <c r="N111" i="33"/>
  <c r="O110" i="33"/>
  <c r="N110" i="33"/>
  <c r="O109" i="33"/>
  <c r="N109" i="33"/>
  <c r="O108" i="33"/>
  <c r="N108" i="33"/>
  <c r="O107" i="33"/>
  <c r="N107" i="33"/>
  <c r="O106" i="33"/>
  <c r="N106" i="33"/>
  <c r="O104" i="33"/>
  <c r="N104" i="33"/>
  <c r="O103" i="33"/>
  <c r="N103" i="33"/>
  <c r="O102" i="33"/>
  <c r="N102" i="33"/>
  <c r="O101" i="33"/>
  <c r="N101" i="33"/>
  <c r="O99" i="33"/>
  <c r="N99" i="33"/>
  <c r="O98" i="33"/>
  <c r="N98" i="33"/>
  <c r="O97" i="33"/>
  <c r="N97" i="33"/>
  <c r="O96" i="33"/>
  <c r="N96" i="33"/>
  <c r="O95" i="33"/>
  <c r="N95" i="33"/>
  <c r="O94" i="33"/>
  <c r="N94" i="33"/>
  <c r="O93" i="33"/>
  <c r="N93" i="33"/>
  <c r="O92" i="33"/>
  <c r="N92" i="33"/>
  <c r="O91" i="33"/>
  <c r="N91" i="33"/>
  <c r="J88" i="33"/>
  <c r="O85" i="33"/>
  <c r="N85" i="33"/>
  <c r="O84" i="33"/>
  <c r="N84" i="33"/>
  <c r="O82" i="33"/>
  <c r="N82" i="33"/>
  <c r="J81" i="33"/>
  <c r="O78" i="33"/>
  <c r="N78" i="33"/>
  <c r="O77" i="33"/>
  <c r="N77" i="33"/>
  <c r="O76" i="33"/>
  <c r="N76" i="33"/>
  <c r="O75" i="33"/>
  <c r="N75" i="33"/>
  <c r="N70" i="33"/>
  <c r="B70" i="33"/>
  <c r="O59" i="33"/>
  <c r="N59" i="33"/>
  <c r="O58" i="33"/>
  <c r="N58" i="33"/>
  <c r="G58" i="33"/>
  <c r="F58" i="33"/>
  <c r="O57" i="33"/>
  <c r="N57" i="33"/>
  <c r="G57" i="33"/>
  <c r="F57" i="33"/>
  <c r="O56" i="33"/>
  <c r="N56" i="33"/>
  <c r="O50" i="33"/>
  <c r="N50" i="33"/>
  <c r="O45" i="33"/>
  <c r="N45" i="33"/>
  <c r="J43" i="33"/>
  <c r="J48" i="33" s="1"/>
  <c r="O40" i="33"/>
  <c r="N40" i="33"/>
  <c r="O39" i="33"/>
  <c r="N39" i="33"/>
  <c r="O38" i="33"/>
  <c r="N38" i="33"/>
  <c r="J36" i="33"/>
  <c r="G33" i="33"/>
  <c r="F33" i="33"/>
  <c r="G32" i="33"/>
  <c r="F32" i="33"/>
  <c r="O31" i="33"/>
  <c r="N31" i="33"/>
  <c r="G31" i="33"/>
  <c r="F31" i="33"/>
  <c r="O30" i="33"/>
  <c r="N30" i="33"/>
  <c r="G30" i="33"/>
  <c r="F30" i="33"/>
  <c r="O29" i="33"/>
  <c r="N29" i="33"/>
  <c r="G29" i="33"/>
  <c r="F29" i="33"/>
  <c r="O28" i="33"/>
  <c r="N28" i="33"/>
  <c r="G28" i="33"/>
  <c r="F28" i="33"/>
  <c r="O27" i="33"/>
  <c r="N27" i="33"/>
  <c r="G27" i="33"/>
  <c r="F27" i="33"/>
  <c r="O26" i="33"/>
  <c r="N26" i="33"/>
  <c r="G26" i="33"/>
  <c r="F26" i="33"/>
  <c r="O25" i="33"/>
  <c r="N25" i="33"/>
  <c r="G25" i="33"/>
  <c r="F25" i="33"/>
  <c r="O24" i="33"/>
  <c r="N24" i="33"/>
  <c r="G24" i="33"/>
  <c r="F24" i="33"/>
  <c r="G21" i="33"/>
  <c r="F21" i="33"/>
  <c r="O20" i="33"/>
  <c r="N20" i="33"/>
  <c r="G20" i="33"/>
  <c r="F20" i="33"/>
  <c r="O19" i="33"/>
  <c r="N19" i="33"/>
  <c r="G19" i="33"/>
  <c r="F19" i="33"/>
  <c r="O18" i="33"/>
  <c r="N18" i="33"/>
  <c r="G18" i="33"/>
  <c r="F18" i="33"/>
  <c r="O17" i="33"/>
  <c r="N17" i="33"/>
  <c r="G17" i="33"/>
  <c r="F17" i="33"/>
  <c r="O16" i="33"/>
  <c r="N16" i="33"/>
  <c r="G16" i="33"/>
  <c r="F16" i="33"/>
  <c r="O15" i="33"/>
  <c r="N15" i="33"/>
  <c r="G15" i="33"/>
  <c r="F15" i="33"/>
  <c r="O14" i="33"/>
  <c r="N14" i="33"/>
  <c r="G14" i="33"/>
  <c r="F14" i="33"/>
  <c r="O13" i="33"/>
  <c r="N13" i="33"/>
  <c r="O127" i="30"/>
  <c r="N127" i="30"/>
  <c r="O126" i="30"/>
  <c r="N126" i="30"/>
  <c r="O125" i="30"/>
  <c r="N125" i="30"/>
  <c r="O124" i="30"/>
  <c r="N124" i="30"/>
  <c r="O121" i="30"/>
  <c r="N121" i="30"/>
  <c r="O120" i="30"/>
  <c r="N120" i="30"/>
  <c r="O119" i="30"/>
  <c r="N119" i="30"/>
  <c r="O118" i="30"/>
  <c r="N118" i="30"/>
  <c r="O117" i="30"/>
  <c r="N117" i="30"/>
  <c r="O116" i="30"/>
  <c r="N116" i="30"/>
  <c r="O114" i="30"/>
  <c r="N114" i="30"/>
  <c r="O113" i="30"/>
  <c r="N113" i="30"/>
  <c r="O111" i="30"/>
  <c r="N111" i="30"/>
  <c r="O110" i="30"/>
  <c r="N110" i="30"/>
  <c r="O109" i="30"/>
  <c r="N109" i="30"/>
  <c r="O108" i="30"/>
  <c r="N108" i="30"/>
  <c r="O107" i="30"/>
  <c r="N107" i="30"/>
  <c r="O106" i="30"/>
  <c r="N106" i="30"/>
  <c r="O104" i="30"/>
  <c r="N104" i="30"/>
  <c r="O103" i="30"/>
  <c r="N103" i="30"/>
  <c r="O102" i="30"/>
  <c r="N102" i="30"/>
  <c r="O101" i="30"/>
  <c r="N101" i="30"/>
  <c r="O99" i="30"/>
  <c r="N99" i="30"/>
  <c r="O98" i="30"/>
  <c r="N98" i="30"/>
  <c r="O97" i="30"/>
  <c r="N97" i="30"/>
  <c r="O96" i="30"/>
  <c r="N96" i="30"/>
  <c r="O95" i="30"/>
  <c r="N95" i="30"/>
  <c r="O94" i="30"/>
  <c r="N94" i="30"/>
  <c r="O93" i="30"/>
  <c r="N93" i="30"/>
  <c r="O92" i="30"/>
  <c r="N92" i="30"/>
  <c r="O91" i="30"/>
  <c r="N91" i="30"/>
  <c r="J88" i="30"/>
  <c r="O85" i="30"/>
  <c r="N85" i="30"/>
  <c r="O84" i="30"/>
  <c r="N84" i="30"/>
  <c r="J81" i="30"/>
  <c r="O78" i="30"/>
  <c r="N78" i="30"/>
  <c r="O77" i="30"/>
  <c r="N77" i="30"/>
  <c r="O76" i="30"/>
  <c r="N76" i="30"/>
  <c r="O75" i="30"/>
  <c r="N75" i="30"/>
  <c r="N70" i="30"/>
  <c r="B70" i="30"/>
  <c r="O59" i="30"/>
  <c r="N59" i="30"/>
  <c r="O58" i="30"/>
  <c r="N58" i="30"/>
  <c r="G58" i="30"/>
  <c r="F58" i="30"/>
  <c r="O57" i="30"/>
  <c r="N57" i="30"/>
  <c r="G57" i="30"/>
  <c r="F57" i="30"/>
  <c r="O56" i="30"/>
  <c r="N56" i="30"/>
  <c r="O50" i="30"/>
  <c r="N50" i="30"/>
  <c r="O45" i="30"/>
  <c r="N45" i="30"/>
  <c r="O40" i="30"/>
  <c r="N40" i="30"/>
  <c r="O39" i="30"/>
  <c r="N39" i="30"/>
  <c r="O38" i="30"/>
  <c r="N38" i="30"/>
  <c r="J36" i="30"/>
  <c r="J43" i="30" s="1"/>
  <c r="J48" i="30" s="1"/>
  <c r="G33" i="30"/>
  <c r="F33" i="30"/>
  <c r="G32" i="30"/>
  <c r="F32" i="30"/>
  <c r="O31" i="30"/>
  <c r="N31" i="30"/>
  <c r="G31" i="30"/>
  <c r="F31" i="30"/>
  <c r="O30" i="30"/>
  <c r="N30" i="30"/>
  <c r="G30" i="30"/>
  <c r="F30" i="30"/>
  <c r="O29" i="30"/>
  <c r="N29" i="30"/>
  <c r="G29" i="30"/>
  <c r="F29" i="30"/>
  <c r="O28" i="30"/>
  <c r="N28" i="30"/>
  <c r="G28" i="30"/>
  <c r="F28" i="30"/>
  <c r="O27" i="30"/>
  <c r="N27" i="30"/>
  <c r="G27" i="30"/>
  <c r="F27" i="30"/>
  <c r="O26" i="30"/>
  <c r="N26" i="30"/>
  <c r="G26" i="30"/>
  <c r="F26" i="30"/>
  <c r="O25" i="30"/>
  <c r="N25" i="30"/>
  <c r="G25" i="30"/>
  <c r="F25" i="30"/>
  <c r="O24" i="30"/>
  <c r="N24" i="30"/>
  <c r="G24" i="30"/>
  <c r="F24" i="30"/>
  <c r="G21" i="30"/>
  <c r="F21" i="30"/>
  <c r="O20" i="30"/>
  <c r="N20" i="30"/>
  <c r="G20" i="30"/>
  <c r="F20" i="30"/>
  <c r="O19" i="30"/>
  <c r="N19" i="30"/>
  <c r="G19" i="30"/>
  <c r="F19" i="30"/>
  <c r="O18" i="30"/>
  <c r="N18" i="30"/>
  <c r="G18" i="30"/>
  <c r="F18" i="30"/>
  <c r="O17" i="30"/>
  <c r="N17" i="30"/>
  <c r="G17" i="30"/>
  <c r="F17" i="30"/>
  <c r="O16" i="30"/>
  <c r="N16" i="30"/>
  <c r="G16" i="30"/>
  <c r="F16" i="30"/>
  <c r="O15" i="30"/>
  <c r="N15" i="30"/>
  <c r="G15" i="30"/>
  <c r="F15" i="30"/>
  <c r="O14" i="30"/>
  <c r="N14" i="30"/>
  <c r="G14" i="30"/>
  <c r="F14" i="30"/>
  <c r="O13" i="30"/>
  <c r="O82" i="30" s="1"/>
  <c r="N13" i="30"/>
  <c r="N82" i="30" s="1"/>
  <c r="O127" i="27"/>
  <c r="N127" i="27"/>
  <c r="O126" i="27"/>
  <c r="N126" i="27"/>
  <c r="O125" i="27"/>
  <c r="N125" i="27"/>
  <c r="O124" i="27"/>
  <c r="N124" i="27"/>
  <c r="O121" i="27"/>
  <c r="N121" i="27"/>
  <c r="O120" i="27"/>
  <c r="N120" i="27"/>
  <c r="O119" i="27"/>
  <c r="N119" i="27"/>
  <c r="O118" i="27"/>
  <c r="N118" i="27"/>
  <c r="O117" i="27"/>
  <c r="N117" i="27"/>
  <c r="O116" i="27"/>
  <c r="N116" i="27"/>
  <c r="O114" i="27"/>
  <c r="N114" i="27"/>
  <c r="O113" i="27"/>
  <c r="N113" i="27"/>
  <c r="O111" i="27"/>
  <c r="N111" i="27"/>
  <c r="O110" i="27"/>
  <c r="N110" i="27"/>
  <c r="O109" i="27"/>
  <c r="N109" i="27"/>
  <c r="O108" i="27"/>
  <c r="N108" i="27"/>
  <c r="O107" i="27"/>
  <c r="N107" i="27"/>
  <c r="O106" i="27"/>
  <c r="N106" i="27"/>
  <c r="O104" i="27"/>
  <c r="N104" i="27"/>
  <c r="O103" i="27"/>
  <c r="N103" i="27"/>
  <c r="O102" i="27"/>
  <c r="N102" i="27"/>
  <c r="O101" i="27"/>
  <c r="N101" i="27"/>
  <c r="O99" i="27"/>
  <c r="N99" i="27"/>
  <c r="O98" i="27"/>
  <c r="N98" i="27"/>
  <c r="O97" i="27"/>
  <c r="N97" i="27"/>
  <c r="O96" i="27"/>
  <c r="N96" i="27"/>
  <c r="O95" i="27"/>
  <c r="N95" i="27"/>
  <c r="O94" i="27"/>
  <c r="N94" i="27"/>
  <c r="O93" i="27"/>
  <c r="N93" i="27"/>
  <c r="O92" i="27"/>
  <c r="N92" i="27"/>
  <c r="O91" i="27"/>
  <c r="N91" i="27"/>
  <c r="J88" i="27"/>
  <c r="O85" i="27"/>
  <c r="N85" i="27"/>
  <c r="O84" i="27"/>
  <c r="N84" i="27"/>
  <c r="J81" i="27"/>
  <c r="O78" i="27"/>
  <c r="N78" i="27"/>
  <c r="O77" i="27"/>
  <c r="N77" i="27"/>
  <c r="O76" i="27"/>
  <c r="N76" i="27"/>
  <c r="O75" i="27"/>
  <c r="N75" i="27"/>
  <c r="N70" i="27"/>
  <c r="B70" i="27"/>
  <c r="O59" i="27"/>
  <c r="N59" i="27"/>
  <c r="O58" i="27"/>
  <c r="N58" i="27"/>
  <c r="G58" i="27"/>
  <c r="F58" i="27"/>
  <c r="O57" i="27"/>
  <c r="N57" i="27"/>
  <c r="G57" i="27"/>
  <c r="F57" i="27"/>
  <c r="O56" i="27"/>
  <c r="N56" i="27"/>
  <c r="O50" i="27"/>
  <c r="N50" i="27"/>
  <c r="O45" i="27"/>
  <c r="N45" i="27"/>
  <c r="O40" i="27"/>
  <c r="N40" i="27"/>
  <c r="O39" i="27"/>
  <c r="N39" i="27"/>
  <c r="O38" i="27"/>
  <c r="N38" i="27"/>
  <c r="J36" i="27"/>
  <c r="J43" i="27" s="1"/>
  <c r="J48" i="27" s="1"/>
  <c r="G33" i="27"/>
  <c r="F33" i="27"/>
  <c r="G32" i="27"/>
  <c r="F32" i="27"/>
  <c r="O31" i="27"/>
  <c r="N31" i="27"/>
  <c r="G31" i="27"/>
  <c r="F31" i="27"/>
  <c r="O30" i="27"/>
  <c r="N30" i="27"/>
  <c r="G30" i="27"/>
  <c r="F30" i="27"/>
  <c r="O29" i="27"/>
  <c r="N29" i="27"/>
  <c r="G29" i="27"/>
  <c r="F29" i="27"/>
  <c r="O28" i="27"/>
  <c r="N28" i="27"/>
  <c r="G28" i="27"/>
  <c r="F28" i="27"/>
  <c r="O27" i="27"/>
  <c r="N27" i="27"/>
  <c r="G27" i="27"/>
  <c r="F27" i="27"/>
  <c r="O26" i="27"/>
  <c r="N26" i="27"/>
  <c r="G26" i="27"/>
  <c r="F26" i="27"/>
  <c r="O25" i="27"/>
  <c r="N25" i="27"/>
  <c r="G25" i="27"/>
  <c r="F25" i="27"/>
  <c r="O24" i="27"/>
  <c r="N24" i="27"/>
  <c r="G24" i="27"/>
  <c r="F24" i="27"/>
  <c r="G21" i="27"/>
  <c r="F21" i="27"/>
  <c r="O20" i="27"/>
  <c r="N20" i="27"/>
  <c r="G20" i="27"/>
  <c r="F20" i="27"/>
  <c r="O19" i="27"/>
  <c r="N19" i="27"/>
  <c r="G19" i="27"/>
  <c r="F19" i="27"/>
  <c r="O18" i="27"/>
  <c r="N18" i="27"/>
  <c r="G18" i="27"/>
  <c r="F18" i="27"/>
  <c r="O17" i="27"/>
  <c r="N17" i="27"/>
  <c r="G17" i="27"/>
  <c r="F17" i="27"/>
  <c r="O16" i="27"/>
  <c r="N16" i="27"/>
  <c r="G16" i="27"/>
  <c r="F16" i="27"/>
  <c r="O15" i="27"/>
  <c r="N15" i="27"/>
  <c r="G15" i="27"/>
  <c r="F15" i="27"/>
  <c r="O14" i="27"/>
  <c r="N14" i="27"/>
  <c r="G14" i="27"/>
  <c r="F14" i="27"/>
  <c r="O13" i="27"/>
  <c r="O82" i="27" s="1"/>
  <c r="N13" i="27"/>
  <c r="N82" i="27" s="1"/>
  <c r="O127" i="24"/>
  <c r="N127" i="24"/>
  <c r="O126" i="24"/>
  <c r="N126" i="24"/>
  <c r="O125" i="24"/>
  <c r="N125" i="24"/>
  <c r="O124" i="24"/>
  <c r="N124" i="24"/>
  <c r="O121" i="24"/>
  <c r="N121" i="24"/>
  <c r="O120" i="24"/>
  <c r="N120" i="24"/>
  <c r="O119" i="24"/>
  <c r="N119" i="24"/>
  <c r="O118" i="24"/>
  <c r="N118" i="24"/>
  <c r="O117" i="24"/>
  <c r="N117" i="24"/>
  <c r="O116" i="24"/>
  <c r="N116" i="24"/>
  <c r="O114" i="24"/>
  <c r="N114" i="24"/>
  <c r="O113" i="24"/>
  <c r="N113" i="24"/>
  <c r="O111" i="24"/>
  <c r="N111" i="24"/>
  <c r="O110" i="24"/>
  <c r="N110" i="24"/>
  <c r="O109" i="24"/>
  <c r="N109" i="24"/>
  <c r="O108" i="24"/>
  <c r="N108" i="24"/>
  <c r="O107" i="24"/>
  <c r="N107" i="24"/>
  <c r="O106" i="24"/>
  <c r="N106" i="24"/>
  <c r="O104" i="24"/>
  <c r="N104" i="24"/>
  <c r="O103" i="24"/>
  <c r="N103" i="24"/>
  <c r="O102" i="24"/>
  <c r="N102" i="24"/>
  <c r="O101" i="24"/>
  <c r="N101" i="24"/>
  <c r="O99" i="24"/>
  <c r="N99" i="24"/>
  <c r="O98" i="24"/>
  <c r="N98" i="24"/>
  <c r="O97" i="24"/>
  <c r="N97" i="24"/>
  <c r="O96" i="24"/>
  <c r="N96" i="24"/>
  <c r="O95" i="24"/>
  <c r="N95" i="24"/>
  <c r="O94" i="24"/>
  <c r="N94" i="24"/>
  <c r="O93" i="24"/>
  <c r="N93" i="24"/>
  <c r="O92" i="24"/>
  <c r="N92" i="24"/>
  <c r="O91" i="24"/>
  <c r="N91" i="24"/>
  <c r="J88" i="24"/>
  <c r="O85" i="24"/>
  <c r="N85" i="24"/>
  <c r="O84" i="24"/>
  <c r="N84" i="24"/>
  <c r="J81" i="24"/>
  <c r="O78" i="24"/>
  <c r="N78" i="24"/>
  <c r="O77" i="24"/>
  <c r="N77" i="24"/>
  <c r="O76" i="24"/>
  <c r="N76" i="24"/>
  <c r="O75" i="24"/>
  <c r="N75" i="24"/>
  <c r="N70" i="24"/>
  <c r="B70" i="24"/>
  <c r="O59" i="24"/>
  <c r="N59" i="24"/>
  <c r="O58" i="24"/>
  <c r="N58" i="24"/>
  <c r="G58" i="24"/>
  <c r="F58" i="24"/>
  <c r="O57" i="24"/>
  <c r="N57" i="24"/>
  <c r="G57" i="24"/>
  <c r="F57" i="24"/>
  <c r="O56" i="24"/>
  <c r="N56" i="24"/>
  <c r="O50" i="24"/>
  <c r="N50" i="24"/>
  <c r="O45" i="24"/>
  <c r="N45" i="24"/>
  <c r="J43" i="24"/>
  <c r="J48" i="24" s="1"/>
  <c r="O40" i="24"/>
  <c r="N40" i="24"/>
  <c r="O39" i="24"/>
  <c r="N39" i="24"/>
  <c r="O38" i="24"/>
  <c r="N38" i="24"/>
  <c r="J36" i="24"/>
  <c r="G33" i="24"/>
  <c r="F33" i="24"/>
  <c r="G32" i="24"/>
  <c r="F32" i="24"/>
  <c r="O31" i="24"/>
  <c r="N31" i="24"/>
  <c r="G31" i="24"/>
  <c r="F31" i="24"/>
  <c r="O30" i="24"/>
  <c r="N30" i="24"/>
  <c r="G30" i="24"/>
  <c r="F30" i="24"/>
  <c r="O29" i="24"/>
  <c r="N29" i="24"/>
  <c r="G29" i="24"/>
  <c r="F29" i="24"/>
  <c r="O28" i="24"/>
  <c r="N28" i="24"/>
  <c r="G28" i="24"/>
  <c r="F28" i="24"/>
  <c r="O27" i="24"/>
  <c r="N27" i="24"/>
  <c r="G27" i="24"/>
  <c r="F27" i="24"/>
  <c r="O26" i="24"/>
  <c r="N26" i="24"/>
  <c r="G26" i="24"/>
  <c r="F26" i="24"/>
  <c r="O25" i="24"/>
  <c r="N25" i="24"/>
  <c r="G25" i="24"/>
  <c r="F25" i="24"/>
  <c r="O24" i="24"/>
  <c r="N24" i="24"/>
  <c r="G24" i="24"/>
  <c r="F24" i="24"/>
  <c r="G21" i="24"/>
  <c r="F21" i="24"/>
  <c r="O20" i="24"/>
  <c r="N20" i="24"/>
  <c r="G20" i="24"/>
  <c r="F20" i="24"/>
  <c r="O19" i="24"/>
  <c r="N19" i="24"/>
  <c r="G19" i="24"/>
  <c r="F19" i="24"/>
  <c r="O18" i="24"/>
  <c r="N18" i="24"/>
  <c r="G18" i="24"/>
  <c r="F18" i="24"/>
  <c r="O17" i="24"/>
  <c r="N17" i="24"/>
  <c r="G17" i="24"/>
  <c r="F17" i="24"/>
  <c r="O16" i="24"/>
  <c r="N16" i="24"/>
  <c r="G16" i="24"/>
  <c r="F16" i="24"/>
  <c r="O15" i="24"/>
  <c r="N15" i="24"/>
  <c r="G15" i="24"/>
  <c r="F15" i="24"/>
  <c r="O14" i="24"/>
  <c r="N14" i="24"/>
  <c r="G14" i="24"/>
  <c r="F14" i="24"/>
  <c r="O13" i="24"/>
  <c r="O82" i="24" s="1"/>
  <c r="N13" i="24"/>
  <c r="N82" i="24" s="1"/>
  <c r="O127" i="21"/>
  <c r="N127" i="21"/>
  <c r="O126" i="21"/>
  <c r="N126" i="21"/>
  <c r="O125" i="21"/>
  <c r="N125" i="21"/>
  <c r="O124" i="21"/>
  <c r="N124" i="21"/>
  <c r="O121" i="21"/>
  <c r="N121" i="21"/>
  <c r="O120" i="21"/>
  <c r="N120" i="21"/>
  <c r="O119" i="21"/>
  <c r="N119" i="21"/>
  <c r="O118" i="21"/>
  <c r="N118" i="21"/>
  <c r="O117" i="21"/>
  <c r="N117" i="21"/>
  <c r="O116" i="21"/>
  <c r="N116" i="21"/>
  <c r="O114" i="21"/>
  <c r="N114" i="21"/>
  <c r="O113" i="21"/>
  <c r="N113" i="21"/>
  <c r="O111" i="21"/>
  <c r="N111" i="21"/>
  <c r="O110" i="21"/>
  <c r="N110" i="21"/>
  <c r="O109" i="21"/>
  <c r="N109" i="21"/>
  <c r="O108" i="21"/>
  <c r="N108" i="21"/>
  <c r="O107" i="21"/>
  <c r="N107" i="21"/>
  <c r="O106" i="21"/>
  <c r="N106" i="21"/>
  <c r="O104" i="21"/>
  <c r="N104" i="21"/>
  <c r="O103" i="21"/>
  <c r="N103" i="21"/>
  <c r="O102" i="21"/>
  <c r="N102" i="21"/>
  <c r="O101" i="21"/>
  <c r="N101" i="21"/>
  <c r="O99" i="21"/>
  <c r="N99" i="21"/>
  <c r="O98" i="21"/>
  <c r="N98" i="21"/>
  <c r="O97" i="21"/>
  <c r="N97" i="21"/>
  <c r="O96" i="21"/>
  <c r="N96" i="21"/>
  <c r="O95" i="21"/>
  <c r="N95" i="21"/>
  <c r="O94" i="21"/>
  <c r="N94" i="21"/>
  <c r="O93" i="21"/>
  <c r="N93" i="21"/>
  <c r="O92" i="21"/>
  <c r="N92" i="21"/>
  <c r="O91" i="21"/>
  <c r="N91" i="21"/>
  <c r="J88" i="21"/>
  <c r="O85" i="21"/>
  <c r="N85" i="21"/>
  <c r="O84" i="21"/>
  <c r="N84" i="21"/>
  <c r="J81" i="21"/>
  <c r="O78" i="21"/>
  <c r="N78" i="21"/>
  <c r="O77" i="21"/>
  <c r="N77" i="21"/>
  <c r="O76" i="21"/>
  <c r="N76" i="21"/>
  <c r="O75" i="21"/>
  <c r="N75" i="21"/>
  <c r="N70" i="21"/>
  <c r="B70" i="21"/>
  <c r="O59" i="21"/>
  <c r="N59" i="21"/>
  <c r="O58" i="21"/>
  <c r="N58" i="21"/>
  <c r="G58" i="21"/>
  <c r="F58" i="21"/>
  <c r="O57" i="21"/>
  <c r="N57" i="21"/>
  <c r="G57" i="21"/>
  <c r="F57" i="21"/>
  <c r="O56" i="21"/>
  <c r="N56" i="21"/>
  <c r="O50" i="21"/>
  <c r="N50" i="21"/>
  <c r="O45" i="21"/>
  <c r="N45" i="21"/>
  <c r="J43" i="21"/>
  <c r="J48" i="21" s="1"/>
  <c r="O40" i="21"/>
  <c r="N40" i="21"/>
  <c r="O39" i="21"/>
  <c r="N39" i="21"/>
  <c r="O38" i="21"/>
  <c r="N38" i="21"/>
  <c r="J36" i="21"/>
  <c r="G33" i="21"/>
  <c r="F33" i="21"/>
  <c r="G32" i="21"/>
  <c r="F32" i="21"/>
  <c r="O31" i="21"/>
  <c r="N31" i="21"/>
  <c r="G31" i="21"/>
  <c r="F31" i="21"/>
  <c r="O30" i="21"/>
  <c r="N30" i="21"/>
  <c r="G30" i="21"/>
  <c r="F30" i="21"/>
  <c r="O29" i="21"/>
  <c r="N29" i="21"/>
  <c r="G29" i="21"/>
  <c r="F29" i="21"/>
  <c r="O28" i="21"/>
  <c r="N28" i="21"/>
  <c r="G28" i="21"/>
  <c r="F28" i="21"/>
  <c r="O27" i="21"/>
  <c r="N27" i="21"/>
  <c r="G27" i="21"/>
  <c r="F27" i="21"/>
  <c r="O26" i="21"/>
  <c r="N26" i="21"/>
  <c r="G26" i="21"/>
  <c r="F26" i="21"/>
  <c r="O25" i="21"/>
  <c r="N25" i="21"/>
  <c r="G25" i="21"/>
  <c r="F25" i="21"/>
  <c r="O24" i="21"/>
  <c r="N24" i="21"/>
  <c r="G24" i="21"/>
  <c r="F24" i="21"/>
  <c r="G21" i="21"/>
  <c r="F21" i="21"/>
  <c r="O20" i="21"/>
  <c r="N20" i="21"/>
  <c r="G20" i="21"/>
  <c r="F20" i="21"/>
  <c r="O19" i="21"/>
  <c r="N19" i="21"/>
  <c r="G19" i="21"/>
  <c r="F19" i="21"/>
  <c r="O18" i="21"/>
  <c r="N18" i="21"/>
  <c r="G18" i="21"/>
  <c r="F18" i="21"/>
  <c r="O17" i="21"/>
  <c r="N17" i="21"/>
  <c r="G17" i="21"/>
  <c r="F17" i="21"/>
  <c r="O16" i="21"/>
  <c r="N16" i="21"/>
  <c r="G16" i="21"/>
  <c r="F16" i="21"/>
  <c r="O15" i="21"/>
  <c r="N15" i="21"/>
  <c r="G15" i="21"/>
  <c r="F15" i="21"/>
  <c r="O14" i="21"/>
  <c r="N14" i="21"/>
  <c r="G14" i="21"/>
  <c r="F14" i="21"/>
  <c r="O13" i="21"/>
  <c r="O82" i="21" s="1"/>
  <c r="N13" i="21"/>
  <c r="N82" i="21" s="1"/>
  <c r="O127" i="18"/>
  <c r="N127" i="18"/>
  <c r="O126" i="18"/>
  <c r="N126" i="18"/>
  <c r="O125" i="18"/>
  <c r="N125" i="18"/>
  <c r="O124" i="18"/>
  <c r="N124" i="18"/>
  <c r="O121" i="18"/>
  <c r="N121" i="18"/>
  <c r="O120" i="18"/>
  <c r="N120" i="18"/>
  <c r="O119" i="18"/>
  <c r="N119" i="18"/>
  <c r="O118" i="18"/>
  <c r="N118" i="18"/>
  <c r="O117" i="18"/>
  <c r="N117" i="18"/>
  <c r="O116" i="18"/>
  <c r="N116" i="18"/>
  <c r="O114" i="18"/>
  <c r="N114" i="18"/>
  <c r="O113" i="18"/>
  <c r="N113" i="18"/>
  <c r="O111" i="18"/>
  <c r="N111" i="18"/>
  <c r="O110" i="18"/>
  <c r="N110" i="18"/>
  <c r="O109" i="18"/>
  <c r="N109" i="18"/>
  <c r="O108" i="18"/>
  <c r="N108" i="18"/>
  <c r="O107" i="18"/>
  <c r="N107" i="18"/>
  <c r="O106" i="18"/>
  <c r="N106" i="18"/>
  <c r="O104" i="18"/>
  <c r="N104" i="18"/>
  <c r="O103" i="18"/>
  <c r="N103" i="18"/>
  <c r="O102" i="18"/>
  <c r="N102" i="18"/>
  <c r="O101" i="18"/>
  <c r="N101" i="18"/>
  <c r="O99" i="18"/>
  <c r="N99" i="18"/>
  <c r="O98" i="18"/>
  <c r="N98" i="18"/>
  <c r="O97" i="18"/>
  <c r="N97" i="18"/>
  <c r="O96" i="18"/>
  <c r="N96" i="18"/>
  <c r="O95" i="18"/>
  <c r="N95" i="18"/>
  <c r="O94" i="18"/>
  <c r="N94" i="18"/>
  <c r="O93" i="18"/>
  <c r="N93" i="18"/>
  <c r="O92" i="18"/>
  <c r="N92" i="18"/>
  <c r="O91" i="18"/>
  <c r="N91" i="18"/>
  <c r="J88" i="18"/>
  <c r="O85" i="18"/>
  <c r="N85" i="18"/>
  <c r="O84" i="18"/>
  <c r="N84" i="18"/>
  <c r="J81" i="18"/>
  <c r="O78" i="18"/>
  <c r="N78" i="18"/>
  <c r="O77" i="18"/>
  <c r="N77" i="18"/>
  <c r="O76" i="18"/>
  <c r="N76" i="18"/>
  <c r="O75" i="18"/>
  <c r="N75" i="18"/>
  <c r="N70" i="18"/>
  <c r="B70" i="18"/>
  <c r="O59" i="18"/>
  <c r="N59" i="18"/>
  <c r="O58" i="18"/>
  <c r="N58" i="18"/>
  <c r="G58" i="18"/>
  <c r="F58" i="18"/>
  <c r="O57" i="18"/>
  <c r="N57" i="18"/>
  <c r="G57" i="18"/>
  <c r="F57" i="18"/>
  <c r="O56" i="18"/>
  <c r="N56" i="18"/>
  <c r="O50" i="18"/>
  <c r="N50" i="18"/>
  <c r="O45" i="18"/>
  <c r="N45" i="18"/>
  <c r="O40" i="18"/>
  <c r="N40" i="18"/>
  <c r="O39" i="18"/>
  <c r="N39" i="18"/>
  <c r="O38" i="18"/>
  <c r="N38" i="18"/>
  <c r="J36" i="18"/>
  <c r="J43" i="18" s="1"/>
  <c r="J48" i="18" s="1"/>
  <c r="G33" i="18"/>
  <c r="F33" i="18"/>
  <c r="G32" i="18"/>
  <c r="F32" i="18"/>
  <c r="O31" i="18"/>
  <c r="N31" i="18"/>
  <c r="G31" i="18"/>
  <c r="F31" i="18"/>
  <c r="O30" i="18"/>
  <c r="N30" i="18"/>
  <c r="G30" i="18"/>
  <c r="F30" i="18"/>
  <c r="O29" i="18"/>
  <c r="N29" i="18"/>
  <c r="G29" i="18"/>
  <c r="F29" i="18"/>
  <c r="O28" i="18"/>
  <c r="N28" i="18"/>
  <c r="G28" i="18"/>
  <c r="F28" i="18"/>
  <c r="O27" i="18"/>
  <c r="N27" i="18"/>
  <c r="G27" i="18"/>
  <c r="F27" i="18"/>
  <c r="O26" i="18"/>
  <c r="N26" i="18"/>
  <c r="G26" i="18"/>
  <c r="F26" i="18"/>
  <c r="O25" i="18"/>
  <c r="N25" i="18"/>
  <c r="G25" i="18"/>
  <c r="F25" i="18"/>
  <c r="O24" i="18"/>
  <c r="N24" i="18"/>
  <c r="G24" i="18"/>
  <c r="F24" i="18"/>
  <c r="G21" i="18"/>
  <c r="F21" i="18"/>
  <c r="O20" i="18"/>
  <c r="N20" i="18"/>
  <c r="G20" i="18"/>
  <c r="F20" i="18"/>
  <c r="O19" i="18"/>
  <c r="N19" i="18"/>
  <c r="G19" i="18"/>
  <c r="F19" i="18"/>
  <c r="O18" i="18"/>
  <c r="N18" i="18"/>
  <c r="G18" i="18"/>
  <c r="F18" i="18"/>
  <c r="O17" i="18"/>
  <c r="N17" i="18"/>
  <c r="G17" i="18"/>
  <c r="F17" i="18"/>
  <c r="O16" i="18"/>
  <c r="N16" i="18"/>
  <c r="G16" i="18"/>
  <c r="F16" i="18"/>
  <c r="O15" i="18"/>
  <c r="N15" i="18"/>
  <c r="G15" i="18"/>
  <c r="F15" i="18"/>
  <c r="O14" i="18"/>
  <c r="N14" i="18"/>
  <c r="G14" i="18"/>
  <c r="F14" i="18"/>
  <c r="O13" i="18"/>
  <c r="O82" i="18" s="1"/>
  <c r="N13" i="18"/>
  <c r="N82" i="18" s="1"/>
  <c r="O127" i="15"/>
  <c r="N127" i="15"/>
  <c r="O126" i="15"/>
  <c r="N126" i="15"/>
  <c r="O125" i="15"/>
  <c r="N125" i="15"/>
  <c r="O124" i="15"/>
  <c r="N124" i="15"/>
  <c r="O121" i="15"/>
  <c r="N121" i="15"/>
  <c r="O120" i="15"/>
  <c r="N120" i="15"/>
  <c r="O119" i="15"/>
  <c r="N119" i="15"/>
  <c r="O118" i="15"/>
  <c r="N118" i="15"/>
  <c r="O117" i="15"/>
  <c r="N117" i="15"/>
  <c r="O116" i="15"/>
  <c r="N116" i="15"/>
  <c r="O114" i="15"/>
  <c r="N114" i="15"/>
  <c r="O113" i="15"/>
  <c r="N113" i="15"/>
  <c r="O111" i="15"/>
  <c r="N111" i="15"/>
  <c r="O110" i="15"/>
  <c r="N110" i="15"/>
  <c r="O109" i="15"/>
  <c r="N109" i="15"/>
  <c r="O108" i="15"/>
  <c r="N108" i="15"/>
  <c r="O107" i="15"/>
  <c r="N107" i="15"/>
  <c r="O106" i="15"/>
  <c r="N106" i="15"/>
  <c r="O104" i="15"/>
  <c r="N104" i="15"/>
  <c r="O103" i="15"/>
  <c r="N103" i="15"/>
  <c r="O102" i="15"/>
  <c r="N102" i="15"/>
  <c r="O101" i="15"/>
  <c r="N101" i="15"/>
  <c r="O99" i="15"/>
  <c r="N99" i="15"/>
  <c r="O98" i="15"/>
  <c r="N98" i="15"/>
  <c r="O97" i="15"/>
  <c r="N97" i="15"/>
  <c r="O96" i="15"/>
  <c r="N96" i="15"/>
  <c r="O95" i="15"/>
  <c r="N95" i="15"/>
  <c r="O94" i="15"/>
  <c r="N94" i="15"/>
  <c r="O93" i="15"/>
  <c r="N93" i="15"/>
  <c r="O92" i="15"/>
  <c r="N92" i="15"/>
  <c r="O91" i="15"/>
  <c r="N91" i="15"/>
  <c r="J88" i="15"/>
  <c r="O85" i="15"/>
  <c r="N85" i="15"/>
  <c r="O84" i="15"/>
  <c r="N84" i="15"/>
  <c r="J81" i="15"/>
  <c r="O78" i="15"/>
  <c r="N78" i="15"/>
  <c r="O77" i="15"/>
  <c r="N77" i="15"/>
  <c r="O76" i="15"/>
  <c r="N76" i="15"/>
  <c r="O75" i="15"/>
  <c r="N75" i="15"/>
  <c r="N70" i="15"/>
  <c r="B70" i="15"/>
  <c r="O59" i="15"/>
  <c r="N59" i="15"/>
  <c r="O58" i="15"/>
  <c r="N58" i="15"/>
  <c r="G58" i="15"/>
  <c r="F58" i="15"/>
  <c r="O57" i="15"/>
  <c r="N57" i="15"/>
  <c r="G57" i="15"/>
  <c r="F57" i="15"/>
  <c r="O56" i="15"/>
  <c r="N56" i="15"/>
  <c r="O50" i="15"/>
  <c r="N50" i="15"/>
  <c r="J48" i="15"/>
  <c r="O45" i="15"/>
  <c r="N45" i="15"/>
  <c r="J43" i="15"/>
  <c r="O40" i="15"/>
  <c r="N40" i="15"/>
  <c r="O39" i="15"/>
  <c r="N39" i="15"/>
  <c r="O38" i="15"/>
  <c r="N38" i="15"/>
  <c r="J36" i="15"/>
  <c r="G33" i="15"/>
  <c r="F33" i="15"/>
  <c r="G32" i="15"/>
  <c r="F32" i="15"/>
  <c r="O31" i="15"/>
  <c r="N31" i="15"/>
  <c r="G31" i="15"/>
  <c r="F31" i="15"/>
  <c r="O30" i="15"/>
  <c r="N30" i="15"/>
  <c r="G30" i="15"/>
  <c r="F30" i="15"/>
  <c r="O29" i="15"/>
  <c r="N29" i="15"/>
  <c r="G29" i="15"/>
  <c r="F29" i="15"/>
  <c r="O28" i="15"/>
  <c r="N28" i="15"/>
  <c r="G28" i="15"/>
  <c r="F28" i="15"/>
  <c r="O27" i="15"/>
  <c r="N27" i="15"/>
  <c r="G27" i="15"/>
  <c r="F27" i="15"/>
  <c r="O26" i="15"/>
  <c r="N26" i="15"/>
  <c r="G26" i="15"/>
  <c r="F26" i="15"/>
  <c r="O25" i="15"/>
  <c r="N25" i="15"/>
  <c r="G25" i="15"/>
  <c r="F25" i="15"/>
  <c r="O24" i="15"/>
  <c r="N24" i="15"/>
  <c r="G24" i="15"/>
  <c r="F24" i="15"/>
  <c r="G21" i="15"/>
  <c r="F21" i="15"/>
  <c r="O20" i="15"/>
  <c r="N20" i="15"/>
  <c r="G20" i="15"/>
  <c r="F20" i="15"/>
  <c r="O19" i="15"/>
  <c r="N19" i="15"/>
  <c r="G19" i="15"/>
  <c r="F19" i="15"/>
  <c r="O18" i="15"/>
  <c r="N18" i="15"/>
  <c r="G18" i="15"/>
  <c r="F18" i="15"/>
  <c r="O17" i="15"/>
  <c r="N17" i="15"/>
  <c r="G17" i="15"/>
  <c r="F17" i="15"/>
  <c r="O16" i="15"/>
  <c r="N16" i="15"/>
  <c r="G16" i="15"/>
  <c r="F16" i="15"/>
  <c r="O15" i="15"/>
  <c r="N15" i="15"/>
  <c r="G15" i="15"/>
  <c r="F15" i="15"/>
  <c r="O14" i="15"/>
  <c r="N14" i="15"/>
  <c r="G14" i="15"/>
  <c r="F14" i="15"/>
  <c r="O13" i="15"/>
  <c r="O82" i="15" s="1"/>
  <c r="N13" i="15"/>
  <c r="N82" i="15" s="1"/>
  <c r="O127" i="12"/>
  <c r="N127" i="12"/>
  <c r="O126" i="12"/>
  <c r="N126" i="12"/>
  <c r="O125" i="12"/>
  <c r="N125" i="12"/>
  <c r="O124" i="12"/>
  <c r="N124" i="12"/>
  <c r="O121" i="12"/>
  <c r="N121" i="12"/>
  <c r="O120" i="12"/>
  <c r="N120" i="12"/>
  <c r="O119" i="12"/>
  <c r="N119" i="12"/>
  <c r="O118" i="12"/>
  <c r="N118" i="12"/>
  <c r="O117" i="12"/>
  <c r="N117" i="12"/>
  <c r="O116" i="12"/>
  <c r="N116" i="12"/>
  <c r="O114" i="12"/>
  <c r="N114" i="12"/>
  <c r="O113" i="12"/>
  <c r="N113" i="12"/>
  <c r="O111" i="12"/>
  <c r="N111" i="12"/>
  <c r="O110" i="12"/>
  <c r="N110" i="12"/>
  <c r="O109" i="12"/>
  <c r="N109" i="12"/>
  <c r="O108" i="12"/>
  <c r="N108" i="12"/>
  <c r="O107" i="12"/>
  <c r="N107" i="12"/>
  <c r="O106" i="12"/>
  <c r="N106" i="12"/>
  <c r="O104" i="12"/>
  <c r="N104" i="12"/>
  <c r="O103" i="12"/>
  <c r="N103" i="12"/>
  <c r="O102" i="12"/>
  <c r="N102" i="12"/>
  <c r="O101" i="12"/>
  <c r="N101" i="12"/>
  <c r="O99" i="12"/>
  <c r="N99" i="12"/>
  <c r="O98" i="12"/>
  <c r="N98" i="12"/>
  <c r="O97" i="12"/>
  <c r="N97" i="12"/>
  <c r="O96" i="12"/>
  <c r="N96" i="12"/>
  <c r="O95" i="12"/>
  <c r="N95" i="12"/>
  <c r="O94" i="12"/>
  <c r="N94" i="12"/>
  <c r="O93" i="12"/>
  <c r="N93" i="12"/>
  <c r="O92" i="12"/>
  <c r="N92" i="12"/>
  <c r="O91" i="12"/>
  <c r="N91" i="12"/>
  <c r="J88" i="12"/>
  <c r="O85" i="12"/>
  <c r="N85" i="12"/>
  <c r="O84" i="12"/>
  <c r="N84" i="12"/>
  <c r="J81" i="12"/>
  <c r="O78" i="12"/>
  <c r="N78" i="12"/>
  <c r="O77" i="12"/>
  <c r="N77" i="12"/>
  <c r="O76" i="12"/>
  <c r="N76" i="12"/>
  <c r="O75" i="12"/>
  <c r="N75" i="12"/>
  <c r="N70" i="12"/>
  <c r="B70" i="12"/>
  <c r="O59" i="12"/>
  <c r="N59" i="12"/>
  <c r="O58" i="12"/>
  <c r="N58" i="12"/>
  <c r="G58" i="12"/>
  <c r="F58" i="12"/>
  <c r="O57" i="12"/>
  <c r="N57" i="12"/>
  <c r="G57" i="12"/>
  <c r="F57" i="12"/>
  <c r="O56" i="12"/>
  <c r="N56" i="12"/>
  <c r="O50" i="12"/>
  <c r="N50" i="12"/>
  <c r="O45" i="12"/>
  <c r="N45" i="12"/>
  <c r="O40" i="12"/>
  <c r="N40" i="12"/>
  <c r="O39" i="12"/>
  <c r="N39" i="12"/>
  <c r="O38" i="12"/>
  <c r="N38" i="12"/>
  <c r="J36" i="12"/>
  <c r="J43" i="12" s="1"/>
  <c r="J48" i="12" s="1"/>
  <c r="G33" i="12"/>
  <c r="F33" i="12"/>
  <c r="G32" i="12"/>
  <c r="F32" i="12"/>
  <c r="O31" i="12"/>
  <c r="N31" i="12"/>
  <c r="G31" i="12"/>
  <c r="F31" i="12"/>
  <c r="O30" i="12"/>
  <c r="N30" i="12"/>
  <c r="G30" i="12"/>
  <c r="F30" i="12"/>
  <c r="O29" i="12"/>
  <c r="N29" i="12"/>
  <c r="G29" i="12"/>
  <c r="F29" i="12"/>
  <c r="O28" i="12"/>
  <c r="N28" i="12"/>
  <c r="G28" i="12"/>
  <c r="F28" i="12"/>
  <c r="O27" i="12"/>
  <c r="N27" i="12"/>
  <c r="G27" i="12"/>
  <c r="F27" i="12"/>
  <c r="O26" i="12"/>
  <c r="N26" i="12"/>
  <c r="G26" i="12"/>
  <c r="F26" i="12"/>
  <c r="O25" i="12"/>
  <c r="N25" i="12"/>
  <c r="G25" i="12"/>
  <c r="F25" i="12"/>
  <c r="O24" i="12"/>
  <c r="N24" i="12"/>
  <c r="G24" i="12"/>
  <c r="F24" i="12"/>
  <c r="G21" i="12"/>
  <c r="F21" i="12"/>
  <c r="O20" i="12"/>
  <c r="N20" i="12"/>
  <c r="G20" i="12"/>
  <c r="F20" i="12"/>
  <c r="O19" i="12"/>
  <c r="N19" i="12"/>
  <c r="G19" i="12"/>
  <c r="F19" i="12"/>
  <c r="O18" i="12"/>
  <c r="N18" i="12"/>
  <c r="G18" i="12"/>
  <c r="F18" i="12"/>
  <c r="O17" i="12"/>
  <c r="N17" i="12"/>
  <c r="G17" i="12"/>
  <c r="F17" i="12"/>
  <c r="O16" i="12"/>
  <c r="N16" i="12"/>
  <c r="G16" i="12"/>
  <c r="F16" i="12"/>
  <c r="O15" i="12"/>
  <c r="N15" i="12"/>
  <c r="G15" i="12"/>
  <c r="F15" i="12"/>
  <c r="O14" i="12"/>
  <c r="N14" i="12"/>
  <c r="G14" i="12"/>
  <c r="F14" i="12"/>
  <c r="O13" i="12"/>
  <c r="O82" i="12" s="1"/>
  <c r="N13" i="12"/>
  <c r="N82" i="12" s="1"/>
  <c r="N56" i="1"/>
  <c r="O13" i="1"/>
  <c r="O57" i="1" l="1"/>
  <c r="O59" i="1"/>
  <c r="N57" i="1" l="1"/>
  <c r="N59" i="1"/>
  <c r="F14" i="1"/>
  <c r="O20" i="1" l="1"/>
  <c r="O19" i="1"/>
  <c r="O18" i="1"/>
  <c r="O17" i="1"/>
  <c r="O16" i="1"/>
  <c r="O15" i="1"/>
  <c r="O14" i="1"/>
  <c r="N31" i="1" l="1"/>
  <c r="O45" i="1" l="1"/>
  <c r="N45" i="1"/>
  <c r="N103" i="1" l="1"/>
  <c r="J36" i="1" l="1"/>
  <c r="B70" i="1" l="1"/>
  <c r="N127" i="1"/>
  <c r="O126" i="1"/>
  <c r="O125" i="1"/>
  <c r="N121" i="1"/>
  <c r="O119" i="1"/>
  <c r="N117" i="1"/>
  <c r="O114" i="1"/>
  <c r="N113" i="1"/>
  <c r="N111" i="1"/>
  <c r="O110" i="1"/>
  <c r="O109" i="1"/>
  <c r="N108" i="1"/>
  <c r="N107" i="1"/>
  <c r="O106" i="1"/>
  <c r="O104" i="1"/>
  <c r="N102" i="1"/>
  <c r="O101" i="1"/>
  <c r="O99" i="1"/>
  <c r="N98" i="1"/>
  <c r="N97" i="1"/>
  <c r="O96" i="1"/>
  <c r="O95" i="1"/>
  <c r="N94" i="1"/>
  <c r="O92" i="1"/>
  <c r="O91" i="1"/>
  <c r="N91" i="1"/>
  <c r="J88" i="1"/>
  <c r="O85" i="1"/>
  <c r="N84" i="1"/>
  <c r="J81" i="1"/>
  <c r="N78" i="1"/>
  <c r="O77" i="1"/>
  <c r="N76" i="1"/>
  <c r="N75" i="1"/>
  <c r="N70" i="1"/>
  <c r="N58" i="1"/>
  <c r="F58" i="1"/>
  <c r="G57" i="1"/>
  <c r="O56" i="1"/>
  <c r="N50" i="1"/>
  <c r="J43" i="1"/>
  <c r="J48" i="1" s="1"/>
  <c r="G33" i="1"/>
  <c r="G32" i="1"/>
  <c r="O31" i="1"/>
  <c r="G31" i="1"/>
  <c r="O30" i="1"/>
  <c r="G30" i="1"/>
  <c r="O29" i="1"/>
  <c r="G29" i="1"/>
  <c r="O28" i="1"/>
  <c r="G28" i="1"/>
  <c r="O27" i="1"/>
  <c r="G27" i="1"/>
  <c r="O26" i="1"/>
  <c r="G26" i="1"/>
  <c r="O25" i="1"/>
  <c r="G25" i="1"/>
  <c r="O24" i="1"/>
  <c r="G24" i="1"/>
  <c r="G21" i="1"/>
  <c r="G20" i="1"/>
  <c r="G19" i="1"/>
  <c r="G18" i="1"/>
  <c r="G17" i="1"/>
  <c r="G16" i="1"/>
  <c r="G15" i="1"/>
  <c r="G14" i="1"/>
  <c r="O82" i="1"/>
  <c r="N13" i="1"/>
  <c r="N82" i="1" s="1"/>
  <c r="F21" i="1" l="1"/>
  <c r="F25" i="1"/>
  <c r="N20" i="1"/>
  <c r="N24" i="1"/>
  <c r="F16" i="1"/>
  <c r="N77" i="1"/>
  <c r="N29" i="1"/>
  <c r="O108" i="1"/>
  <c r="N109" i="1"/>
  <c r="N14" i="1"/>
  <c r="F19" i="1"/>
  <c r="G58" i="1"/>
  <c r="O75" i="1"/>
  <c r="N85" i="1"/>
  <c r="N26" i="1"/>
  <c r="F31" i="1"/>
  <c r="F33" i="1"/>
  <c r="F57" i="1"/>
  <c r="O98" i="1"/>
  <c r="N99" i="1"/>
  <c r="N119" i="1"/>
  <c r="F15" i="1"/>
  <c r="N16" i="1"/>
  <c r="F18" i="1"/>
  <c r="N25" i="1"/>
  <c r="F27" i="1"/>
  <c r="N28" i="1"/>
  <c r="F17" i="1"/>
  <c r="N18" i="1"/>
  <c r="F20" i="1"/>
  <c r="N27" i="1"/>
  <c r="F29" i="1"/>
  <c r="N30" i="1"/>
  <c r="O94" i="1"/>
  <c r="N95" i="1"/>
  <c r="O103" i="1"/>
  <c r="N104" i="1"/>
  <c r="O113" i="1"/>
  <c r="N114" i="1"/>
  <c r="N125" i="1"/>
  <c r="O50" i="1"/>
  <c r="N15" i="1"/>
  <c r="N17" i="1"/>
  <c r="N19" i="1"/>
  <c r="F24" i="1"/>
  <c r="F26" i="1"/>
  <c r="F28" i="1"/>
  <c r="F30" i="1"/>
  <c r="F32" i="1"/>
  <c r="N92" i="1"/>
  <c r="N96" i="1"/>
  <c r="N101" i="1"/>
  <c r="N106" i="1"/>
  <c r="N110" i="1"/>
  <c r="N126" i="1"/>
  <c r="O58" i="1"/>
  <c r="O76" i="1"/>
  <c r="O84" i="1"/>
  <c r="O93" i="1"/>
  <c r="O97" i="1"/>
  <c r="O102" i="1"/>
  <c r="O107" i="1"/>
  <c r="O111" i="1"/>
  <c r="O117" i="1"/>
  <c r="O121" i="1"/>
  <c r="O127" i="1"/>
  <c r="N124" i="1" l="1"/>
  <c r="O124" i="1"/>
  <c r="O120" i="1" l="1"/>
  <c r="N120" i="1"/>
  <c r="N118" i="1"/>
  <c r="O118" i="1"/>
  <c r="O116" i="1"/>
  <c r="N116" i="1"/>
  <c r="O78" i="1" l="1"/>
  <c r="N38" i="1" l="1"/>
  <c r="O38" i="1"/>
  <c r="N39" i="1" l="1"/>
  <c r="O39" i="1"/>
  <c r="N40" i="1"/>
  <c r="O40" i="1"/>
  <c r="N93" i="1"/>
</calcChain>
</file>

<file path=xl/sharedStrings.xml><?xml version="1.0" encoding="utf-8"?>
<sst xmlns="http://schemas.openxmlformats.org/spreadsheetml/2006/main" count="3335" uniqueCount="459">
  <si>
    <t>Date:</t>
  </si>
  <si>
    <t>Northern Ireland Agricultural Market Report</t>
  </si>
  <si>
    <t>1. FINISHED CATTLE (pence per kg deadweight)</t>
  </si>
  <si>
    <t>Average deadweight prices from meat plants for EU price reporting purposes.</t>
  </si>
  <si>
    <t>Week ending:</t>
  </si>
  <si>
    <t>Price</t>
  </si>
  <si>
    <t>% change from</t>
  </si>
  <si>
    <t>Steers</t>
  </si>
  <si>
    <t>No.</t>
  </si>
  <si>
    <t>Last week</t>
  </si>
  <si>
    <t>Last year</t>
  </si>
  <si>
    <t>Young Bulls</t>
  </si>
  <si>
    <t>U2</t>
  </si>
  <si>
    <t>U3</t>
  </si>
  <si>
    <t>U4</t>
  </si>
  <si>
    <t>R2</t>
  </si>
  <si>
    <t>R3</t>
  </si>
  <si>
    <t>R4</t>
  </si>
  <si>
    <t>O2</t>
  </si>
  <si>
    <t>O3</t>
  </si>
  <si>
    <t>O4</t>
  </si>
  <si>
    <t>All Grades</t>
  </si>
  <si>
    <t>Heifers</t>
  </si>
  <si>
    <t>Cows</t>
  </si>
  <si>
    <t>P2</t>
  </si>
  <si>
    <t>P3</t>
  </si>
  <si>
    <t>2. FINISHED CLEAN SHEEP (pence per kg deadweight)</t>
  </si>
  <si>
    <t>Average deadweight prices from both liveweight &amp; deadweight centres.</t>
  </si>
  <si>
    <t>Lambs</t>
  </si>
  <si>
    <t>-</t>
  </si>
  <si>
    <t>Hoggets</t>
  </si>
  <si>
    <t xml:space="preserve"> </t>
  </si>
  <si>
    <t>3. FINISHED CLEAN PIGS (pence per kg deadweight)</t>
  </si>
  <si>
    <t xml:space="preserve">  Estimated average deadweight prices.</t>
  </si>
  <si>
    <t>4. BROILER CHICKENS (pence per kg liveweight)</t>
  </si>
  <si>
    <t xml:space="preserve">5. HAY, STRAW &amp; SILAGE (£ per bale) </t>
  </si>
  <si>
    <t xml:space="preserve">Month:  </t>
  </si>
  <si>
    <t>Last month</t>
  </si>
  <si>
    <t>Hay (small square)</t>
  </si>
  <si>
    <t>Silage</t>
  </si>
  <si>
    <t>6. POTATOES (£ per tonne)</t>
  </si>
  <si>
    <t>Month:</t>
  </si>
  <si>
    <r>
      <t xml:space="preserve">  Average ex-farm producer prices, including potatoes sold </t>
    </r>
    <r>
      <rPr>
        <u/>
        <sz val="9"/>
        <color theme="1"/>
        <rFont val="Calibri"/>
        <family val="2"/>
        <scheme val="minor"/>
      </rPr>
      <t/>
    </r>
  </si>
  <si>
    <t>First earlies</t>
  </si>
  <si>
    <r>
      <t xml:space="preserve"> </t>
    </r>
    <r>
      <rPr>
        <u/>
        <sz val="9"/>
        <color theme="1"/>
        <rFont val="Calibri"/>
        <family val="2"/>
        <scheme val="minor"/>
      </rPr>
      <t xml:space="preserve"> under contrac</t>
    </r>
    <r>
      <rPr>
        <sz val="9"/>
        <color theme="1"/>
        <rFont val="Calibri"/>
        <family val="2"/>
        <scheme val="minor"/>
      </rPr>
      <t>t, from a survey of processors &amp; merchants.</t>
    </r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</si>
  <si>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</si>
  <si>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7. CEREALS (£ per tonne) </t>
  </si>
  <si>
    <t>Wheat</t>
  </si>
  <si>
    <t>Barley</t>
  </si>
  <si>
    <t>8. BREEDING AND STORE LIVESTOCK (£ per head)</t>
  </si>
  <si>
    <t xml:space="preserve">  Average producer prices from a panel of livestock marts.</t>
  </si>
  <si>
    <t xml:space="preserve">Price </t>
  </si>
  <si>
    <t xml:space="preserve">Av. </t>
  </si>
  <si>
    <t>Number</t>
  </si>
  <si>
    <t>Range</t>
  </si>
  <si>
    <t xml:space="preserve">STORE </t>
  </si>
  <si>
    <t>Steers:</t>
  </si>
  <si>
    <t>150-300 kg</t>
  </si>
  <si>
    <t>CATTLE</t>
  </si>
  <si>
    <t>300-400 kg</t>
  </si>
  <si>
    <t>400-500 kg</t>
  </si>
  <si>
    <t>Over 500 kg</t>
  </si>
  <si>
    <t>Heifers:</t>
  </si>
  <si>
    <t xml:space="preserve">SUCKLED </t>
  </si>
  <si>
    <t>Under 200 kg</t>
  </si>
  <si>
    <t>CALVES</t>
  </si>
  <si>
    <t>Over 200 kg</t>
  </si>
  <si>
    <t xml:space="preserve">BREEDING </t>
  </si>
  <si>
    <t>Dairy:</t>
  </si>
  <si>
    <t>Cows/heifers in milk</t>
  </si>
  <si>
    <t>Cows in calf</t>
  </si>
  <si>
    <t xml:space="preserve">Springing heifers </t>
  </si>
  <si>
    <t>Sucklers:</t>
  </si>
  <si>
    <t>Cows/heifers &amp; calf at foot</t>
  </si>
  <si>
    <t>OTHER</t>
  </si>
  <si>
    <t>Cull cows for slaughter</t>
  </si>
  <si>
    <t>Dropped calves for rearing</t>
  </si>
  <si>
    <t>Ewes/Hoggets:</t>
  </si>
  <si>
    <t>Blackface/Blackface cross</t>
  </si>
  <si>
    <t>SHEEP</t>
  </si>
  <si>
    <t>Other Breeds</t>
  </si>
  <si>
    <t>Ewe Lambs:</t>
  </si>
  <si>
    <t>Ewes/Hoggets</t>
  </si>
  <si>
    <t>with Lamb(s)</t>
  </si>
  <si>
    <t>at Foot:</t>
  </si>
  <si>
    <t xml:space="preserve">OTHER </t>
  </si>
  <si>
    <t>Cull Ewes:</t>
  </si>
  <si>
    <t>Cull rams</t>
  </si>
  <si>
    <t>Store lambs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</si>
  <si>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</si>
  <si>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</t>
  </si>
  <si>
    <t xml:space="preserve">Notes : </t>
  </si>
  <si>
    <t>All week numbers are based on a calendar year.</t>
  </si>
  <si>
    <t xml:space="preserve">Washing Sample </t>
  </si>
  <si>
    <t xml:space="preserve">Processing </t>
  </si>
  <si>
    <t xml:space="preserve">Merchant trade </t>
  </si>
  <si>
    <t xml:space="preserve">  Delivered price as quoted in AHDB NI Market Report.</t>
  </si>
  <si>
    <t>All graphs are based on average prices published in DAERA's weekly Agricultural Market Report.</t>
  </si>
  <si>
    <t>DEPARTMENT OF AGRICULTURE ENVIRONMENT AND RURAL AFFAIRS</t>
  </si>
  <si>
    <t>ECONOMICS AND EVALUATION BRANCH</t>
  </si>
  <si>
    <t xml:space="preserve">  Average liveweight producer prices from poultry slaughterers (All bird types).</t>
  </si>
  <si>
    <t xml:space="preserve"> Northern Ireland</t>
  </si>
  <si>
    <t>Agricultural Market Report</t>
  </si>
  <si>
    <t>Email aeb.econstats@daera-ni.gov.uk</t>
  </si>
  <si>
    <t>This report is also available Free of</t>
  </si>
  <si>
    <t>Charge on the Department's website -</t>
  </si>
  <si>
    <r>
      <t>www.daera-ni.gov.uk</t>
    </r>
    <r>
      <rPr>
        <sz val="11"/>
        <color theme="1"/>
        <rFont val="Calibri"/>
        <family val="2"/>
        <scheme val="minor"/>
      </rPr>
      <t/>
    </r>
  </si>
  <si>
    <t>If you have a hearing difficulty you can contact the</t>
  </si>
  <si>
    <t>Department via the textphone on (028) 90524420</t>
  </si>
  <si>
    <t>Clare House</t>
  </si>
  <si>
    <t>303 Airport Road West</t>
  </si>
  <si>
    <t>Belfast</t>
  </si>
  <si>
    <t>BT3 9ED</t>
  </si>
  <si>
    <t>Economics and Evaluations Branch</t>
  </si>
  <si>
    <t>Enquiries to:  Paul Keatley</t>
  </si>
  <si>
    <t>Telephone (028) 90524938</t>
  </si>
  <si>
    <t>An Accredited Official Statistics publication</t>
  </si>
  <si>
    <t>The UK Statistics Authority has confirmed these statistics as accredited official statistics. Accredited official statistics are</t>
  </si>
  <si>
    <t>called National Statistics in the Statistics and Registration Service Act 2007. Accreditation signifies production is in</t>
  </si>
  <si>
    <t>accordance with this act and that these statistics comply with the Code of Practice for Statistics.  Further details can be</t>
  </si>
  <si>
    <t xml:space="preserve"> found on -</t>
  </si>
  <si>
    <t>Office for Statistics Regulation website.</t>
  </si>
  <si>
    <t>An Accredited Official Statistics Publication</t>
  </si>
  <si>
    <t>Straw  (small square)</t>
  </si>
  <si>
    <t xml:space="preserve">Straw (large round)                 </t>
  </si>
  <si>
    <t>Straw (large square 8x4x3)</t>
  </si>
  <si>
    <t>PRICE TRENDS 2025-2026</t>
  </si>
  <si>
    <t>© Crown Copyright 2026</t>
  </si>
  <si>
    <t>( 2026 )</t>
  </si>
  <si>
    <t>Volume 89 Number 1</t>
  </si>
  <si>
    <t>@ Crown Copyright 2026</t>
  </si>
  <si>
    <t xml:space="preserve">Volume 89 Quarter 1 </t>
  </si>
  <si>
    <t>1000-1670</t>
  </si>
  <si>
    <t>1230-2080</t>
  </si>
  <si>
    <t>1120-2090</t>
  </si>
  <si>
    <t>1660-3010</t>
  </si>
  <si>
    <t>810-1650</t>
  </si>
  <si>
    <t>1130-1980</t>
  </si>
  <si>
    <t>1300-2010</t>
  </si>
  <si>
    <t>1660-2470</t>
  </si>
  <si>
    <t>760-2300</t>
  </si>
  <si>
    <t>660-1030</t>
  </si>
  <si>
    <t>520-2100</t>
  </si>
  <si>
    <t>1100-2450</t>
  </si>
  <si>
    <t>2500-5350</t>
  </si>
  <si>
    <t>1450-3600</t>
  </si>
  <si>
    <t>275-3887</t>
  </si>
  <si>
    <t>60-1100</t>
  </si>
  <si>
    <t>180-212</t>
  </si>
  <si>
    <t>24-234</t>
  </si>
  <si>
    <t>2-324</t>
  </si>
  <si>
    <t>130-172</t>
  </si>
  <si>
    <t>80-118</t>
  </si>
  <si>
    <t>Volume 89 Number 2</t>
  </si>
  <si>
    <t>970-1720</t>
  </si>
  <si>
    <t>1200-2140</t>
  </si>
  <si>
    <t>1290-2280</t>
  </si>
  <si>
    <t>1550-2800</t>
  </si>
  <si>
    <t>500-1770</t>
  </si>
  <si>
    <t>1130-2000</t>
  </si>
  <si>
    <t>1120-2130</t>
  </si>
  <si>
    <t>1460-2490</t>
  </si>
  <si>
    <t>200-1150</t>
  </si>
  <si>
    <t>590-2280</t>
  </si>
  <si>
    <t>520-2420</t>
  </si>
  <si>
    <t>1740-4320</t>
  </si>
  <si>
    <t>1650-2780</t>
  </si>
  <si>
    <t>1260-3820</t>
  </si>
  <si>
    <t>400-3454</t>
  </si>
  <si>
    <t>80-1060</t>
  </si>
  <si>
    <t>112-300</t>
  </si>
  <si>
    <t>90-165</t>
  </si>
  <si>
    <t>118-500</t>
  </si>
  <si>
    <t>26-202</t>
  </si>
  <si>
    <t>2-276</t>
  </si>
  <si>
    <t>60-228</t>
  </si>
  <si>
    <t>13-164</t>
  </si>
  <si>
    <t>Volume 89 Number 3</t>
  </si>
  <si>
    <t>800-2040</t>
  </si>
  <si>
    <t>990-2370</t>
  </si>
  <si>
    <t>1550-3200</t>
  </si>
  <si>
    <t>630-1780</t>
  </si>
  <si>
    <t>1000-2430</t>
  </si>
  <si>
    <t>1200-2210</t>
  </si>
  <si>
    <t>1600-3220</t>
  </si>
  <si>
    <t>810-1260</t>
  </si>
  <si>
    <t>250-3080</t>
  </si>
  <si>
    <t>570-1350</t>
  </si>
  <si>
    <t>250-4000</t>
  </si>
  <si>
    <t>1520-3400</t>
  </si>
  <si>
    <t>2000-4250</t>
  </si>
  <si>
    <t>90-3690</t>
  </si>
  <si>
    <t>75-1180</t>
  </si>
  <si>
    <t>70-202</t>
  </si>
  <si>
    <t>110-350</t>
  </si>
  <si>
    <t>58-115</t>
  </si>
  <si>
    <t>122-154</t>
  </si>
  <si>
    <t>200-340</t>
  </si>
  <si>
    <t>10-199</t>
  </si>
  <si>
    <t>20-235</t>
  </si>
  <si>
    <t>46-195</t>
  </si>
  <si>
    <t>50-151</t>
  </si>
  <si>
    <t>Volume 89 Number 4</t>
  </si>
  <si>
    <t>1010-1780</t>
  </si>
  <si>
    <t>1040-2180</t>
  </si>
  <si>
    <t>1240-2530</t>
  </si>
  <si>
    <t>1600-3320</t>
  </si>
  <si>
    <t>880-1680</t>
  </si>
  <si>
    <t>950-2000</t>
  </si>
  <si>
    <t>1260-2230</t>
  </si>
  <si>
    <t>1380-3200</t>
  </si>
  <si>
    <t>540-1260</t>
  </si>
  <si>
    <t>760-2400</t>
  </si>
  <si>
    <t>850-2500</t>
  </si>
  <si>
    <t>1400-3700</t>
  </si>
  <si>
    <t>1800-5250</t>
  </si>
  <si>
    <t>400-3400</t>
  </si>
  <si>
    <t>1500-5600</t>
  </si>
  <si>
    <t>560-3330</t>
  </si>
  <si>
    <t>50-1100</t>
  </si>
  <si>
    <t>120-210</t>
  </si>
  <si>
    <t>88-420</t>
  </si>
  <si>
    <t>70-100</t>
  </si>
  <si>
    <t>90-205</t>
  </si>
  <si>
    <t>200-355</t>
  </si>
  <si>
    <t>5-218</t>
  </si>
  <si>
    <t>25-288</t>
  </si>
  <si>
    <t>90-200</t>
  </si>
  <si>
    <t>14-145</t>
  </si>
  <si>
    <t>Volume 89 Number 5</t>
  </si>
  <si>
    <t>1410-1800</t>
  </si>
  <si>
    <t>1100-2250</t>
  </si>
  <si>
    <t>1440-2450</t>
  </si>
  <si>
    <t>1420-2810</t>
  </si>
  <si>
    <t>810-1780</t>
  </si>
  <si>
    <t>1140-1940</t>
  </si>
  <si>
    <t>1320-2240</t>
  </si>
  <si>
    <t>1540-3200</t>
  </si>
  <si>
    <t>540-1350</t>
  </si>
  <si>
    <t>880-2600</t>
  </si>
  <si>
    <t>860-1320</t>
  </si>
  <si>
    <t>700-2320</t>
  </si>
  <si>
    <t>1800-2700</t>
  </si>
  <si>
    <t>1850-4000</t>
  </si>
  <si>
    <t>2100-3700</t>
  </si>
  <si>
    <t>1900-4500</t>
  </si>
  <si>
    <t>200-3260</t>
  </si>
  <si>
    <t>55-1280</t>
  </si>
  <si>
    <t>100-141</t>
  </si>
  <si>
    <t>116-270</t>
  </si>
  <si>
    <t>168-320</t>
  </si>
  <si>
    <t>34-238</t>
  </si>
  <si>
    <t>1-300</t>
  </si>
  <si>
    <t>26-192</t>
  </si>
  <si>
    <t>60-156</t>
  </si>
  <si>
    <t>Volume 89 Number 6</t>
  </si>
  <si>
    <t>860-1820</t>
  </si>
  <si>
    <t>1070-2280</t>
  </si>
  <si>
    <t>1280-2580</t>
  </si>
  <si>
    <t>1470-3180</t>
  </si>
  <si>
    <t>800-1800</t>
  </si>
  <si>
    <t>980-1960</t>
  </si>
  <si>
    <t>1200-2290</t>
  </si>
  <si>
    <t>1400-2940</t>
  </si>
  <si>
    <t>990-1280</t>
  </si>
  <si>
    <t>1000-2510</t>
  </si>
  <si>
    <t>800-1290</t>
  </si>
  <si>
    <t>700-2440</t>
  </si>
  <si>
    <t>1450-2800</t>
  </si>
  <si>
    <t>1700-2300</t>
  </si>
  <si>
    <t>1550-4000</t>
  </si>
  <si>
    <t>1800-3500</t>
  </si>
  <si>
    <t>400-4785</t>
  </si>
  <si>
    <t>25-1160</t>
  </si>
  <si>
    <t>100-170</t>
  </si>
  <si>
    <t>85-245</t>
  </si>
  <si>
    <t>79.7-79.7</t>
  </si>
  <si>
    <t>100-190</t>
  </si>
  <si>
    <t>160-210</t>
  </si>
  <si>
    <t>185-375</t>
  </si>
  <si>
    <t>2-250</t>
  </si>
  <si>
    <t>5-260</t>
  </si>
  <si>
    <t>46-214</t>
  </si>
  <si>
    <t>40-156</t>
  </si>
  <si>
    <t>Volume 89 Number 7</t>
  </si>
  <si>
    <t>1410-1850</t>
  </si>
  <si>
    <t>1190-2260</t>
  </si>
  <si>
    <t>1250-2500</t>
  </si>
  <si>
    <t>1530-3070</t>
  </si>
  <si>
    <t>820-1820</t>
  </si>
  <si>
    <t>940-2520</t>
  </si>
  <si>
    <t>1300-2380</t>
  </si>
  <si>
    <t>1450-2960</t>
  </si>
  <si>
    <t>690-890</t>
  </si>
  <si>
    <t>690-2540</t>
  </si>
  <si>
    <t>560-2370</t>
  </si>
  <si>
    <t>1200-3200</t>
  </si>
  <si>
    <t>1960-4780</t>
  </si>
  <si>
    <t>1880-5100</t>
  </si>
  <si>
    <t>80-3427</t>
  </si>
  <si>
    <t>40-1270</t>
  </si>
  <si>
    <t>115-290</t>
  </si>
  <si>
    <t>108-140</t>
  </si>
  <si>
    <t>200-295</t>
  </si>
  <si>
    <t>20-206</t>
  </si>
  <si>
    <t>25-252</t>
  </si>
  <si>
    <t>60-206</t>
  </si>
  <si>
    <t>11-166</t>
  </si>
  <si>
    <t>Volume 89 Number 8</t>
  </si>
  <si>
    <t>1230-1880</t>
  </si>
  <si>
    <t>500-2300</t>
  </si>
  <si>
    <t>1130-2520</t>
  </si>
  <si>
    <t>1450-3470</t>
  </si>
  <si>
    <t>800-1900</t>
  </si>
  <si>
    <t>1000-1990</t>
  </si>
  <si>
    <t>1330-2250</t>
  </si>
  <si>
    <t>1570-3130</t>
  </si>
  <si>
    <t>470-1840</t>
  </si>
  <si>
    <t>920-2610</t>
  </si>
  <si>
    <t>720-760</t>
  </si>
  <si>
    <t>410-2120</t>
  </si>
  <si>
    <t>600-3750</t>
  </si>
  <si>
    <t>1950-2950</t>
  </si>
  <si>
    <t>273-3220</t>
  </si>
  <si>
    <t>90-1260</t>
  </si>
  <si>
    <t>180-270</t>
  </si>
  <si>
    <t>120-280</t>
  </si>
  <si>
    <t>105.5-105.5</t>
  </si>
  <si>
    <t>00</t>
  </si>
  <si>
    <t>175-525</t>
  </si>
  <si>
    <t>38-228</t>
  </si>
  <si>
    <t>5-270</t>
  </si>
  <si>
    <t>20-242</t>
  </si>
  <si>
    <t>30-188</t>
  </si>
  <si>
    <t>Volume 89 Number 9</t>
  </si>
  <si>
    <t>790-1900</t>
  </si>
  <si>
    <t>1040-2280</t>
  </si>
  <si>
    <t>1450-2380</t>
  </si>
  <si>
    <t>1370-3140</t>
  </si>
  <si>
    <t>820-1940</t>
  </si>
  <si>
    <t>1100-1970</t>
  </si>
  <si>
    <t>1200-3000</t>
  </si>
  <si>
    <t>1280-2800</t>
  </si>
  <si>
    <t>730-1310</t>
  </si>
  <si>
    <t>880-2560</t>
  </si>
  <si>
    <t>960-1140</t>
  </si>
  <si>
    <t>940-2480</t>
  </si>
  <si>
    <t>1800-2900</t>
  </si>
  <si>
    <t>1500-1800</t>
  </si>
  <si>
    <t>1750-3400</t>
  </si>
  <si>
    <t>1520-2320</t>
  </si>
  <si>
    <t>1600-4350</t>
  </si>
  <si>
    <t>510-3329</t>
  </si>
  <si>
    <t>130-1310</t>
  </si>
  <si>
    <t>150-260</t>
  </si>
  <si>
    <t>160-270</t>
  </si>
  <si>
    <t>135-135</t>
  </si>
  <si>
    <t>150-230</t>
  </si>
  <si>
    <t>180-620</t>
  </si>
  <si>
    <t>40-238</t>
  </si>
  <si>
    <t>6-288</t>
  </si>
  <si>
    <t>30-192</t>
  </si>
  <si>
    <t>14-166</t>
  </si>
  <si>
    <t>Volume 89 Number 10</t>
  </si>
  <si>
    <t>1260-1800</t>
  </si>
  <si>
    <t>980-2270</t>
  </si>
  <si>
    <t>1220-2450</t>
  </si>
  <si>
    <t>1350-3210</t>
  </si>
  <si>
    <t>930-1700</t>
  </si>
  <si>
    <t>1000-2040</t>
  </si>
  <si>
    <t>1340-2210</t>
  </si>
  <si>
    <t>1500-2870</t>
  </si>
  <si>
    <t>680-1190</t>
  </si>
  <si>
    <t>563-2715</t>
  </si>
  <si>
    <t>850-3000</t>
  </si>
  <si>
    <t>1250-3050</t>
  </si>
  <si>
    <t>2580-4420</t>
  </si>
  <si>
    <t>1700-3500</t>
  </si>
  <si>
    <t>1400-6600</t>
  </si>
  <si>
    <t>110-4305</t>
  </si>
  <si>
    <t>100-1100</t>
  </si>
  <si>
    <t>214-214</t>
  </si>
  <si>
    <t>145-255</t>
  </si>
  <si>
    <t>30-286</t>
  </si>
  <si>
    <t>10-270</t>
  </si>
  <si>
    <t>120-218</t>
  </si>
  <si>
    <t>10-189</t>
  </si>
  <si>
    <t>Volume 89 Number 11</t>
  </si>
  <si>
    <t>900-1820</t>
  </si>
  <si>
    <t>1080-2300</t>
  </si>
  <si>
    <t>1260-2450</t>
  </si>
  <si>
    <t>1650-2960</t>
  </si>
  <si>
    <t>1090-1860</t>
  </si>
  <si>
    <t>1020-2100</t>
  </si>
  <si>
    <t>1320-2170</t>
  </si>
  <si>
    <t>1580-2900</t>
  </si>
  <si>
    <t>820-2460</t>
  </si>
  <si>
    <t>900-4850</t>
  </si>
  <si>
    <t>1400-3500</t>
  </si>
  <si>
    <t>3000-4800</t>
  </si>
  <si>
    <t>1500-3650</t>
  </si>
  <si>
    <t>1600-3500</t>
  </si>
  <si>
    <t>120-3380</t>
  </si>
  <si>
    <t>50-1400</t>
  </si>
  <si>
    <t>145-195</t>
  </si>
  <si>
    <t>155-202</t>
  </si>
  <si>
    <t>140-260</t>
  </si>
  <si>
    <t>98-450</t>
  </si>
  <si>
    <t>6-290</t>
  </si>
  <si>
    <t>2-348</t>
  </si>
  <si>
    <t>65-222</t>
  </si>
  <si>
    <t>16-198</t>
  </si>
  <si>
    <t>Volume 89 Number 12</t>
  </si>
  <si>
    <t>600-1700</t>
  </si>
  <si>
    <t>1045-2040</t>
  </si>
  <si>
    <t>1360-2350</t>
  </si>
  <si>
    <t>1400-3000</t>
  </si>
  <si>
    <t>860-1970</t>
  </si>
  <si>
    <t>1080-2080</t>
  </si>
  <si>
    <t>1260-2280</t>
  </si>
  <si>
    <t>1350-2980</t>
  </si>
  <si>
    <t>510-1000</t>
  </si>
  <si>
    <t>925-2340</t>
  </si>
  <si>
    <t>920-2580</t>
  </si>
  <si>
    <t>750-3800</t>
  </si>
  <si>
    <t>1600-3400</t>
  </si>
  <si>
    <t>2250-3620</t>
  </si>
  <si>
    <t>300-3058</t>
  </si>
  <si>
    <t>75-1260</t>
  </si>
  <si>
    <t>155-285</t>
  </si>
  <si>
    <t>135-245</t>
  </si>
  <si>
    <t>175-180</t>
  </si>
  <si>
    <t>140-202</t>
  </si>
  <si>
    <t>112-415</t>
  </si>
  <si>
    <t>38-268</t>
  </si>
  <si>
    <t>6-350</t>
  </si>
  <si>
    <t>52-250</t>
  </si>
  <si>
    <t>24-200</t>
  </si>
  <si>
    <t>Volume 89 Number 13</t>
  </si>
  <si>
    <t>620-1730</t>
  </si>
  <si>
    <t>800-2000</t>
  </si>
  <si>
    <t>1180-2600</t>
  </si>
  <si>
    <t>880-1950</t>
  </si>
  <si>
    <t>1150-2100</t>
  </si>
  <si>
    <t>1240-2390</t>
  </si>
  <si>
    <t>1400-2510</t>
  </si>
  <si>
    <t>570-2680</t>
  </si>
  <si>
    <t>500-2560</t>
  </si>
  <si>
    <t>1500-3000</t>
  </si>
  <si>
    <t>2350-5020</t>
  </si>
  <si>
    <t>120-3293</t>
  </si>
  <si>
    <t>50-1280</t>
  </si>
  <si>
    <t>158-220</t>
  </si>
  <si>
    <t>92-185</t>
  </si>
  <si>
    <t>108-460</t>
  </si>
  <si>
    <t>2-262</t>
  </si>
  <si>
    <t>14-364</t>
  </si>
  <si>
    <t>58-258</t>
  </si>
  <si>
    <t>32-205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</si>
</sst>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 mmm\ yy"/>
    <numFmt numFmtId="165" formatCode="\+0.0%;\-0.0%"/>
    <numFmt numFmtId="166" formatCode="mmm\ yy"/>
    <numFmt numFmtId="167" formatCode="General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.5"/>
      <color indexed="12"/>
      <name val="Arial"/>
      <family val="2"/>
    </font>
    <font>
      <sz val="9.5"/>
      <name val="Arial"/>
      <family val="2"/>
    </font>
    <font>
      <sz val="10"/>
      <name val="MS Sans Serif"/>
      <family val="2"/>
    </font>
    <font>
      <sz val="9.5"/>
      <color indexed="8"/>
      <name val="Arial"/>
      <family val="2"/>
    </font>
    <font>
      <b/>
      <sz val="9.5"/>
      <color indexed="8"/>
      <name val="Arial"/>
      <family val="2"/>
    </font>
    <font>
      <b/>
      <sz val="9.5"/>
      <color indexed="12"/>
      <name val="Arial"/>
      <family val="2"/>
    </font>
    <font>
      <b/>
      <sz val="10"/>
      <name val="Arial"/>
      <family val="2"/>
    </font>
    <font>
      <u/>
      <sz val="9"/>
      <color theme="1"/>
      <name val="Calibri"/>
      <family val="2"/>
      <scheme val="minor"/>
    </font>
    <font>
      <b/>
      <sz val="22"/>
      <name val="Arial"/>
      <family val="2"/>
    </font>
    <font>
      <sz val="14"/>
      <name val="MS Sans Serif"/>
      <family val="2"/>
    </font>
    <font>
      <b/>
      <sz val="14"/>
      <name val="MS Sans Serif"/>
      <family val="2"/>
    </font>
    <font>
      <b/>
      <sz val="12"/>
      <name val="MS Sans Serif"/>
      <family val="2"/>
    </font>
    <font>
      <sz val="36"/>
      <name val="Algerian"/>
      <family val="5"/>
    </font>
    <font>
      <b/>
      <sz val="10"/>
      <name val="MS Sans Serif"/>
      <family val="2"/>
    </font>
    <font>
      <sz val="10"/>
      <name val="Courier"/>
      <family val="3"/>
    </font>
    <font>
      <b/>
      <sz val="11"/>
      <name val="Arial"/>
      <family val="2"/>
    </font>
    <font>
      <b/>
      <sz val="11"/>
      <name val="Courier"/>
      <family val="3"/>
    </font>
    <font>
      <sz val="4"/>
      <name val="MS Sans Serif"/>
      <family val="2"/>
    </font>
    <font>
      <b/>
      <sz val="11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b/>
      <sz val="10.5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24"/>
      <color theme="1"/>
      <name val="Times New Roman"/>
      <family val="1"/>
    </font>
    <font>
      <b/>
      <sz val="18"/>
      <color theme="1"/>
      <name val="Times New Roman"/>
      <family val="1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4" fillId="0" borderId="2"/>
    <xf numFmtId="0" fontId="7" fillId="0" borderId="0"/>
    <xf numFmtId="0" fontId="11" fillId="0" borderId="0"/>
    <xf numFmtId="0" fontId="7" fillId="0" borderId="0"/>
    <xf numFmtId="0" fontId="4" fillId="0" borderId="2"/>
    <xf numFmtId="0" fontId="4" fillId="0" borderId="2"/>
    <xf numFmtId="0" fontId="4" fillId="0" borderId="2"/>
    <xf numFmtId="0" fontId="4" fillId="0" borderId="2"/>
    <xf numFmtId="0" fontId="4" fillId="0" borderId="2"/>
    <xf numFmtId="9" fontId="11" fillId="0" borderId="0" applyFont="0" applyFill="0" applyBorder="0" applyAlignment="0" applyProtection="0"/>
    <xf numFmtId="0" fontId="7" fillId="0" borderId="0"/>
    <xf numFmtId="167" fontId="19" fillId="0" borderId="0"/>
    <xf numFmtId="0" fontId="7" fillId="0" borderId="0"/>
    <xf numFmtId="167" fontId="7" fillId="0" borderId="0"/>
    <xf numFmtId="167" fontId="7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15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65" fontId="8" fillId="0" borderId="0" xfId="3" applyNumberFormat="1" applyFont="1" applyAlignment="1">
      <alignment horizontal="center"/>
    </xf>
    <xf numFmtId="0" fontId="0" fillId="0" borderId="1" xfId="0" applyBorder="1"/>
    <xf numFmtId="0" fontId="9" fillId="0" borderId="0" xfId="3" applyFont="1"/>
    <xf numFmtId="0" fontId="10" fillId="0" borderId="0" xfId="3" applyFont="1"/>
    <xf numFmtId="0" fontId="9" fillId="0" borderId="1" xfId="3" applyFont="1" applyBorder="1"/>
    <xf numFmtId="0" fontId="10" fillId="0" borderId="1" xfId="3" applyFont="1" applyBorder="1"/>
    <xf numFmtId="0" fontId="2" fillId="0" borderId="3" xfId="0" applyFont="1" applyBorder="1"/>
    <xf numFmtId="0" fontId="0" fillId="0" borderId="3" xfId="0" applyBorder="1"/>
    <xf numFmtId="2" fontId="5" fillId="0" borderId="0" xfId="3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5" fillId="2" borderId="0" xfId="3" applyNumberFormat="1" applyFont="1" applyFill="1" applyAlignment="1" applyProtection="1">
      <alignment horizontal="center"/>
      <protection locked="0"/>
    </xf>
    <xf numFmtId="165" fontId="6" fillId="0" borderId="0" xfId="5" applyNumberFormat="1" applyFont="1" applyAlignment="1">
      <alignment horizontal="center"/>
    </xf>
    <xf numFmtId="0" fontId="6" fillId="0" borderId="0" xfId="5" applyFont="1" applyAlignment="1">
      <alignment horizontal="center"/>
    </xf>
    <xf numFmtId="0" fontId="13" fillId="0" borderId="0" xfId="12" applyFont="1" applyAlignment="1">
      <alignment horizontal="centerContinuous"/>
    </xf>
    <xf numFmtId="0" fontId="7" fillId="0" borderId="0" xfId="12" applyAlignment="1">
      <alignment horizontal="centerContinuous"/>
    </xf>
    <xf numFmtId="0" fontId="4" fillId="0" borderId="0" xfId="12" applyFont="1" applyAlignment="1">
      <alignment horizontal="centerContinuous"/>
    </xf>
    <xf numFmtId="0" fontId="14" fillId="0" borderId="0" xfId="12" applyFont="1" applyAlignment="1">
      <alignment horizontal="centerContinuous"/>
    </xf>
    <xf numFmtId="0" fontId="7" fillId="0" borderId="0" xfId="12"/>
    <xf numFmtId="0" fontId="15" fillId="0" borderId="0" xfId="12" applyFont="1"/>
    <xf numFmtId="0" fontId="16" fillId="0" borderId="0" xfId="12" applyFont="1" applyAlignment="1">
      <alignment horizontal="centerContinuous"/>
    </xf>
    <xf numFmtId="0" fontId="17" fillId="0" borderId="0" xfId="12" applyFont="1" applyAlignment="1">
      <alignment horizontal="centerContinuous"/>
    </xf>
    <xf numFmtId="0" fontId="16" fillId="0" borderId="0" xfId="12" applyFont="1" applyAlignment="1">
      <alignment horizontal="left"/>
    </xf>
    <xf numFmtId="0" fontId="7" fillId="0" borderId="0" xfId="12" applyAlignment="1">
      <alignment horizontal="left"/>
    </xf>
    <xf numFmtId="0" fontId="18" fillId="0" borderId="4" xfId="12" applyFont="1" applyBorder="1" applyAlignment="1">
      <alignment horizontal="left"/>
    </xf>
    <xf numFmtId="0" fontId="16" fillId="0" borderId="5" xfId="12" applyFont="1" applyBorder="1" applyAlignment="1">
      <alignment horizontal="left"/>
    </xf>
    <xf numFmtId="0" fontId="18" fillId="0" borderId="5" xfId="12" applyFont="1" applyBorder="1" applyAlignment="1">
      <alignment horizontal="left"/>
    </xf>
    <xf numFmtId="0" fontId="16" fillId="0" borderId="6" xfId="12" applyFont="1" applyBorder="1" applyAlignment="1">
      <alignment horizontal="left"/>
    </xf>
    <xf numFmtId="167" fontId="19" fillId="0" borderId="0" xfId="13"/>
    <xf numFmtId="167" fontId="19" fillId="3" borderId="0" xfId="13" applyFill="1"/>
    <xf numFmtId="167" fontId="11" fillId="0" borderId="0" xfId="13" applyFont="1"/>
    <xf numFmtId="0" fontId="20" fillId="0" borderId="0" xfId="12" applyFont="1" applyAlignment="1">
      <alignment horizontal="centerContinuous"/>
    </xf>
    <xf numFmtId="0" fontId="20" fillId="0" borderId="0" xfId="12" applyFont="1"/>
    <xf numFmtId="167" fontId="20" fillId="0" borderId="0" xfId="13" applyFont="1"/>
    <xf numFmtId="167" fontId="21" fillId="0" borderId="0" xfId="13" applyFont="1"/>
    <xf numFmtId="167" fontId="4" fillId="0" borderId="0" xfId="13" applyFont="1"/>
    <xf numFmtId="167" fontId="4" fillId="0" borderId="0" xfId="13" applyFont="1" applyProtection="1">
      <protection locked="0"/>
    </xf>
    <xf numFmtId="0" fontId="7" fillId="0" borderId="0" xfId="14"/>
    <xf numFmtId="0" fontId="18" fillId="0" borderId="4" xfId="14" applyFont="1" applyBorder="1" applyAlignment="1">
      <alignment horizontal="left" vertical="center"/>
    </xf>
    <xf numFmtId="0" fontId="16" fillId="0" borderId="5" xfId="14" applyFont="1" applyBorder="1" applyAlignment="1">
      <alignment horizontal="left" vertical="center"/>
    </xf>
    <xf numFmtId="0" fontId="18" fillId="0" borderId="5" xfId="14" applyFont="1" applyBorder="1" applyAlignment="1">
      <alignment horizontal="left" vertical="center"/>
    </xf>
    <xf numFmtId="0" fontId="16" fillId="0" borderId="6" xfId="14" applyFont="1" applyBorder="1" applyAlignment="1">
      <alignment horizontal="left" vertical="center"/>
    </xf>
    <xf numFmtId="0" fontId="18" fillId="0" borderId="0" xfId="14" applyFont="1" applyAlignment="1">
      <alignment horizontal="left" vertical="center"/>
    </xf>
    <xf numFmtId="0" fontId="16" fillId="0" borderId="0" xfId="14" applyFont="1" applyAlignment="1">
      <alignment horizontal="left" vertical="center"/>
    </xf>
    <xf numFmtId="167" fontId="7" fillId="0" borderId="0" xfId="15"/>
    <xf numFmtId="167" fontId="7" fillId="3" borderId="0" xfId="15" applyFill="1"/>
    <xf numFmtId="167" fontId="7" fillId="4" borderId="0" xfId="15" applyFill="1"/>
    <xf numFmtId="1" fontId="22" fillId="0" borderId="0" xfId="16" applyNumberFormat="1" applyFont="1" applyAlignment="1">
      <alignment horizontal="right"/>
    </xf>
    <xf numFmtId="167" fontId="7" fillId="0" borderId="0" xfId="15" applyAlignment="1">
      <alignment horizontal="center"/>
    </xf>
    <xf numFmtId="0" fontId="18" fillId="0" borderId="0" xfId="14" applyFont="1" applyAlignment="1">
      <alignment vertical="center"/>
    </xf>
    <xf numFmtId="0" fontId="23" fillId="0" borderId="0" xfId="14" applyFont="1" applyAlignment="1">
      <alignment horizontal="left" vertical="center"/>
    </xf>
    <xf numFmtId="167" fontId="7" fillId="0" borderId="0" xfId="15" applyAlignment="1">
      <alignment vertical="center"/>
    </xf>
    <xf numFmtId="0" fontId="7" fillId="0" borderId="0" xfId="14" applyAlignment="1">
      <alignment vertical="center"/>
    </xf>
    <xf numFmtId="0" fontId="24" fillId="0" borderId="0" xfId="14" applyFont="1" applyAlignment="1">
      <alignment horizontal="left"/>
    </xf>
    <xf numFmtId="0" fontId="4" fillId="0" borderId="0" xfId="14" applyFont="1"/>
    <xf numFmtId="167" fontId="4" fillId="0" borderId="0" xfId="15" applyFont="1"/>
    <xf numFmtId="0" fontId="4" fillId="0" borderId="0" xfId="14" applyFont="1" applyAlignment="1">
      <alignment horizontal="left"/>
    </xf>
    <xf numFmtId="167" fontId="16" fillId="0" borderId="0" xfId="15" applyFont="1"/>
    <xf numFmtId="0" fontId="25" fillId="0" borderId="0" xfId="14" applyFont="1" applyAlignment="1">
      <alignment horizontal="left"/>
    </xf>
    <xf numFmtId="0" fontId="25" fillId="0" borderId="0" xfId="14" applyFont="1"/>
    <xf numFmtId="0" fontId="25" fillId="0" borderId="0" xfId="14" applyFont="1" applyAlignment="1">
      <alignment horizontal="centerContinuous"/>
    </xf>
    <xf numFmtId="167" fontId="25" fillId="0" borderId="0" xfId="15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164" fontId="28" fillId="0" borderId="0" xfId="0" applyNumberFormat="1" applyFont="1"/>
    <xf numFmtId="0" fontId="29" fillId="0" borderId="0" xfId="0" applyFont="1"/>
    <xf numFmtId="0" fontId="28" fillId="0" borderId="1" xfId="0" applyFont="1" applyBorder="1"/>
    <xf numFmtId="0" fontId="28" fillId="0" borderId="1" xfId="0" applyFont="1" applyBorder="1" applyAlignment="1">
      <alignment horizontal="center"/>
    </xf>
    <xf numFmtId="164" fontId="28" fillId="0" borderId="1" xfId="0" applyNumberFormat="1" applyFont="1" applyBorder="1"/>
    <xf numFmtId="0" fontId="28" fillId="0" borderId="3" xfId="0" applyFont="1" applyBorder="1"/>
    <xf numFmtId="166" fontId="28" fillId="0" borderId="0" xfId="0" applyNumberFormat="1" applyFont="1" applyAlignment="1" applyProtection="1">
      <alignment horizontal="center"/>
      <protection locked="0"/>
    </xf>
    <xf numFmtId="166" fontId="28" fillId="0" borderId="0" xfId="0" applyNumberFormat="1" applyFont="1" applyAlignment="1">
      <alignment horizontal="center"/>
    </xf>
    <xf numFmtId="0" fontId="20" fillId="0" borderId="0" xfId="12" applyFont="1" applyAlignment="1">
      <alignment horizontal="left"/>
    </xf>
    <xf numFmtId="14" fontId="7" fillId="0" borderId="0" xfId="14" applyNumberFormat="1"/>
    <xf numFmtId="0" fontId="3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2" fillId="0" borderId="0" xfId="17" applyAlignment="1" applyProtection="1"/>
    <xf numFmtId="0" fontId="2" fillId="0" borderId="0" xfId="0" quotePrefix="1" applyFont="1"/>
    <xf numFmtId="0" fontId="0" fillId="0" borderId="7" xfId="0" applyBorder="1"/>
    <xf numFmtId="0" fontId="2" fillId="0" borderId="8" xfId="0" applyFont="1" applyBorder="1"/>
    <xf numFmtId="0" fontId="2" fillId="0" borderId="7" xfId="0" applyFont="1" applyBorder="1"/>
    <xf numFmtId="0" fontId="0" fillId="0" borderId="8" xfId="0" applyBorder="1"/>
    <xf numFmtId="165" fontId="6" fillId="0" borderId="0" xfId="1" applyNumberFormat="1" applyFont="1" applyFill="1" applyAlignment="1" applyProtection="1">
      <alignment horizontal="center"/>
    </xf>
    <xf numFmtId="165" fontId="6" fillId="0" borderId="0" xfId="1" applyNumberFormat="1" applyFont="1" applyFill="1" applyBorder="1" applyAlignment="1" applyProtection="1">
      <alignment horizontal="center"/>
    </xf>
    <xf numFmtId="165" fontId="6" fillId="0" borderId="7" xfId="1" applyNumberFormat="1" applyFont="1" applyFill="1" applyBorder="1" applyAlignment="1" applyProtection="1">
      <alignment horizontal="center"/>
    </xf>
    <xf numFmtId="165" fontId="8" fillId="0" borderId="1" xfId="3" applyNumberFormat="1" applyFont="1" applyBorder="1" applyAlignment="1">
      <alignment horizontal="center"/>
    </xf>
    <xf numFmtId="165" fontId="6" fillId="0" borderId="1" xfId="1" applyNumberFormat="1" applyFont="1" applyFill="1" applyBorder="1" applyAlignment="1" applyProtection="1">
      <alignment horizontal="center"/>
    </xf>
    <xf numFmtId="165" fontId="6" fillId="0" borderId="3" xfId="3" applyNumberFormat="1" applyFont="1" applyBorder="1" applyAlignment="1">
      <alignment horizontal="center"/>
    </xf>
    <xf numFmtId="164" fontId="28" fillId="0" borderId="3" xfId="0" applyNumberFormat="1" applyFont="1" applyBorder="1"/>
    <xf numFmtId="165" fontId="8" fillId="0" borderId="3" xfId="3" applyNumberFormat="1" applyFont="1" applyBorder="1" applyAlignment="1">
      <alignment horizontal="center"/>
    </xf>
    <xf numFmtId="164" fontId="28" fillId="0" borderId="0" xfId="0" applyNumberFormat="1" applyFont="1" applyAlignment="1">
      <alignment horizontal="center"/>
    </xf>
    <xf numFmtId="165" fontId="8" fillId="0" borderId="7" xfId="3" applyNumberFormat="1" applyFont="1" applyBorder="1" applyAlignment="1">
      <alignment horizontal="center"/>
    </xf>
    <xf numFmtId="165" fontId="6" fillId="0" borderId="8" xfId="5" applyNumberFormat="1" applyFont="1" applyBorder="1" applyAlignment="1">
      <alignment horizontal="center"/>
    </xf>
    <xf numFmtId="165" fontId="8" fillId="0" borderId="8" xfId="3" applyNumberFormat="1" applyFont="1" applyBorder="1" applyAlignment="1">
      <alignment horizontal="center"/>
    </xf>
    <xf numFmtId="1" fontId="5" fillId="0" borderId="0" xfId="2" applyNumberFormat="1" applyFont="1" applyBorder="1" applyAlignment="1">
      <alignment horizontal="center"/>
    </xf>
    <xf numFmtId="2" fontId="5" fillId="0" borderId="0" xfId="2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3" fontId="5" fillId="0" borderId="0" xfId="2" applyNumberFormat="1" applyFont="1" applyBorder="1" applyAlignment="1">
      <alignment horizontal="center"/>
    </xf>
    <xf numFmtId="1" fontId="5" fillId="0" borderId="7" xfId="2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7" xfId="2" applyNumberFormat="1" applyFont="1" applyBorder="1" applyAlignment="1">
      <alignment horizontal="center"/>
    </xf>
    <xf numFmtId="3" fontId="5" fillId="0" borderId="7" xfId="2" applyNumberFormat="1" applyFont="1" applyBorder="1" applyAlignment="1">
      <alignment horizontal="center"/>
    </xf>
    <xf numFmtId="0" fontId="9" fillId="0" borderId="0" xfId="0" applyFont="1"/>
    <xf numFmtId="0" fontId="9" fillId="0" borderId="0" xfId="3" applyFont="1" applyProtection="1">
      <protection locked="0"/>
    </xf>
    <xf numFmtId="3" fontId="5" fillId="0" borderId="0" xfId="3" applyNumberFormat="1" applyFont="1" applyAlignment="1">
      <alignment horizontal="center"/>
    </xf>
    <xf numFmtId="1" fontId="9" fillId="0" borderId="8" xfId="3" applyNumberFormat="1" applyFont="1" applyBorder="1"/>
    <xf numFmtId="2" fontId="9" fillId="0" borderId="8" xfId="3" applyNumberFormat="1" applyFont="1" applyBorder="1"/>
    <xf numFmtId="2" fontId="9" fillId="0" borderId="8" xfId="0" applyNumberFormat="1" applyFont="1" applyBorder="1"/>
    <xf numFmtId="3" fontId="5" fillId="0" borderId="8" xfId="3" applyNumberFormat="1" applyFont="1" applyBorder="1" applyAlignment="1">
      <alignment horizontal="center"/>
    </xf>
    <xf numFmtId="0" fontId="9" fillId="0" borderId="8" xfId="3" applyFont="1" applyBorder="1"/>
    <xf numFmtId="0" fontId="10" fillId="0" borderId="8" xfId="3" applyFont="1" applyBorder="1"/>
    <xf numFmtId="0" fontId="2" fillId="0" borderId="1" xfId="0" applyFont="1" applyBorder="1"/>
    <xf numFmtId="0" fontId="9" fillId="0" borderId="8" xfId="0" applyFont="1" applyBorder="1"/>
    <xf numFmtId="0" fontId="9" fillId="0" borderId="1" xfId="3" applyFont="1" applyBorder="1" applyProtection="1">
      <protection locked="0"/>
    </xf>
    <xf numFmtId="1" fontId="5" fillId="0" borderId="8" xfId="2" applyNumberFormat="1" applyFont="1" applyBorder="1" applyAlignment="1">
      <alignment horizontal="center"/>
    </xf>
    <xf numFmtId="2" fontId="5" fillId="0" borderId="1" xfId="2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8" xfId="2" applyNumberFormat="1" applyFont="1" applyBorder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7" xfId="3" applyNumberFormat="1" applyFont="1" applyBorder="1" applyAlignment="1">
      <alignment horizontal="center"/>
    </xf>
    <xf numFmtId="2" fontId="5" fillId="0" borderId="7" xfId="3" applyNumberFormat="1" applyFont="1" applyBorder="1" applyAlignment="1">
      <alignment horizontal="center"/>
    </xf>
    <xf numFmtId="2" fontId="5" fillId="0" borderId="0" xfId="4" applyNumberFormat="1" applyFont="1" applyAlignment="1">
      <alignment horizontal="center"/>
    </xf>
    <xf numFmtId="1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3" fontId="5" fillId="0" borderId="0" xfId="5" applyNumberFormat="1" applyFont="1" applyAlignment="1">
      <alignment horizontal="center"/>
    </xf>
    <xf numFmtId="1" fontId="5" fillId="0" borderId="7" xfId="3" applyNumberFormat="1" applyFont="1" applyBorder="1" applyAlignment="1">
      <alignment horizontal="center"/>
    </xf>
    <xf numFmtId="4" fontId="5" fillId="0" borderId="7" xfId="3" applyNumberFormat="1" applyFont="1" applyBorder="1" applyAlignment="1">
      <alignment horizontal="center"/>
    </xf>
    <xf numFmtId="4" fontId="5" fillId="0" borderId="7" xfId="5" applyNumberFormat="1" applyFont="1" applyBorder="1" applyAlignment="1">
      <alignment horizontal="center"/>
    </xf>
    <xf numFmtId="4" fontId="5" fillId="0" borderId="0" xfId="5" applyNumberFormat="1" applyFont="1" applyAlignment="1">
      <alignment horizontal="center"/>
    </xf>
    <xf numFmtId="0" fontId="8" fillId="0" borderId="0" xfId="3" applyFont="1"/>
    <xf numFmtId="4" fontId="5" fillId="0" borderId="0" xfId="3" applyNumberFormat="1" applyFont="1" applyAlignment="1" applyProtection="1">
      <alignment horizontal="center"/>
      <protection locked="0"/>
    </xf>
    <xf numFmtId="1" fontId="5" fillId="0" borderId="8" xfId="3" applyNumberFormat="1" applyFont="1" applyBorder="1" applyAlignment="1">
      <alignment horizontal="center"/>
    </xf>
    <xf numFmtId="4" fontId="5" fillId="0" borderId="8" xfId="3" applyNumberFormat="1" applyFont="1" applyBorder="1" applyAlignment="1">
      <alignment horizontal="center"/>
    </xf>
    <xf numFmtId="4" fontId="5" fillId="0" borderId="8" xfId="3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4" fillId="0" borderId="0" xfId="0" applyFont="1"/>
    <xf numFmtId="165" fontId="6" fillId="0" borderId="0" xfId="1" applyNumberFormat="1" applyFont="1" applyBorder="1" applyAlignment="1" applyProtection="1">
      <alignment horizontal="center"/>
    </xf>
    <xf numFmtId="3" fontId="0" fillId="0" borderId="0" xfId="0" applyNumberFormat="1"/>
    <xf numFmtId="0" fontId="28" fillId="0" borderId="8" xfId="0" applyFont="1" applyBorder="1"/>
    <xf numFmtId="0" fontId="28" fillId="0" borderId="8" xfId="0" applyFont="1" applyBorder="1" applyAlignment="1">
      <alignment horizontal="center"/>
    </xf>
    <xf numFmtId="164" fontId="28" fillId="0" borderId="8" xfId="0" applyNumberFormat="1" applyFont="1" applyBorder="1"/>
    <xf numFmtId="165" fontId="6" fillId="0" borderId="8" xfId="1" applyNumberFormat="1" applyFont="1" applyFill="1" applyBorder="1" applyAlignment="1" applyProtection="1">
      <alignment horizontal="center"/>
    </xf>
    <xf numFmtId="0" fontId="9" fillId="0" borderId="8" xfId="3" applyFont="1" applyBorder="1" applyProtection="1">
      <protection locked="0"/>
    </xf>
    <xf numFmtId="165" fontId="6" fillId="0" borderId="7" xfId="3" applyNumberFormat="1" applyFont="1" applyBorder="1" applyAlignment="1">
      <alignment horizontal="center"/>
    </xf>
    <xf numFmtId="0" fontId="28" fillId="0" borderId="7" xfId="0" applyFont="1" applyBorder="1"/>
    <xf numFmtId="164" fontId="28" fillId="0" borderId="7" xfId="0" applyNumberFormat="1" applyFont="1" applyBorder="1"/>
    <xf numFmtId="0" fontId="2" fillId="0" borderId="8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8">
    <cellStyle name="Hyperlink" xfId="17" builtinId="8"/>
    <cellStyle name="Normal" xfId="0" builtinId="0"/>
    <cellStyle name="Normal 2" xfId="6" xr:uid="{00000000-0005-0000-0000-000002000000}"/>
    <cellStyle name="Normal 2 2" xfId="7" xr:uid="{00000000-0005-0000-0000-000003000000}"/>
    <cellStyle name="Normal 3" xfId="8" xr:uid="{00000000-0005-0000-0000-000004000000}"/>
    <cellStyle name="Normal 4" xfId="9" xr:uid="{00000000-0005-0000-0000-000005000000}"/>
    <cellStyle name="Normal 5" xfId="10" xr:uid="{00000000-0005-0000-0000-000006000000}"/>
    <cellStyle name="Normal_14 WEANED PIGS - UP TO 30 KGS" xfId="16" xr:uid="{00000000-0005-0000-0000-000007000000}"/>
    <cellStyle name="Normal_C'backey" xfId="5" xr:uid="{00000000-0005-0000-0000-000008000000}"/>
    <cellStyle name="Normal_Compound  &amp; Feedstuffs in NI" xfId="3" xr:uid="{00000000-0005-0000-0000-000009000000}"/>
    <cellStyle name="Normal_NI PIG PRICE-1998" xfId="4" xr:uid="{00000000-0005-0000-0000-00000A000000}"/>
    <cellStyle name="Normal_PAGE 1" xfId="12" xr:uid="{00000000-0005-0000-0000-00000B000000}"/>
    <cellStyle name="Normal_PAGE 1_1" xfId="13" xr:uid="{00000000-0005-0000-0000-00000C000000}"/>
    <cellStyle name="Normal_PAGE 2_MRGR002" xfId="15" xr:uid="{00000000-0005-0000-0000-00000D000000}"/>
    <cellStyle name="Normal_PAGE_2.XLS" xfId="14" xr:uid="{00000000-0005-0000-0000-00000E000000}"/>
    <cellStyle name="Normal_Vol 73 Quarter 3 Reports" xfId="2" xr:uid="{00000000-0005-0000-0000-00000F000000}"/>
    <cellStyle name="Percent" xfId="1" builtinId="5"/>
    <cellStyle name="Percent 2" xfId="11" xr:uid="{00000000-0005-0000-0000-00001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22080238306805E-2"/>
          <c:y val="5.5555660211370421E-2"/>
          <c:w val="0.94318256580893955"/>
          <c:h val="0.89197698894919997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7704"/>
        <c:axId val="791569664"/>
      </c:barChart>
      <c:catAx>
        <c:axId val="791567704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664"/>
        <c:crosses val="autoZero"/>
        <c:auto val="0"/>
        <c:lblAlgn val="ctr"/>
        <c:lblOffset val="100"/>
        <c:tickMarkSkip val="1"/>
        <c:noMultiLvlLbl val="0"/>
      </c:catAx>
      <c:valAx>
        <c:axId val="791569664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300-400 kg (£/head)</a:t>
            </a:r>
          </a:p>
        </c:rich>
      </c:tx>
      <c:layout>
        <c:manualLayout>
          <c:xMode val="edge"/>
          <c:yMode val="edge"/>
          <c:x val="0.1671574270611742"/>
          <c:y val="3.974584521837154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09575237343558"/>
          <c:y val="0.15271021572411908"/>
          <c:w val="0.85904337917136608"/>
          <c:h val="0.5828936580866653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1046.1607142857142</c:v>
              </c:pt>
              <c:pt idx="1">
                <c:v>1125.5820105820105</c:v>
              </c:pt>
              <c:pt idx="2">
                <c:v>1146.1372549019609</c:v>
              </c:pt>
              <c:pt idx="3">
                <c:v>1136.4137931034484</c:v>
              </c:pt>
              <c:pt idx="4">
                <c:v>1163.4324324324325</c:v>
              </c:pt>
              <c:pt idx="5">
                <c:v>1176.5809523809523</c:v>
              </c:pt>
              <c:pt idx="6">
                <c:v>1195.9507389162561</c:v>
              </c:pt>
              <c:pt idx="7">
                <c:v>1230.0560747663551</c:v>
              </c:pt>
              <c:pt idx="8">
                <c:v>1211.3421052631579</c:v>
              </c:pt>
              <c:pt idx="9">
                <c:v>1230.1225490196077</c:v>
              </c:pt>
              <c:pt idx="10">
                <c:v>1248.8285714285714</c:v>
              </c:pt>
              <c:pt idx="11">
                <c:v>1384.752688172043</c:v>
              </c:pt>
              <c:pt idx="12">
                <c:v>1385.911111111111</c:v>
              </c:pt>
              <c:pt idx="13">
                <c:v>1388.242424</c:v>
              </c:pt>
              <c:pt idx="14">
                <c:v>1354.2618025751074</c:v>
              </c:pt>
              <c:pt idx="15">
                <c:v>1396.1379310344828</c:v>
              </c:pt>
              <c:pt idx="16">
                <c:v>1379.7530864197531</c:v>
              </c:pt>
              <c:pt idx="17">
                <c:v>1409.8402366863904</c:v>
              </c:pt>
              <c:pt idx="18">
                <c:v>1384.2857142857142</c:v>
              </c:pt>
              <c:pt idx="19">
                <c:v>1356.6530612244899</c:v>
              </c:pt>
              <c:pt idx="20">
                <c:v>1288.7612903225806</c:v>
              </c:pt>
              <c:pt idx="21">
                <c:v>1273.7254901960785</c:v>
              </c:pt>
              <c:pt idx="22">
                <c:v>1284.2347826086957</c:v>
              </c:pt>
              <c:pt idx="23">
                <c:v>1265.6288659793815</c:v>
              </c:pt>
              <c:pt idx="24">
                <c:v>1369.1089108910892</c:v>
              </c:pt>
              <c:pt idx="25">
                <c:v>1424.5444444444445</c:v>
              </c:pt>
              <c:pt idx="26">
                <c:v>1443.6363636363637</c:v>
              </c:pt>
              <c:pt idx="27">
                <c:v>#N/A</c:v>
              </c:pt>
              <c:pt idx="28">
                <c:v>1451.0347826086957</c:v>
              </c:pt>
              <c:pt idx="29">
                <c:v>1478.1021897810219</c:v>
              </c:pt>
              <c:pt idx="30">
                <c:v>1465.0537634408602</c:v>
              </c:pt>
              <c:pt idx="31">
                <c:v>1490.2079207920792</c:v>
              </c:pt>
              <c:pt idx="32">
                <c:v>1544.6942148760331</c:v>
              </c:pt>
              <c:pt idx="33">
                <c:v>1491.9401197604791</c:v>
              </c:pt>
              <c:pt idx="34">
                <c:v>1533.1972789115646</c:v>
              </c:pt>
              <c:pt idx="35">
                <c:v>1556.0380434782608</c:v>
              </c:pt>
              <c:pt idx="36">
                <c:v>1517.8389830508474</c:v>
              </c:pt>
              <c:pt idx="37">
                <c:v>1556.2169312169312</c:v>
              </c:pt>
              <c:pt idx="38">
                <c:v>1543.6021505376343</c:v>
              </c:pt>
              <c:pt idx="39">
                <c:v>1561.1709844559587</c:v>
              </c:pt>
              <c:pt idx="40">
                <c:v>1681.8581081081081</c:v>
              </c:pt>
              <c:pt idx="41">
                <c:v>1564.0923913043478</c:v>
              </c:pt>
              <c:pt idx="42">
                <c:v>1662.704918032787</c:v>
              </c:pt>
              <c:pt idx="43">
                <c:v>1644.5135135135135</c:v>
              </c:pt>
              <c:pt idx="44">
                <c:v>1640.2753623188405</c:v>
              </c:pt>
              <c:pt idx="45">
                <c:v>1614.4954128440368</c:v>
              </c:pt>
              <c:pt idx="46">
                <c:v>1630.3846153846155</c:v>
              </c:pt>
              <c:pt idx="47">
                <c:v>1398.421052631579</c:v>
              </c:pt>
              <c:pt idx="48">
                <c:v>1404.5555555555557</c:v>
              </c:pt>
              <c:pt idx="49">
                <c:v>1460.7446808510638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249-4153-9F27-C7C0964D6AB8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1601.3888888888889</c:v>
              </c:pt>
              <c:pt idx="1">
                <c:v>1601.2230215827337</c:v>
              </c:pt>
              <c:pt idx="2">
                <c:v>1595.7058823529412</c:v>
              </c:pt>
              <c:pt idx="3">
                <c:v>1558.2352941176471</c:v>
              </c:pt>
              <c:pt idx="4">
                <c:v>1623.6324786324785</c:v>
              </c:pt>
              <c:pt idx="5">
                <c:v>1611.3445378151262</c:v>
              </c:pt>
              <c:pt idx="6">
                <c:v>1606.090909090909</c:v>
              </c:pt>
              <c:pt idx="7">
                <c:v>1603.3235294117646</c:v>
              </c:pt>
              <c:pt idx="8">
                <c:v>1576.5447154471544</c:v>
              </c:pt>
              <c:pt idx="9">
                <c:v>1609.9403973509934</c:v>
              </c:pt>
              <c:pt idx="10">
                <c:v>1587.556179775281</c:v>
              </c:pt>
              <c:pt idx="11">
                <c:v>1610.1868131868132</c:v>
              </c:pt>
              <c:pt idx="12">
                <c:v>1566.4705882352941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249-4153-9F27-C7C0964D6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9704"/>
        <c:axId val="794888136"/>
      </c:lineChart>
      <c:catAx>
        <c:axId val="794889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760165667632622"/>
              <c:y val="0.84263753907117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136"/>
        <c:crossesAt val="525"/>
        <c:auto val="0"/>
        <c:lblAlgn val="ctr"/>
        <c:lblOffset val="100"/>
        <c:tickLblSkip val="3"/>
        <c:tickMarkSkip val="1"/>
        <c:noMultiLvlLbl val="0"/>
      </c:catAx>
      <c:valAx>
        <c:axId val="794888136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970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SILAGE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(£/bale)</a:t>
            </a:r>
          </a:p>
        </c:rich>
      </c:tx>
      <c:layout>
        <c:manualLayout>
          <c:xMode val="edge"/>
          <c:yMode val="edge"/>
          <c:x val="0.37920712018791786"/>
          <c:y val="4.89069049217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82304092662957"/>
          <c:y val="0.1511052619838951"/>
          <c:w val="0.80787219661502785"/>
          <c:h val="0.4866071428571428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29.5</c:v>
              </c:pt>
              <c:pt idx="1">
                <c:v>29.333333333333332</c:v>
              </c:pt>
              <c:pt idx="2">
                <c:v>28.25</c:v>
              </c:pt>
              <c:pt idx="3">
                <c:v>29</c:v>
              </c:pt>
              <c:pt idx="4">
                <c:v>27.666666666666668</c:v>
              </c:pt>
              <c:pt idx="5">
                <c:v>27.666666666666668</c:v>
              </c:pt>
              <c:pt idx="6">
                <c:v>27.5</c:v>
              </c:pt>
              <c:pt idx="7">
                <c:v>27.67</c:v>
              </c:pt>
              <c:pt idx="8">
                <c:v>28.33</c:v>
              </c:pt>
              <c:pt idx="9">
                <c:v>27.5</c:v>
              </c:pt>
              <c:pt idx="10">
                <c:v>28</c:v>
              </c:pt>
              <c:pt idx="11">
                <c:v>28.333333333333332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728-4433-A67A-50CF3159AA2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28.666666666666668</c:v>
              </c:pt>
              <c:pt idx="1">
                <c:v>28.666666666666668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28-4433-A67A-50CF3159A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256"/>
        <c:axId val="792445472"/>
      </c:lineChart>
      <c:catAx>
        <c:axId val="792446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50876769093693852"/>
              <c:y val="0.75014772651229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5472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25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STRAW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(£/large round bale)</a:t>
            </a:r>
          </a:p>
        </c:rich>
      </c:tx>
      <c:layout>
        <c:manualLayout>
          <c:xMode val="edge"/>
          <c:yMode val="edge"/>
          <c:x val="0.21266557005716752"/>
          <c:y val="8.77820047774927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589578264650007E-2"/>
          <c:y val="8.5937663913085757E-2"/>
          <c:w val="0.82366363188258984"/>
          <c:h val="0.5507823005338679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  <c:pt idx="2">
                <c:v>29.333333333333332</c:v>
              </c:pt>
              <c:pt idx="3">
                <c:v>26</c:v>
              </c:pt>
              <c:pt idx="4">
                <c:v>27.666666666666668</c:v>
              </c:pt>
              <c:pt idx="5">
                <c:v>27.666666666666668</c:v>
              </c:pt>
              <c:pt idx="6">
                <c:v>26.666666666666668</c:v>
              </c:pt>
              <c:pt idx="7">
                <c:v>27</c:v>
              </c:pt>
              <c:pt idx="8">
                <c:v>26</c:v>
              </c:pt>
              <c:pt idx="9">
                <c:v>26</c:v>
              </c:pt>
              <c:pt idx="10">
                <c:v>25.666666666666668</c:v>
              </c:pt>
              <c:pt idx="1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8B-4447-9502-307EAFF84B5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Lit>
              <c:formatCode>General</c:formatCode>
              <c:ptCount val="12"/>
              <c:pt idx="0">
                <c:v>26</c:v>
              </c:pt>
              <c:pt idx="1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8B-4447-9502-307EAFF84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39984"/>
        <c:axId val="792443904"/>
      </c:lineChart>
      <c:catAx>
        <c:axId val="792439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Month</a:t>
                </a:r>
              </a:p>
            </c:rich>
          </c:tx>
          <c:layout>
            <c:manualLayout>
              <c:xMode val="edge"/>
              <c:yMode val="edge"/>
              <c:x val="0.43303717894638172"/>
              <c:y val="0.77343903789384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792443904"/>
        <c:scaling>
          <c:orientation val="minMax"/>
          <c:max val="35"/>
          <c:min val="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399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DAIRY COWS &amp; HEIFERS IN MILK (£/head)</a:t>
            </a:r>
          </a:p>
        </c:rich>
      </c:tx>
      <c:layout>
        <c:manualLayout>
          <c:xMode val="edge"/>
          <c:yMode val="edge"/>
          <c:x val="0.19057403941310613"/>
          <c:y val="4.6242774566473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32936310176419"/>
          <c:y val="0.212311196556496"/>
          <c:w val="0.79867188278680357"/>
          <c:h val="0.5104981593734372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1710.5172413793102</c:v>
              </c:pt>
              <c:pt idx="2">
                <c:v>#N/A</c:v>
              </c:pt>
              <c:pt idx="3">
                <c:v>1859.090909090909</c:v>
              </c:pt>
              <c:pt idx="4">
                <c:v>1427.3076923076924</c:v>
              </c:pt>
              <c:pt idx="5">
                <c:v>2163.3333333333335</c:v>
              </c:pt>
              <c:pt idx="6">
                <c:v>2178.6440677966102</c:v>
              </c:pt>
              <c:pt idx="7">
                <c:v>2240.566037735849</c:v>
              </c:pt>
              <c:pt idx="8">
                <c:v>1644.4444444444443</c:v>
              </c:pt>
              <c:pt idx="9">
                <c:v>2187.2222222222222</c:v>
              </c:pt>
              <c:pt idx="10">
                <c:v>2095.625</c:v>
              </c:pt>
              <c:pt idx="11">
                <c:v>2061.3559322033898</c:v>
              </c:pt>
              <c:pt idx="12">
                <c:v>2079.1666666666665</c:v>
              </c:pt>
              <c:pt idx="13">
                <c:v>2062.3076923076924</c:v>
              </c:pt>
              <c:pt idx="14">
                <c:v>2319.4444444444443</c:v>
              </c:pt>
              <c:pt idx="15">
                <c:v>2290</c:v>
              </c:pt>
              <c:pt idx="16">
                <c:v>2433.0263157894738</c:v>
              </c:pt>
              <c:pt idx="17">
                <c:v>2297.3333333333335</c:v>
              </c:pt>
              <c:pt idx="18">
                <c:v>1808.3333333333333</c:v>
              </c:pt>
              <c:pt idx="19">
                <c:v>1864.2105263157894</c:v>
              </c:pt>
              <c:pt idx="20">
                <c:v>2534.6153846153848</c:v>
              </c:pt>
              <c:pt idx="21">
                <c:v>2119.2307692307691</c:v>
              </c:pt>
              <c:pt idx="22">
                <c:v>2196.5517241379312</c:v>
              </c:pt>
              <c:pt idx="23">
                <c:v>2226.6666666666665</c:v>
              </c:pt>
              <c:pt idx="24">
                <c:v>2245</c:v>
              </c:pt>
              <c:pt idx="25">
                <c:v>2200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2643.75</c:v>
              </c:pt>
              <c:pt idx="30">
                <c:v>2306.25</c:v>
              </c:pt>
              <c:pt idx="31">
                <c:v>2304.2857142857142</c:v>
              </c:pt>
              <c:pt idx="32">
                <c:v>#N/A</c:v>
              </c:pt>
              <c:pt idx="33">
                <c:v>2606.75</c:v>
              </c:pt>
              <c:pt idx="34">
                <c:v>2963.8888888888887</c:v>
              </c:pt>
              <c:pt idx="35">
                <c:v>2563.3333333333335</c:v>
              </c:pt>
              <c:pt idx="36">
                <c:v>2550</c:v>
              </c:pt>
              <c:pt idx="37">
                <c:v>2891.25</c:v>
              </c:pt>
              <c:pt idx="38">
                <c:v>2940.7407407407409</c:v>
              </c:pt>
              <c:pt idx="39">
                <c:v>2960</c:v>
              </c:pt>
              <c:pt idx="40">
                <c:v>2572.3684210526317</c:v>
              </c:pt>
              <c:pt idx="41">
                <c:v>2561.6279069767443</c:v>
              </c:pt>
              <c:pt idx="42">
                <c:v>2356.25</c:v>
              </c:pt>
              <c:pt idx="43">
                <c:v>2270.4545454545455</c:v>
              </c:pt>
              <c:pt idx="44">
                <c:v>2525.5555555555557</c:v>
              </c:pt>
              <c:pt idx="45">
                <c:v>2354.0816326530612</c:v>
              </c:pt>
              <c:pt idx="46">
                <c:v>2530.2325581395348</c:v>
              </c:pt>
              <c:pt idx="47">
                <c:v>2025</c:v>
              </c:pt>
              <c:pt idx="48">
                <c:v>2337.5</c:v>
              </c:pt>
              <c:pt idx="49">
                <c:v>2237.5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F09-4B99-B775-305A7FC5EA7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1847.7272727272727</c:v>
              </c:pt>
              <c:pt idx="1">
                <c:v>2157.1428571428573</c:v>
              </c:pt>
              <c:pt idx="2">
                <c:v>2398.8235294117649</c:v>
              </c:pt>
              <c:pt idx="3">
                <c:v>2396.09375</c:v>
              </c:pt>
              <c:pt idx="4">
                <c:v>2267.6470588235293</c:v>
              </c:pt>
              <c:pt idx="5">
                <c:v>2408.3333333333335</c:v>
              </c:pt>
              <c:pt idx="6">
                <c:v>2441.6666666666665</c:v>
              </c:pt>
              <c:pt idx="7">
                <c:v>2491.9117647058824</c:v>
              </c:pt>
              <c:pt idx="8">
                <c:v>2381.818181818182</c:v>
              </c:pt>
              <c:pt idx="9">
                <c:v>2189.1304347826085</c:v>
              </c:pt>
              <c:pt idx="10">
                <c:v>2742.5</c:v>
              </c:pt>
              <c:pt idx="11">
                <c:v>2148.0263157894738</c:v>
              </c:pt>
              <c:pt idx="12">
                <c:v>2144.7368421052633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F09-4B99-B775-305A7FC5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0768"/>
        <c:axId val="792441160"/>
      </c:lineChart>
      <c:catAx>
        <c:axId val="792440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204944924920003"/>
              <c:y val="0.817920213008242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160"/>
        <c:crossesAt val="550"/>
        <c:auto val="0"/>
        <c:lblAlgn val="ctr"/>
        <c:lblOffset val="100"/>
        <c:tickLblSkip val="3"/>
        <c:tickMarkSkip val="1"/>
        <c:noMultiLvlLbl val="0"/>
      </c:catAx>
      <c:valAx>
        <c:axId val="792441160"/>
        <c:scaling>
          <c:orientation val="minMax"/>
          <c:min val="10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0768"/>
        <c:crosses val="autoZero"/>
        <c:crossBetween val="midCat"/>
        <c:majorUnit val="1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DROPPED CALVES (£/head)</a:t>
            </a:r>
          </a:p>
        </c:rich>
      </c:tx>
      <c:layout>
        <c:manualLayout>
          <c:xMode val="edge"/>
          <c:yMode val="edge"/>
          <c:x val="0.27961241495299038"/>
          <c:y val="6.666666666666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02288267156611"/>
          <c:y val="0.21166756543262305"/>
          <c:w val="0.78436018957344456"/>
          <c:h val="0.58461538461538454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286.69167803547066</c:v>
              </c:pt>
              <c:pt idx="1">
                <c:v>333.30316742081448</c:v>
              </c:pt>
              <c:pt idx="2">
                <c:v>364.35754189944134</c:v>
              </c:pt>
              <c:pt idx="3">
                <c:v>351.02800361336949</c:v>
              </c:pt>
              <c:pt idx="4">
                <c:v>353.8043912175649</c:v>
              </c:pt>
              <c:pt idx="5">
                <c:v>405.30870445344129</c:v>
              </c:pt>
              <c:pt idx="6">
                <c:v>386.82911392405066</c:v>
              </c:pt>
              <c:pt idx="7">
                <c:v>400.27313266443701</c:v>
              </c:pt>
              <c:pt idx="8">
                <c:v>422.35803757828808</c:v>
              </c:pt>
              <c:pt idx="9">
                <c:v>411.725321888412</c:v>
              </c:pt>
              <c:pt idx="10">
                <c:v>410.04840484048407</c:v>
              </c:pt>
              <c:pt idx="11">
                <c:v>422.03336339044182</c:v>
              </c:pt>
              <c:pt idx="12">
                <c:v>414.97641509433964</c:v>
              </c:pt>
              <c:pt idx="13">
                <c:v>492.83354509999998</c:v>
              </c:pt>
              <c:pt idx="14">
                <c:v>494.72912966252221</c:v>
              </c:pt>
              <c:pt idx="15">
                <c:v>520.36635706914342</c:v>
              </c:pt>
              <c:pt idx="16">
                <c:v>508.77224199288258</c:v>
              </c:pt>
              <c:pt idx="17">
                <c:v>529.64900662251659</c:v>
              </c:pt>
              <c:pt idx="18">
                <c:v>492.51219512195121</c:v>
              </c:pt>
              <c:pt idx="19">
                <c:v>527.32275132275129</c:v>
              </c:pt>
              <c:pt idx="20">
                <c:v>501.75226586102718</c:v>
              </c:pt>
              <c:pt idx="21">
                <c:v>510.39920159680639</c:v>
              </c:pt>
              <c:pt idx="22">
                <c:v>483.67666232073014</c:v>
              </c:pt>
              <c:pt idx="23">
                <c:v>502.05128205128204</c:v>
              </c:pt>
              <c:pt idx="24">
                <c:v>494.93630573248407</c:v>
              </c:pt>
              <c:pt idx="25">
                <c:v>484.455205811138</c:v>
              </c:pt>
              <c:pt idx="26">
                <c:v>467.6223776223776</c:v>
              </c:pt>
              <c:pt idx="27">
                <c:v>#N/A</c:v>
              </c:pt>
              <c:pt idx="28">
                <c:v>557.4845488257107</c:v>
              </c:pt>
              <c:pt idx="29">
                <c:v>639.99653979238758</c:v>
              </c:pt>
              <c:pt idx="30">
                <c:v>660.304347826087</c:v>
              </c:pt>
              <c:pt idx="31">
                <c:v>644.15584415584419</c:v>
              </c:pt>
              <c:pt idx="32">
                <c:v>725.14745308310989</c:v>
              </c:pt>
              <c:pt idx="33">
                <c:v>711.02961918194637</c:v>
              </c:pt>
              <c:pt idx="34">
                <c:v>719.16299559471361</c:v>
              </c:pt>
              <c:pt idx="35">
                <c:v>740.28089887640454</c:v>
              </c:pt>
              <c:pt idx="36">
                <c:v>778.59523809523807</c:v>
              </c:pt>
              <c:pt idx="37">
                <c:v>724.62099125364432</c:v>
              </c:pt>
              <c:pt idx="38">
                <c:v>685.55218446601941</c:v>
              </c:pt>
              <c:pt idx="39">
                <c:v>636.90553745928344</c:v>
              </c:pt>
              <c:pt idx="40">
                <c:v>641.72158154859972</c:v>
              </c:pt>
              <c:pt idx="41">
                <c:v>628.64235055724419</c:v>
              </c:pt>
              <c:pt idx="42">
                <c:v>629.46392694063923</c:v>
              </c:pt>
              <c:pt idx="43">
                <c:v>589.81369587109771</c:v>
              </c:pt>
              <c:pt idx="44">
                <c:v>627.05919395465992</c:v>
              </c:pt>
              <c:pt idx="45">
                <c:v>618.20111731843576</c:v>
              </c:pt>
              <c:pt idx="46">
                <c:v>607.65734265734261</c:v>
              </c:pt>
              <c:pt idx="47">
                <c:v>524.01580459770116</c:v>
              </c:pt>
              <c:pt idx="48">
                <c:v>550.80508474576266</c:v>
              </c:pt>
              <c:pt idx="49">
                <c:v>478.0070754716981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20-409C-BC08-BECCEC5A498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578.15373563218395</c:v>
              </c:pt>
              <c:pt idx="1">
                <c:v>562.29729729729729</c:v>
              </c:pt>
              <c:pt idx="2">
                <c:v>569.58561376075056</c:v>
              </c:pt>
              <c:pt idx="3">
                <c:v>561.149885583524</c:v>
              </c:pt>
              <c:pt idx="4">
                <c:v>570.50345508390922</c:v>
              </c:pt>
              <c:pt idx="5">
                <c:v>609.34131736526945</c:v>
              </c:pt>
              <c:pt idx="6">
                <c:v>635.85185185185185</c:v>
              </c:pt>
              <c:pt idx="7">
                <c:v>615.93177189409369</c:v>
              </c:pt>
              <c:pt idx="8">
                <c:v>633.76313276026747</c:v>
              </c:pt>
              <c:pt idx="9">
                <c:v>572.52759381898454</c:v>
              </c:pt>
              <c:pt idx="10">
                <c:v>614.69534050179209</c:v>
              </c:pt>
              <c:pt idx="11">
                <c:v>615.46846846846847</c:v>
              </c:pt>
              <c:pt idx="12">
                <c:v>559.17612193056732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20-409C-BC08-BECCEC5A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5080"/>
        <c:axId val="792441944"/>
      </c:lineChart>
      <c:catAx>
        <c:axId val="792445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43816731653339"/>
              <c:y val="0.88571511894346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1944"/>
        <c:crossesAt val="100"/>
        <c:auto val="0"/>
        <c:lblAlgn val="ctr"/>
        <c:lblOffset val="100"/>
        <c:tickLblSkip val="3"/>
        <c:tickMarkSkip val="1"/>
        <c:noMultiLvlLbl val="0"/>
      </c:catAx>
      <c:valAx>
        <c:axId val="792441944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080"/>
        <c:crosses val="autoZero"/>
        <c:crossBetween val="midCat"/>
        <c:majorUnit val="4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BROILER CHICKENS 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Liveweight price (pence/kg)</a:t>
            </a:r>
          </a:p>
        </c:rich>
      </c:tx>
      <c:layout>
        <c:manualLayout>
          <c:xMode val="edge"/>
          <c:yMode val="edge"/>
          <c:x val="0.16801619433198794"/>
          <c:y val="0.10610974673184211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22674317220359"/>
          <c:y val="0.31600061718878314"/>
          <c:w val="0.78078911636622095"/>
          <c:h val="0.400000781251525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103.31</c:v>
              </c:pt>
              <c:pt idx="1">
                <c:v>105.49</c:v>
              </c:pt>
              <c:pt idx="2">
                <c:v>104.85</c:v>
              </c:pt>
              <c:pt idx="3">
                <c:v>104.78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#N/A</c:v>
              </c:pt>
              <c:pt idx="18">
                <c:v>#N/A</c:v>
              </c:pt>
              <c:pt idx="19">
                <c:v>#N/A</c:v>
              </c:pt>
              <c:pt idx="20">
                <c:v>#N/A</c:v>
              </c:pt>
              <c:pt idx="21">
                <c:v>#N/A</c:v>
              </c:pt>
              <c:pt idx="22">
                <c:v>#N/A</c:v>
              </c:pt>
              <c:pt idx="23">
                <c:v>#N/A</c:v>
              </c:pt>
              <c:pt idx="24">
                <c:v>#N/A</c:v>
              </c:pt>
              <c:pt idx="25">
                <c:v>#N/A</c:v>
              </c:pt>
              <c:pt idx="26">
                <c:v>#N/A</c:v>
              </c:pt>
              <c:pt idx="27">
                <c:v>#N/A</c:v>
              </c:pt>
              <c:pt idx="28">
                <c:v>#N/A</c:v>
              </c:pt>
              <c:pt idx="29">
                <c:v>#N/A</c:v>
              </c:pt>
              <c:pt idx="30">
                <c:v>#N/A</c:v>
              </c:pt>
              <c:pt idx="31">
                <c:v>#N/A</c:v>
              </c:pt>
              <c:pt idx="32">
                <c:v>#N/A</c:v>
              </c:pt>
              <c:pt idx="33">
                <c:v>#N/A</c:v>
              </c:pt>
              <c:pt idx="34">
                <c:v>#N/A</c:v>
              </c:pt>
              <c:pt idx="35">
                <c:v>#N/A</c:v>
              </c:pt>
              <c:pt idx="36">
                <c:v>#N/A</c:v>
              </c:pt>
              <c:pt idx="37">
                <c:v>#N/A</c:v>
              </c:pt>
              <c:pt idx="38">
                <c:v>#N/A</c:v>
              </c:pt>
              <c:pt idx="39">
                <c:v>#N/A</c:v>
              </c:pt>
              <c:pt idx="40">
                <c:v>#N/A</c:v>
              </c:pt>
              <c:pt idx="41">
                <c:v>#N/A</c:v>
              </c:pt>
              <c:pt idx="42">
                <c:v>#N/A</c:v>
              </c:pt>
              <c:pt idx="43">
                <c:v>#N/A</c:v>
              </c:pt>
              <c:pt idx="44">
                <c:v>#N/A</c:v>
              </c:pt>
              <c:pt idx="45">
                <c:v>#N/A</c:v>
              </c:pt>
              <c:pt idx="46">
                <c:v>#N/A</c:v>
              </c:pt>
              <c:pt idx="47">
                <c:v>#N/A</c:v>
              </c:pt>
              <c:pt idx="48">
                <c:v>#N/A</c:v>
              </c:pt>
              <c:pt idx="49">
                <c:v>#N/A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6E8-43F9-BF96-43A431813CB2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#N/A</c:v>
              </c:pt>
              <c:pt idx="2">
                <c:v>#N/A</c:v>
              </c:pt>
              <c:pt idx="3">
                <c:v>#N/A</c:v>
              </c:pt>
              <c:pt idx="4">
                <c:v>#N/A</c:v>
              </c:pt>
              <c:pt idx="5">
                <c:v>#N/A</c:v>
              </c:pt>
              <c:pt idx="6">
                <c:v>#N/A</c:v>
              </c:pt>
              <c:pt idx="7">
                <c:v>#N/A</c:v>
              </c:pt>
              <c:pt idx="8">
                <c:v>#N/A</c:v>
              </c:pt>
              <c:pt idx="9">
                <c:v>#N/A</c:v>
              </c:pt>
              <c:pt idx="10">
                <c:v>#N/A</c:v>
              </c:pt>
              <c:pt idx="11">
                <c:v>#N/A</c:v>
              </c:pt>
              <c:pt idx="1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6E8-43F9-BF96-43A431813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4296"/>
        <c:axId val="792442336"/>
      </c:lineChart>
      <c:catAx>
        <c:axId val="792444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951417004049488"/>
              <c:y val="0.884247326801191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336"/>
        <c:crossesAt val="64"/>
        <c:auto val="0"/>
        <c:lblAlgn val="ctr"/>
        <c:lblOffset val="100"/>
        <c:tickLblSkip val="3"/>
        <c:tickMarkSkip val="1"/>
        <c:noMultiLvlLbl val="0"/>
      </c:catAx>
      <c:valAx>
        <c:axId val="792442336"/>
        <c:scaling>
          <c:orientation val="minMax"/>
          <c:max val="130"/>
          <c:min val="9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4296"/>
        <c:crosses val="autoZero"/>
        <c:crossBetween val="midCat"/>
        <c:majorUnit val="5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BARLEY - </a:t>
            </a:r>
            <a:r>
              <a:rPr lang="en-GB" sz="115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Delivered price (£/tonne)</a:t>
            </a:r>
          </a:p>
        </c:rich>
      </c:tx>
      <c:layout>
        <c:manualLayout>
          <c:xMode val="edge"/>
          <c:yMode val="edge"/>
          <c:x val="0.16302242871885242"/>
          <c:y val="2.3547254454277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129683595760048E-2"/>
          <c:y val="0.19028377697166185"/>
          <c:w val="0.85085676150954304"/>
          <c:h val="0.558705557916800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200</c:v>
              </c:pt>
              <c:pt idx="1">
                <c:v>203</c:v>
              </c:pt>
              <c:pt idx="2">
                <c:v>204</c:v>
              </c:pt>
              <c:pt idx="3">
                <c:v>205</c:v>
              </c:pt>
              <c:pt idx="4">
                <c:v>202</c:v>
              </c:pt>
              <c:pt idx="5">
                <c:v>205</c:v>
              </c:pt>
              <c:pt idx="6">
                <c:v>202</c:v>
              </c:pt>
              <c:pt idx="7">
                <c:v>201</c:v>
              </c:pt>
              <c:pt idx="8">
                <c:v>199</c:v>
              </c:pt>
              <c:pt idx="9">
                <c:v>#N/A</c:v>
              </c:pt>
              <c:pt idx="10">
                <c:v>203</c:v>
              </c:pt>
              <c:pt idx="11">
                <c:v>201</c:v>
              </c:pt>
              <c:pt idx="12">
                <c:v>201</c:v>
              </c:pt>
              <c:pt idx="13">
                <c:v>#N/A</c:v>
              </c:pt>
              <c:pt idx="14">
                <c:v>#N/A</c:v>
              </c:pt>
              <c:pt idx="15">
                <c:v>#N/A</c:v>
              </c:pt>
              <c:pt idx="16">
                <c:v>#N/A</c:v>
              </c:pt>
              <c:pt idx="17">
                <c:v>200</c:v>
              </c:pt>
              <c:pt idx="18">
                <c:v>199.5</c:v>
              </c:pt>
              <c:pt idx="19">
                <c:v>197</c:v>
              </c:pt>
              <c:pt idx="20">
                <c:v>197</c:v>
              </c:pt>
              <c:pt idx="21">
                <c:v>191.5</c:v>
              </c:pt>
              <c:pt idx="22">
                <c:v>#N/A</c:v>
              </c:pt>
              <c:pt idx="23">
                <c:v>#N/A</c:v>
              </c:pt>
              <c:pt idx="24">
                <c:v>193</c:v>
              </c:pt>
              <c:pt idx="25">
                <c:v>#N/A</c:v>
              </c:pt>
              <c:pt idx="26">
                <c:v>#N/A</c:v>
              </c:pt>
              <c:pt idx="27">
                <c:v>184</c:v>
              </c:pt>
              <c:pt idx="28">
                <c:v>#N/A</c:v>
              </c:pt>
              <c:pt idx="29">
                <c:v>186</c:v>
              </c:pt>
              <c:pt idx="30">
                <c:v>188</c:v>
              </c:pt>
              <c:pt idx="31">
                <c:v>188</c:v>
              </c:pt>
              <c:pt idx="32">
                <c:v>186</c:v>
              </c:pt>
              <c:pt idx="33">
                <c:v>184</c:v>
              </c:pt>
              <c:pt idx="34">
                <c:v>187</c:v>
              </c:pt>
              <c:pt idx="35">
                <c:v>186</c:v>
              </c:pt>
              <c:pt idx="36">
                <c:v>182</c:v>
              </c:pt>
              <c:pt idx="37">
                <c:v>183</c:v>
              </c:pt>
              <c:pt idx="38">
                <c:v>185.5</c:v>
              </c:pt>
              <c:pt idx="39">
                <c:v>183.5</c:v>
              </c:pt>
              <c:pt idx="40">
                <c:v>184.5</c:v>
              </c:pt>
              <c:pt idx="41">
                <c:v>#N/A</c:v>
              </c:pt>
              <c:pt idx="42">
                <c:v>189.5</c:v>
              </c:pt>
              <c:pt idx="43">
                <c:v>#N/A</c:v>
              </c:pt>
              <c:pt idx="44">
                <c:v>193.5</c:v>
              </c:pt>
              <c:pt idx="45">
                <c:v>195.5</c:v>
              </c:pt>
              <c:pt idx="46">
                <c:v>197.5</c:v>
              </c:pt>
              <c:pt idx="47">
                <c:v>195.5</c:v>
              </c:pt>
              <c:pt idx="48">
                <c:v>194.5</c:v>
              </c:pt>
              <c:pt idx="49">
                <c:v>#N/A</c:v>
              </c:pt>
              <c:pt idx="50">
                <c:v>#N/A</c:v>
              </c:pt>
              <c:pt idx="51">
                <c:v>196.5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623-4F5B-B642-61AB864311AE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#N/A</c:v>
              </c:pt>
              <c:pt idx="1">
                <c:v>193.5</c:v>
              </c:pt>
              <c:pt idx="2">
                <c:v>196.5</c:v>
              </c:pt>
              <c:pt idx="3">
                <c:v>#N/A</c:v>
              </c:pt>
              <c:pt idx="4">
                <c:v>197.5</c:v>
              </c:pt>
              <c:pt idx="5">
                <c:v>198.5</c:v>
              </c:pt>
              <c:pt idx="6">
                <c:v>#N/A</c:v>
              </c:pt>
              <c:pt idx="7">
                <c:v>199.5</c:v>
              </c:pt>
              <c:pt idx="8">
                <c:v>#N/A</c:v>
              </c:pt>
              <c:pt idx="9">
                <c:v>#N/A</c:v>
              </c:pt>
              <c:pt idx="10">
                <c:v>202.5</c:v>
              </c:pt>
              <c:pt idx="11">
                <c:v>201.5</c:v>
              </c:pt>
              <c:pt idx="12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623-4F5B-B642-61AB86431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6648"/>
        <c:axId val="792445864"/>
      </c:lineChart>
      <c:catAx>
        <c:axId val="792446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5864"/>
        <c:crossesAt val="100"/>
        <c:auto val="1"/>
        <c:lblAlgn val="ctr"/>
        <c:lblOffset val="100"/>
        <c:tickLblSkip val="3"/>
        <c:tickMarkSkip val="1"/>
        <c:noMultiLvlLbl val="0"/>
      </c:catAx>
      <c:valAx>
        <c:axId val="792445864"/>
        <c:scaling>
          <c:orientation val="minMax"/>
          <c:max val="280"/>
          <c:min val="16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6648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SHEEP - Deadweight price (pence/kg)</a:t>
            </a:r>
          </a:p>
        </c:rich>
      </c:tx>
      <c:layout>
        <c:manualLayout>
          <c:xMode val="edge"/>
          <c:yMode val="edge"/>
          <c:x val="0.18315824165717118"/>
          <c:y val="2.72335443363697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1832110957844"/>
          <c:y val="0.28979591836734692"/>
          <c:w val="0.81795076610267969"/>
          <c:h val="0.485714285714356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674.17765184771667</c:v>
              </c:pt>
              <c:pt idx="1">
                <c:v>697.74243199488103</c:v>
              </c:pt>
              <c:pt idx="2">
                <c:v>667.84871287546525</c:v>
              </c:pt>
              <c:pt idx="3">
                <c:v>666.9971346201155</c:v>
              </c:pt>
              <c:pt idx="4">
                <c:v>667.7420690347243</c:v>
              </c:pt>
              <c:pt idx="5">
                <c:v>680.19116350216063</c:v>
              </c:pt>
              <c:pt idx="6">
                <c:v>663.20936534600469</c:v>
              </c:pt>
              <c:pt idx="7">
                <c:v>656.69369083782919</c:v>
              </c:pt>
              <c:pt idx="8">
                <c:v>647.91731894290763</c:v>
              </c:pt>
              <c:pt idx="9">
                <c:v>637.13861237072058</c:v>
              </c:pt>
              <c:pt idx="10">
                <c:v>633.71338472754201</c:v>
              </c:pt>
              <c:pt idx="11">
                <c:v>658.40160457974537</c:v>
              </c:pt>
              <c:pt idx="12">
                <c:v>684.75905177142999</c:v>
              </c:pt>
              <c:pt idx="13">
                <c:v>679.74478229456543</c:v>
              </c:pt>
              <c:pt idx="14">
                <c:v>671.49064829922816</c:v>
              </c:pt>
              <c:pt idx="15">
                <c:v>666.36734306295432</c:v>
              </c:pt>
              <c:pt idx="16">
                <c:v>667.76329436804065</c:v>
              </c:pt>
              <c:pt idx="17">
                <c:v>664.11279064986536</c:v>
              </c:pt>
              <c:pt idx="18">
                <c:v>666.75505814188375</c:v>
              </c:pt>
              <c:pt idx="19">
                <c:v>669.75769681191014</c:v>
              </c:pt>
              <c:pt idx="20">
                <c:v>661.86152121394707</c:v>
              </c:pt>
              <c:pt idx="21">
                <c:v>686.0544219334962</c:v>
              </c:pt>
              <c:pt idx="22">
                <c:v>663.1831039456406</c:v>
              </c:pt>
              <c:pt idx="23">
                <c:v>672.06809548687477</c:v>
              </c:pt>
              <c:pt idx="24">
                <c:v>675.15393532724988</c:v>
              </c:pt>
              <c:pt idx="25">
                <c:v>652.22590712336614</c:v>
              </c:pt>
              <c:pt idx="26">
                <c:v>624.12455742713337</c:v>
              </c:pt>
              <c:pt idx="27">
                <c:v>668.88295851951227</c:v>
              </c:pt>
              <c:pt idx="28">
                <c:v>647.92182577538506</c:v>
              </c:pt>
              <c:pt idx="29">
                <c:v>647.80382211967878</c:v>
              </c:pt>
              <c:pt idx="30">
                <c:v>645.81784301586038</c:v>
              </c:pt>
              <c:pt idx="31">
                <c:v>650.69597197852192</c:v>
              </c:pt>
              <c:pt idx="32">
                <c:v>650.85267355125347</c:v>
              </c:pt>
              <c:pt idx="33">
                <c:v>640.80996059070003</c:v>
              </c:pt>
              <c:pt idx="34">
                <c:v>618.73884812355607</c:v>
              </c:pt>
              <c:pt idx="35">
                <c:v>622.38138850520443</c:v>
              </c:pt>
              <c:pt idx="36">
                <c:v>623.67738919635917</c:v>
              </c:pt>
              <c:pt idx="37">
                <c:v>620.31054260383496</c:v>
              </c:pt>
              <c:pt idx="38">
                <c:v>617.3183461671216</c:v>
              </c:pt>
              <c:pt idx="39">
                <c:v>613.48665416628796</c:v>
              </c:pt>
              <c:pt idx="40">
                <c:v>615.57249685586021</c:v>
              </c:pt>
              <c:pt idx="41">
                <c:v>606.34825343552586</c:v>
              </c:pt>
              <c:pt idx="42">
                <c:v>607.5508066539968</c:v>
              </c:pt>
              <c:pt idx="43">
                <c:v>623.13804131785457</c:v>
              </c:pt>
              <c:pt idx="44">
                <c:v>620.38828844372506</c:v>
              </c:pt>
              <c:pt idx="45">
                <c:v>619.67145777148835</c:v>
              </c:pt>
              <c:pt idx="46">
                <c:v>612.58140279407326</c:v>
              </c:pt>
              <c:pt idx="47">
                <c:v>596.10418934630002</c:v>
              </c:pt>
              <c:pt idx="48">
                <c:v>567.81639195117373</c:v>
              </c:pt>
              <c:pt idx="49">
                <c:v>592.29650417990376</c:v>
              </c:pt>
              <c:pt idx="50">
                <c:v>615.0924571325188</c:v>
              </c:pt>
              <c:pt idx="51">
                <c:v>621.5637100643354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4D-4DC9-B4CD-D7F0C489E9A3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608.11765699313446</c:v>
              </c:pt>
              <c:pt idx="1">
                <c:v>596.53262180762579</c:v>
              </c:pt>
              <c:pt idx="2">
                <c:v>571.0075521292257</c:v>
              </c:pt>
              <c:pt idx="3">
                <c:v>587.93404637734204</c:v>
              </c:pt>
              <c:pt idx="4">
                <c:v>599.67297785279197</c:v>
              </c:pt>
              <c:pt idx="5">
                <c:v>609.32081876258917</c:v>
              </c:pt>
              <c:pt idx="6">
                <c:v>612.01050320486252</c:v>
              </c:pt>
              <c:pt idx="7">
                <c:v>633.1649917985402</c:v>
              </c:pt>
              <c:pt idx="8">
                <c:v>655.23368539984551</c:v>
              </c:pt>
              <c:pt idx="9">
                <c:v>719.1504944800671</c:v>
              </c:pt>
              <c:pt idx="10">
                <c:v>747.79361314475534</c:v>
              </c:pt>
              <c:pt idx="11">
                <c:v>750.10563006708401</c:v>
              </c:pt>
              <c:pt idx="12">
                <c:v>769.00050276705076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4D-4DC9-B4CD-D7F0C489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442728"/>
        <c:axId val="792443120"/>
      </c:lineChart>
      <c:catAx>
        <c:axId val="792442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684293410692087"/>
              <c:y val="0.875821711011616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3120"/>
        <c:crossesAt val="260"/>
        <c:auto val="0"/>
        <c:lblAlgn val="ctr"/>
        <c:lblOffset val="100"/>
        <c:tickLblSkip val="3"/>
        <c:tickMarkSkip val="1"/>
        <c:noMultiLvlLbl val="0"/>
      </c:catAx>
      <c:valAx>
        <c:axId val="792443120"/>
        <c:scaling>
          <c:orientation val="minMax"/>
          <c:max val="820"/>
          <c:min val="4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2442728"/>
        <c:crosses val="autoZero"/>
        <c:crossBetween val="midCat"/>
        <c:majorUnit val="4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paperSize="9" orientation="landscape" horizontalDpi="-3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PIGS - Deadweight price (pence/kg)</a:t>
            </a:r>
          </a:p>
        </c:rich>
      </c:tx>
      <c:layout>
        <c:manualLayout>
          <c:xMode val="edge"/>
          <c:yMode val="edge"/>
          <c:x val="0.18087287720726963"/>
          <c:y val="4.597701149425285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7430317751871"/>
          <c:y val="0.19683953298941079"/>
          <c:w val="0.82566585956424265"/>
          <c:h val="0.5387942374272576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203.07925612616796</c:v>
              </c:pt>
              <c:pt idx="1">
                <c:v>202.66886227850173</c:v>
              </c:pt>
              <c:pt idx="2">
                <c:v>201.980916000907</c:v>
              </c:pt>
              <c:pt idx="3">
                <c:v>201.35173341727136</c:v>
              </c:pt>
              <c:pt idx="4">
                <c:v>202.01757674951355</c:v>
              </c:pt>
              <c:pt idx="5">
                <c:v>200.61579502015957</c:v>
              </c:pt>
              <c:pt idx="6">
                <c:v>200.80841774390245</c:v>
              </c:pt>
              <c:pt idx="7">
                <c:v>200.60302080044715</c:v>
              </c:pt>
              <c:pt idx="8">
                <c:v>201.51454827647632</c:v>
              </c:pt>
              <c:pt idx="9">
                <c:v>200.66930668901554</c:v>
              </c:pt>
              <c:pt idx="10">
                <c:v>201.03256799215737</c:v>
              </c:pt>
              <c:pt idx="11">
                <c:v>201.69535625048982</c:v>
              </c:pt>
              <c:pt idx="12">
                <c:v>201.91432251104763</c:v>
              </c:pt>
              <c:pt idx="13">
                <c:v>202.24260926654699</c:v>
              </c:pt>
              <c:pt idx="14">
                <c:v>202.71831566363213</c:v>
              </c:pt>
              <c:pt idx="15">
                <c:v>202.95822968216243</c:v>
              </c:pt>
              <c:pt idx="16">
                <c:v>203.44498450561485</c:v>
              </c:pt>
              <c:pt idx="17">
                <c:v>202.82271485519905</c:v>
              </c:pt>
              <c:pt idx="18">
                <c:v>203.46084294384164</c:v>
              </c:pt>
              <c:pt idx="19">
                <c:v>203.45166270190848</c:v>
              </c:pt>
              <c:pt idx="20">
                <c:v>204.05674400525444</c:v>
              </c:pt>
              <c:pt idx="21">
                <c:v>204.46953325006746</c:v>
              </c:pt>
              <c:pt idx="22">
                <c:v>204.72759423854941</c:v>
              </c:pt>
              <c:pt idx="23">
                <c:v>205.36463788028368</c:v>
              </c:pt>
              <c:pt idx="24">
                <c:v>205.39562635789542</c:v>
              </c:pt>
              <c:pt idx="25">
                <c:v>205.25770306988505</c:v>
              </c:pt>
              <c:pt idx="26">
                <c:v>204.4537940159363</c:v>
              </c:pt>
              <c:pt idx="27">
                <c:v>205.54842391616219</c:v>
              </c:pt>
              <c:pt idx="28">
                <c:v>205.59997917040684</c:v>
              </c:pt>
              <c:pt idx="29">
                <c:v>205.90844138106149</c:v>
              </c:pt>
              <c:pt idx="30">
                <c:v>205.97821376407714</c:v>
              </c:pt>
              <c:pt idx="31">
                <c:v>205.59214995719296</c:v>
              </c:pt>
              <c:pt idx="32">
                <c:v>205.96776437685844</c:v>
              </c:pt>
              <c:pt idx="33">
                <c:v>205.94466332851709</c:v>
              </c:pt>
              <c:pt idx="34">
                <c:v>206.14524702423523</c:v>
              </c:pt>
              <c:pt idx="35">
                <c:v>205.43676337954619</c:v>
              </c:pt>
              <c:pt idx="36">
                <c:v>205.41581608692388</c:v>
              </c:pt>
              <c:pt idx="37">
                <c:v>204.98612466163405</c:v>
              </c:pt>
              <c:pt idx="38">
                <c:v>204.98327077658959</c:v>
              </c:pt>
              <c:pt idx="39">
                <c:v>204.49245100242504</c:v>
              </c:pt>
              <c:pt idx="40">
                <c:v>203.73117896186693</c:v>
              </c:pt>
              <c:pt idx="41">
                <c:v>203.43976460415666</c:v>
              </c:pt>
              <c:pt idx="42">
                <c:v>202.47634897845731</c:v>
              </c:pt>
              <c:pt idx="43">
                <c:v>201.84690835452611</c:v>
              </c:pt>
              <c:pt idx="44">
                <c:v>200.56540726118274</c:v>
              </c:pt>
              <c:pt idx="45">
                <c:v>200.1420158610685</c:v>
              </c:pt>
              <c:pt idx="46">
                <c:v>199.04492910507497</c:v>
              </c:pt>
              <c:pt idx="47">
                <c:v>198.90625847267796</c:v>
              </c:pt>
              <c:pt idx="48">
                <c:v>197.8207790744836</c:v>
              </c:pt>
              <c:pt idx="49">
                <c:v>196.99270291697951</c:v>
              </c:pt>
              <c:pt idx="50">
                <c:v>199.14811268400453</c:v>
              </c:pt>
              <c:pt idx="51">
                <c:v>194.67868349608736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502-41FB-9D30-BE5B02FC5DF7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194.52574288436833</c:v>
              </c:pt>
              <c:pt idx="1">
                <c:v>192.00858811244643</c:v>
              </c:pt>
              <c:pt idx="2">
                <c:v>191.99666894037378</c:v>
              </c:pt>
              <c:pt idx="3">
                <c:v>190.92549107900069</c:v>
              </c:pt>
              <c:pt idx="4">
                <c:v>189.70034264863455</c:v>
              </c:pt>
              <c:pt idx="5">
                <c:v>189.27608855867305</c:v>
              </c:pt>
              <c:pt idx="6">
                <c:v>187.2503069640656</c:v>
              </c:pt>
              <c:pt idx="7">
                <c:v>187.22471975648472</c:v>
              </c:pt>
              <c:pt idx="8">
                <c:v>186.14317330985929</c:v>
              </c:pt>
              <c:pt idx="9">
                <c:v>185.88567763580238</c:v>
              </c:pt>
              <c:pt idx="10">
                <c:v>184.63329648317389</c:v>
              </c:pt>
              <c:pt idx="11">
                <c:v>183.54881395404257</c:v>
              </c:pt>
              <c:pt idx="12">
                <c:v>183.68439006866805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502-41FB-9D30-BE5B02FC5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5959528"/>
        <c:axId val="795955216"/>
      </c:lineChart>
      <c:catAx>
        <c:axId val="795959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695851139880665"/>
              <c:y val="0.86207349081364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5216"/>
        <c:crossesAt val="90"/>
        <c:auto val="0"/>
        <c:lblAlgn val="ctr"/>
        <c:lblOffset val="100"/>
        <c:tickLblSkip val="3"/>
        <c:tickMarkSkip val="1"/>
        <c:noMultiLvlLbl val="0"/>
      </c:catAx>
      <c:valAx>
        <c:axId val="795955216"/>
        <c:scaling>
          <c:orientation val="minMax"/>
          <c:min val="18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5959528"/>
        <c:crosses val="autoZero"/>
        <c:crossBetween val="midCat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9315960912052141E-2"/>
          <c:y val="5.4545494899307524E-2"/>
          <c:w val="0.94299674267101063"/>
          <c:h val="0.89394005529420062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69272"/>
        <c:axId val="791570448"/>
      </c:barChart>
      <c:catAx>
        <c:axId val="79156927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448"/>
        <c:crosses val="autoZero"/>
        <c:auto val="0"/>
        <c:lblAlgn val="ctr"/>
        <c:lblOffset val="100"/>
        <c:tickMarkSkip val="1"/>
        <c:noMultiLvlLbl val="0"/>
      </c:catAx>
      <c:valAx>
        <c:axId val="79157044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9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STEERS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</a:p>
        </c:rich>
      </c:tx>
      <c:layout>
        <c:manualLayout>
          <c:xMode val="edge"/>
          <c:yMode val="edge"/>
          <c:x val="0.16586193634008309"/>
          <c:y val="2.1341463414634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32607921497256E-2"/>
          <c:y val="0.19264761271829681"/>
          <c:w val="0.87401658812187433"/>
          <c:h val="0.6402140363243952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524.36</c:v>
              </c:pt>
              <c:pt idx="1">
                <c:v>529.79999999999995</c:v>
              </c:pt>
              <c:pt idx="2">
                <c:v>539</c:v>
              </c:pt>
              <c:pt idx="3">
                <c:v>549.9</c:v>
              </c:pt>
              <c:pt idx="4">
                <c:v>567.20000000000005</c:v>
              </c:pt>
              <c:pt idx="5">
                <c:v>585.79999999999995</c:v>
              </c:pt>
              <c:pt idx="6">
                <c:v>599.70000000000005</c:v>
              </c:pt>
              <c:pt idx="7">
                <c:v>607.20000000000005</c:v>
              </c:pt>
              <c:pt idx="8">
                <c:v>615.6</c:v>
              </c:pt>
              <c:pt idx="9">
                <c:v>626.70000000000005</c:v>
              </c:pt>
              <c:pt idx="10">
                <c:v>635.70000000000005</c:v>
              </c:pt>
              <c:pt idx="11">
                <c:v>646</c:v>
              </c:pt>
              <c:pt idx="12">
                <c:v>660.8</c:v>
              </c:pt>
              <c:pt idx="13">
                <c:v>673.8</c:v>
              </c:pt>
              <c:pt idx="14">
                <c:v>679.9</c:v>
              </c:pt>
              <c:pt idx="15">
                <c:v>680.9</c:v>
              </c:pt>
              <c:pt idx="16">
                <c:v>679.6</c:v>
              </c:pt>
              <c:pt idx="17">
                <c:v>675.8</c:v>
              </c:pt>
              <c:pt idx="18">
                <c:v>673.9</c:v>
              </c:pt>
              <c:pt idx="19">
                <c:v>666.9</c:v>
              </c:pt>
              <c:pt idx="20">
                <c:v>660</c:v>
              </c:pt>
              <c:pt idx="21">
                <c:v>650.70000000000005</c:v>
              </c:pt>
              <c:pt idx="22">
                <c:v>639.1</c:v>
              </c:pt>
              <c:pt idx="23">
                <c:v>632.4</c:v>
              </c:pt>
              <c:pt idx="24">
                <c:v>626.79999999999995</c:v>
              </c:pt>
              <c:pt idx="25">
                <c:v>628.6</c:v>
              </c:pt>
              <c:pt idx="26">
                <c:v>630.29999999999995</c:v>
              </c:pt>
              <c:pt idx="27">
                <c:v>634.79999999999995</c:v>
              </c:pt>
              <c:pt idx="28">
                <c:v>642.5</c:v>
              </c:pt>
              <c:pt idx="29">
                <c:v>644.4</c:v>
              </c:pt>
              <c:pt idx="30">
                <c:v>647</c:v>
              </c:pt>
              <c:pt idx="31">
                <c:v>648.6</c:v>
              </c:pt>
              <c:pt idx="32">
                <c:v>646.5</c:v>
              </c:pt>
              <c:pt idx="33">
                <c:v>651</c:v>
              </c:pt>
              <c:pt idx="34">
                <c:v>649.9</c:v>
              </c:pt>
              <c:pt idx="35">
                <c:v>647.20000000000005</c:v>
              </c:pt>
              <c:pt idx="36">
                <c:v>651.6</c:v>
              </c:pt>
              <c:pt idx="37">
                <c:v>648.9</c:v>
              </c:pt>
              <c:pt idx="38">
                <c:v>647.20000000000005</c:v>
              </c:pt>
              <c:pt idx="39">
                <c:v>647.1</c:v>
              </c:pt>
              <c:pt idx="40">
                <c:v>645.4</c:v>
              </c:pt>
              <c:pt idx="41">
                <c:v>647.5</c:v>
              </c:pt>
              <c:pt idx="42">
                <c:v>650.79999999999995</c:v>
              </c:pt>
              <c:pt idx="43">
                <c:v>650.1</c:v>
              </c:pt>
              <c:pt idx="44">
                <c:v>654.20000000000005</c:v>
              </c:pt>
              <c:pt idx="45">
                <c:v>654.29999999999995</c:v>
              </c:pt>
              <c:pt idx="46">
                <c:v>651.6</c:v>
              </c:pt>
              <c:pt idx="47">
                <c:v>649.1</c:v>
              </c:pt>
              <c:pt idx="48">
                <c:v>643.5</c:v>
              </c:pt>
              <c:pt idx="49">
                <c:v>639</c:v>
              </c:pt>
              <c:pt idx="50">
                <c:v>645.9</c:v>
              </c:pt>
              <c:pt idx="51">
                <c:v>641.70000000000005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E5-4883-92D8-EDF0A71C5F30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643.6</c:v>
              </c:pt>
              <c:pt idx="1">
                <c:v>641.20000000000005</c:v>
              </c:pt>
              <c:pt idx="2">
                <c:v>637.9</c:v>
              </c:pt>
              <c:pt idx="3">
                <c:v>641.79999999999995</c:v>
              </c:pt>
              <c:pt idx="4">
                <c:v>641.9</c:v>
              </c:pt>
              <c:pt idx="5">
                <c:v>642.1</c:v>
              </c:pt>
              <c:pt idx="6">
                <c:v>639.79999999999995</c:v>
              </c:pt>
              <c:pt idx="7">
                <c:v>639.20000000000005</c:v>
              </c:pt>
              <c:pt idx="8">
                <c:v>636.9</c:v>
              </c:pt>
              <c:pt idx="9">
                <c:v>630.9</c:v>
              </c:pt>
              <c:pt idx="10">
                <c:v>633.20000000000005</c:v>
              </c:pt>
              <c:pt idx="11">
                <c:v>628.79999999999995</c:v>
              </c:pt>
              <c:pt idx="12">
                <c:v>627.9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E5-4883-92D8-EDF0A71C5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6920"/>
        <c:axId val="791568880"/>
      </c:lineChart>
      <c:catAx>
        <c:axId val="791566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9275491631385271"/>
              <c:y val="0.901828237019138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880"/>
        <c:crossesAt val="280"/>
        <c:auto val="0"/>
        <c:lblAlgn val="ctr"/>
        <c:lblOffset val="100"/>
        <c:tickLblSkip val="3"/>
        <c:tickMarkSkip val="1"/>
        <c:noMultiLvlLbl val="0"/>
      </c:catAx>
      <c:valAx>
        <c:axId val="791568880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92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FINISHED HEIFERS-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Deadweight prices (pence/kg)</a:t>
            </a: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 </a:t>
            </a:r>
          </a:p>
        </c:rich>
      </c:tx>
      <c:layout>
        <c:manualLayout>
          <c:xMode val="edge"/>
          <c:yMode val="edge"/>
          <c:x val="0.14772748576884634"/>
          <c:y val="2.1604938271605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702656806125949E-2"/>
          <c:y val="0.2026414031162225"/>
          <c:w val="0.87742476003845682"/>
          <c:h val="0.6473935173090890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526.72</c:v>
              </c:pt>
              <c:pt idx="1">
                <c:v>531.79999999999995</c:v>
              </c:pt>
              <c:pt idx="2">
                <c:v>540.70000000000005</c:v>
              </c:pt>
              <c:pt idx="3">
                <c:v>548.70000000000005</c:v>
              </c:pt>
              <c:pt idx="4">
                <c:v>568.1</c:v>
              </c:pt>
              <c:pt idx="5">
                <c:v>584.29999999999995</c:v>
              </c:pt>
              <c:pt idx="6">
                <c:v>598.1</c:v>
              </c:pt>
              <c:pt idx="7">
                <c:v>605.79999999999995</c:v>
              </c:pt>
              <c:pt idx="8">
                <c:v>615</c:v>
              </c:pt>
              <c:pt idx="9">
                <c:v>625</c:v>
              </c:pt>
              <c:pt idx="10">
                <c:v>635.1</c:v>
              </c:pt>
              <c:pt idx="11">
                <c:v>646.79999999999995</c:v>
              </c:pt>
              <c:pt idx="12">
                <c:v>660</c:v>
              </c:pt>
              <c:pt idx="13">
                <c:v>672.9</c:v>
              </c:pt>
              <c:pt idx="14">
                <c:v>680</c:v>
              </c:pt>
              <c:pt idx="15">
                <c:v>680.6</c:v>
              </c:pt>
              <c:pt idx="16">
                <c:v>679.6</c:v>
              </c:pt>
              <c:pt idx="17">
                <c:v>674.6</c:v>
              </c:pt>
              <c:pt idx="18">
                <c:v>671</c:v>
              </c:pt>
              <c:pt idx="19">
                <c:v>666</c:v>
              </c:pt>
              <c:pt idx="20">
                <c:v>659.2</c:v>
              </c:pt>
              <c:pt idx="21">
                <c:v>649.70000000000005</c:v>
              </c:pt>
              <c:pt idx="22">
                <c:v>640.1</c:v>
              </c:pt>
              <c:pt idx="23">
                <c:v>631.5</c:v>
              </c:pt>
              <c:pt idx="24">
                <c:v>626.79999999999995</c:v>
              </c:pt>
              <c:pt idx="25">
                <c:v>628.6</c:v>
              </c:pt>
              <c:pt idx="26">
                <c:v>628.20000000000005</c:v>
              </c:pt>
              <c:pt idx="27">
                <c:v>636.6</c:v>
              </c:pt>
              <c:pt idx="28">
                <c:v>646.4</c:v>
              </c:pt>
              <c:pt idx="29">
                <c:v>644.29999999999995</c:v>
              </c:pt>
              <c:pt idx="30">
                <c:v>651.4</c:v>
              </c:pt>
              <c:pt idx="31">
                <c:v>649.5</c:v>
              </c:pt>
              <c:pt idx="32">
                <c:v>646.6</c:v>
              </c:pt>
              <c:pt idx="33">
                <c:v>651.20000000000005</c:v>
              </c:pt>
              <c:pt idx="34">
                <c:v>651</c:v>
              </c:pt>
              <c:pt idx="35">
                <c:v>649.29999999999995</c:v>
              </c:pt>
              <c:pt idx="36">
                <c:v>651.1</c:v>
              </c:pt>
              <c:pt idx="37">
                <c:v>649.29999999999995</c:v>
              </c:pt>
              <c:pt idx="38">
                <c:v>650.29999999999995</c:v>
              </c:pt>
              <c:pt idx="39">
                <c:v>645.9</c:v>
              </c:pt>
              <c:pt idx="40">
                <c:v>645.20000000000005</c:v>
              </c:pt>
              <c:pt idx="41">
                <c:v>649.6</c:v>
              </c:pt>
              <c:pt idx="42">
                <c:v>649.29999999999995</c:v>
              </c:pt>
              <c:pt idx="43">
                <c:v>651.20000000000005</c:v>
              </c:pt>
              <c:pt idx="44">
                <c:v>653.1</c:v>
              </c:pt>
              <c:pt idx="45">
                <c:v>653.5</c:v>
              </c:pt>
              <c:pt idx="46">
                <c:v>652.1</c:v>
              </c:pt>
              <c:pt idx="47">
                <c:v>647.29999999999995</c:v>
              </c:pt>
              <c:pt idx="48">
                <c:v>644.29999999999995</c:v>
              </c:pt>
              <c:pt idx="49">
                <c:v>638.20000000000005</c:v>
              </c:pt>
              <c:pt idx="50">
                <c:v>640.9</c:v>
              </c:pt>
              <c:pt idx="51">
                <c:v>643.1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189-4511-A3AA-9D53434D7FA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642.70000000000005</c:v>
              </c:pt>
              <c:pt idx="1">
                <c:v>643.4</c:v>
              </c:pt>
              <c:pt idx="2">
                <c:v>638.4</c:v>
              </c:pt>
              <c:pt idx="3">
                <c:v>642.6</c:v>
              </c:pt>
              <c:pt idx="4">
                <c:v>642.29999999999995</c:v>
              </c:pt>
              <c:pt idx="5">
                <c:v>641.29999999999995</c:v>
              </c:pt>
              <c:pt idx="6">
                <c:v>638.1</c:v>
              </c:pt>
              <c:pt idx="7">
                <c:v>640</c:v>
              </c:pt>
              <c:pt idx="8">
                <c:v>636.1</c:v>
              </c:pt>
              <c:pt idx="9">
                <c:v>633.1</c:v>
              </c:pt>
              <c:pt idx="10">
                <c:v>630.9</c:v>
              </c:pt>
              <c:pt idx="11">
                <c:v>630.1</c:v>
              </c:pt>
              <c:pt idx="12">
                <c:v>629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89-4511-A3AA-9D53434D7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840"/>
        <c:axId val="791567312"/>
      </c:lineChart>
      <c:catAx>
        <c:axId val="791570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7564968828271781"/>
              <c:y val="0.919561630757205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7312"/>
        <c:crossesAt val="290"/>
        <c:auto val="0"/>
        <c:lblAlgn val="ctr"/>
        <c:lblOffset val="100"/>
        <c:tickLblSkip val="3"/>
        <c:tickMarkSkip val="1"/>
        <c:noMultiLvlLbl val="0"/>
      </c:catAx>
      <c:valAx>
        <c:axId val="791567312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840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YOUNG BULLS - Deadweight prices (pence/kg)</a:t>
            </a:r>
          </a:p>
        </c:rich>
      </c:tx>
      <c:layout>
        <c:manualLayout>
          <c:xMode val="edge"/>
          <c:yMode val="edge"/>
          <c:x val="0.18022370409440491"/>
          <c:y val="2.1538461538461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9341649151425798E-2"/>
          <c:y val="0.22437578986570503"/>
          <c:w val="0.88109329520989565"/>
          <c:h val="0.5867169242909738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503.89</c:v>
              </c:pt>
              <c:pt idx="1">
                <c:v>510.7</c:v>
              </c:pt>
              <c:pt idx="2">
                <c:v>523</c:v>
              </c:pt>
              <c:pt idx="3">
                <c:v>530.1</c:v>
              </c:pt>
              <c:pt idx="4">
                <c:v>549.4</c:v>
              </c:pt>
              <c:pt idx="5">
                <c:v>565.29999999999995</c:v>
              </c:pt>
              <c:pt idx="6">
                <c:v>574.79999999999995</c:v>
              </c:pt>
              <c:pt idx="7">
                <c:v>586.29999999999995</c:v>
              </c:pt>
              <c:pt idx="8">
                <c:v>596.20000000000005</c:v>
              </c:pt>
              <c:pt idx="9">
                <c:v>608.1</c:v>
              </c:pt>
              <c:pt idx="10">
                <c:v>619.20000000000005</c:v>
              </c:pt>
              <c:pt idx="11">
                <c:v>632.6</c:v>
              </c:pt>
              <c:pt idx="12">
                <c:v>640.9</c:v>
              </c:pt>
              <c:pt idx="13">
                <c:v>659.5</c:v>
              </c:pt>
              <c:pt idx="14">
                <c:v>666.1</c:v>
              </c:pt>
              <c:pt idx="15">
                <c:v>662.7</c:v>
              </c:pt>
              <c:pt idx="16">
                <c:v>663.2</c:v>
              </c:pt>
              <c:pt idx="17">
                <c:v>660</c:v>
              </c:pt>
              <c:pt idx="18">
                <c:v>655.7</c:v>
              </c:pt>
              <c:pt idx="19">
                <c:v>650</c:v>
              </c:pt>
              <c:pt idx="20">
                <c:v>644.29999999999995</c:v>
              </c:pt>
              <c:pt idx="21">
                <c:v>631.70000000000005</c:v>
              </c:pt>
              <c:pt idx="22">
                <c:v>624.79999999999995</c:v>
              </c:pt>
              <c:pt idx="23">
                <c:v>616.6</c:v>
              </c:pt>
              <c:pt idx="24">
                <c:v>613.70000000000005</c:v>
              </c:pt>
              <c:pt idx="25">
                <c:v>612.4</c:v>
              </c:pt>
              <c:pt idx="26">
                <c:v>619.29999999999995</c:v>
              </c:pt>
              <c:pt idx="27">
                <c:v>623.9</c:v>
              </c:pt>
              <c:pt idx="28">
                <c:v>632.9</c:v>
              </c:pt>
              <c:pt idx="29">
                <c:v>634.20000000000005</c:v>
              </c:pt>
              <c:pt idx="30">
                <c:v>634.79999999999995</c:v>
              </c:pt>
              <c:pt idx="31">
                <c:v>635.70000000000005</c:v>
              </c:pt>
              <c:pt idx="32">
                <c:v>635</c:v>
              </c:pt>
              <c:pt idx="33">
                <c:v>637.29999999999995</c:v>
              </c:pt>
              <c:pt idx="34">
                <c:v>636</c:v>
              </c:pt>
              <c:pt idx="35">
                <c:v>636.29999999999995</c:v>
              </c:pt>
              <c:pt idx="36">
                <c:v>639.5</c:v>
              </c:pt>
              <c:pt idx="37">
                <c:v>635.70000000000005</c:v>
              </c:pt>
              <c:pt idx="38">
                <c:v>634</c:v>
              </c:pt>
              <c:pt idx="39">
                <c:v>631.9</c:v>
              </c:pt>
              <c:pt idx="40">
                <c:v>630.4</c:v>
              </c:pt>
              <c:pt idx="41">
                <c:v>634.9</c:v>
              </c:pt>
              <c:pt idx="42">
                <c:v>633.9</c:v>
              </c:pt>
              <c:pt idx="43">
                <c:v>636.1</c:v>
              </c:pt>
              <c:pt idx="44">
                <c:v>638.6</c:v>
              </c:pt>
              <c:pt idx="45">
                <c:v>637.1</c:v>
              </c:pt>
              <c:pt idx="46">
                <c:v>633.79999999999995</c:v>
              </c:pt>
              <c:pt idx="47">
                <c:v>630.4</c:v>
              </c:pt>
              <c:pt idx="48">
                <c:v>626.70000000000005</c:v>
              </c:pt>
              <c:pt idx="49">
                <c:v>624</c:v>
              </c:pt>
              <c:pt idx="50">
                <c:v>620.9</c:v>
              </c:pt>
              <c:pt idx="51">
                <c:v>621.70000000000005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646-41A3-B342-FDA000453CB8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624.5</c:v>
              </c:pt>
              <c:pt idx="1">
                <c:v>624.5</c:v>
              </c:pt>
              <c:pt idx="2">
                <c:v>623.6</c:v>
              </c:pt>
              <c:pt idx="3">
                <c:v>622.5</c:v>
              </c:pt>
              <c:pt idx="4">
                <c:v>626.5</c:v>
              </c:pt>
              <c:pt idx="5">
                <c:v>623.29999999999995</c:v>
              </c:pt>
              <c:pt idx="6">
                <c:v>623.20000000000005</c:v>
              </c:pt>
              <c:pt idx="7">
                <c:v>623.20000000000005</c:v>
              </c:pt>
              <c:pt idx="8">
                <c:v>619.79999999999995</c:v>
              </c:pt>
              <c:pt idx="9">
                <c:v>619</c:v>
              </c:pt>
              <c:pt idx="10">
                <c:v>611.1</c:v>
              </c:pt>
              <c:pt idx="11">
                <c:v>613.4</c:v>
              </c:pt>
              <c:pt idx="12">
                <c:v>608.5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646-41A3-B342-FDA000453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8096"/>
        <c:axId val="791571624"/>
      </c:lineChart>
      <c:catAx>
        <c:axId val="791568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504485993035729"/>
              <c:y val="0.90067869942061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1624"/>
        <c:crossesAt val="270"/>
        <c:auto val="0"/>
        <c:lblAlgn val="ctr"/>
        <c:lblOffset val="100"/>
        <c:tickLblSkip val="3"/>
        <c:tickMarkSkip val="1"/>
        <c:noMultiLvlLbl val="0"/>
      </c:catAx>
      <c:valAx>
        <c:axId val="791571624"/>
        <c:scaling>
          <c:orientation val="minMax"/>
          <c:min val="4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8096"/>
        <c:crosses val="autoZero"/>
        <c:crossBetween val="midCat"/>
        <c:majorUnit val="20"/>
        <c:minorUnit val="1.28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FINISHED COWS - Deadweight prices (pence/kg)</a:t>
            </a:r>
          </a:p>
        </c:rich>
      </c:tx>
      <c:layout>
        <c:manualLayout>
          <c:xMode val="edge"/>
          <c:yMode val="edge"/>
          <c:x val="0.14610410914544791"/>
          <c:y val="4.6296296296296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6333300109638198E-2"/>
          <c:y val="0.1629634770963771"/>
          <c:w val="0.86398604604804141"/>
          <c:h val="0.642224567577884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360.98</c:v>
              </c:pt>
              <c:pt idx="1">
                <c:v>371</c:v>
              </c:pt>
              <c:pt idx="2">
                <c:v>388.5</c:v>
              </c:pt>
              <c:pt idx="3">
                <c:v>404.1</c:v>
              </c:pt>
              <c:pt idx="4">
                <c:v>418.2</c:v>
              </c:pt>
              <c:pt idx="5">
                <c:v>442.8</c:v>
              </c:pt>
              <c:pt idx="6">
                <c:v>448.7</c:v>
              </c:pt>
              <c:pt idx="7">
                <c:v>453.3</c:v>
              </c:pt>
              <c:pt idx="8">
                <c:v>461.2</c:v>
              </c:pt>
              <c:pt idx="9">
                <c:v>474.9</c:v>
              </c:pt>
              <c:pt idx="10">
                <c:v>485</c:v>
              </c:pt>
              <c:pt idx="11">
                <c:v>492</c:v>
              </c:pt>
              <c:pt idx="12">
                <c:v>514.20000000000005</c:v>
              </c:pt>
              <c:pt idx="13">
                <c:v>519.9</c:v>
              </c:pt>
              <c:pt idx="14">
                <c:v>528.29999999999995</c:v>
              </c:pt>
              <c:pt idx="15">
                <c:v>526.70000000000005</c:v>
              </c:pt>
              <c:pt idx="16">
                <c:v>521</c:v>
              </c:pt>
              <c:pt idx="17">
                <c:v>526.6</c:v>
              </c:pt>
              <c:pt idx="18">
                <c:v>522</c:v>
              </c:pt>
              <c:pt idx="19">
                <c:v>519.9</c:v>
              </c:pt>
              <c:pt idx="20">
                <c:v>516.29999999999995</c:v>
              </c:pt>
              <c:pt idx="21">
                <c:v>510</c:v>
              </c:pt>
              <c:pt idx="22">
                <c:v>500.6</c:v>
              </c:pt>
              <c:pt idx="23">
                <c:v>498.1</c:v>
              </c:pt>
              <c:pt idx="24">
                <c:v>495.3</c:v>
              </c:pt>
              <c:pt idx="25">
                <c:v>496.9</c:v>
              </c:pt>
              <c:pt idx="26">
                <c:v>498.3</c:v>
              </c:pt>
              <c:pt idx="27">
                <c:v>496.9</c:v>
              </c:pt>
              <c:pt idx="28">
                <c:v>501.4</c:v>
              </c:pt>
              <c:pt idx="29">
                <c:v>500.3</c:v>
              </c:pt>
              <c:pt idx="30">
                <c:v>501.9</c:v>
              </c:pt>
              <c:pt idx="31">
                <c:v>510.9</c:v>
              </c:pt>
              <c:pt idx="32">
                <c:v>509.6</c:v>
              </c:pt>
              <c:pt idx="33">
                <c:v>508.1</c:v>
              </c:pt>
              <c:pt idx="34">
                <c:v>509.5</c:v>
              </c:pt>
              <c:pt idx="35">
                <c:v>504.8</c:v>
              </c:pt>
              <c:pt idx="36">
                <c:v>510.8</c:v>
              </c:pt>
              <c:pt idx="37">
                <c:v>510.6</c:v>
              </c:pt>
              <c:pt idx="38">
                <c:v>501.8</c:v>
              </c:pt>
              <c:pt idx="39">
                <c:v>503.4</c:v>
              </c:pt>
              <c:pt idx="40">
                <c:v>504.7</c:v>
              </c:pt>
              <c:pt idx="41">
                <c:v>504.4</c:v>
              </c:pt>
              <c:pt idx="42">
                <c:v>508.8</c:v>
              </c:pt>
              <c:pt idx="43">
                <c:v>508.4</c:v>
              </c:pt>
              <c:pt idx="44">
                <c:v>514.20000000000005</c:v>
              </c:pt>
              <c:pt idx="45">
                <c:v>510.5</c:v>
              </c:pt>
              <c:pt idx="46">
                <c:v>505.9</c:v>
              </c:pt>
              <c:pt idx="47">
                <c:v>502.1</c:v>
              </c:pt>
              <c:pt idx="48">
                <c:v>496.5</c:v>
              </c:pt>
              <c:pt idx="49">
                <c:v>481.1</c:v>
              </c:pt>
              <c:pt idx="50">
                <c:v>484</c:v>
              </c:pt>
              <c:pt idx="51">
                <c:v>486.3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5A6-48FF-85C1-7DF5701EE541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53"/>
              <c:pt idx="0">
                <c:v>484</c:v>
              </c:pt>
              <c:pt idx="1">
                <c:v>491</c:v>
              </c:pt>
              <c:pt idx="2">
                <c:v>495</c:v>
              </c:pt>
              <c:pt idx="3">
                <c:v>493.1</c:v>
              </c:pt>
              <c:pt idx="4">
                <c:v>496</c:v>
              </c:pt>
              <c:pt idx="5">
                <c:v>498</c:v>
              </c:pt>
              <c:pt idx="6">
                <c:v>492.9</c:v>
              </c:pt>
              <c:pt idx="7">
                <c:v>498.3</c:v>
              </c:pt>
              <c:pt idx="8">
                <c:v>503.9</c:v>
              </c:pt>
              <c:pt idx="9">
                <c:v>505</c:v>
              </c:pt>
              <c:pt idx="10">
                <c:v>501.5</c:v>
              </c:pt>
              <c:pt idx="11">
                <c:v>498.4</c:v>
              </c:pt>
              <c:pt idx="12">
                <c:v>498.9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5A6-48FF-85C1-7DF5701EE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70056"/>
        <c:axId val="791564960"/>
      </c:lineChart>
      <c:catAx>
        <c:axId val="791570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123492474833063"/>
              <c:y val="0.893334993681829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4960"/>
        <c:crossesAt val="170"/>
        <c:auto val="0"/>
        <c:lblAlgn val="ctr"/>
        <c:lblOffset val="100"/>
        <c:tickLblSkip val="3"/>
        <c:tickMarkSkip val="1"/>
        <c:noMultiLvlLbl val="0"/>
      </c:catAx>
      <c:valAx>
        <c:axId val="791564960"/>
        <c:scaling>
          <c:orientation val="minMax"/>
          <c:min val="2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70056"/>
        <c:crosses val="autoZero"/>
        <c:crossBetween val="midCat"/>
        <c:majorUnit val="2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150-300 kg (£/head)</a:t>
            </a:r>
          </a:p>
        </c:rich>
      </c:tx>
      <c:layout>
        <c:manualLayout>
          <c:xMode val="edge"/>
          <c:yMode val="edge"/>
          <c:x val="0.14379103974713298"/>
          <c:y val="1.40267267153433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00642596700392E-2"/>
          <c:y val="0.22113780090540805"/>
          <c:w val="0.86227712987519989"/>
          <c:h val="0.5934087161197777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1015</c:v>
              </c:pt>
              <c:pt idx="1">
                <c:v>973.5051546391752</c:v>
              </c:pt>
              <c:pt idx="2">
                <c:v>977.06896551724139</c:v>
              </c:pt>
              <c:pt idx="3">
                <c:v>980.64814814814815</c:v>
              </c:pt>
              <c:pt idx="4">
                <c:v>1007.36</c:v>
              </c:pt>
              <c:pt idx="5">
                <c:v>992.61538461538464</c:v>
              </c:pt>
              <c:pt idx="6">
                <c:v>1017.44</c:v>
              </c:pt>
              <c:pt idx="7">
                <c:v>1014.5744680851063</c:v>
              </c:pt>
              <c:pt idx="8">
                <c:v>1021.6666666666666</c:v>
              </c:pt>
              <c:pt idx="9">
                <c:v>1022.24</c:v>
              </c:pt>
              <c:pt idx="10">
                <c:v>1024.8245614035088</c:v>
              </c:pt>
              <c:pt idx="11">
                <c:v>1233.953488372093</c:v>
              </c:pt>
              <c:pt idx="12">
                <c:v>1221.1904761904761</c:v>
              </c:pt>
              <c:pt idx="13">
                <c:v>1317.7777779999999</c:v>
              </c:pt>
              <c:pt idx="14">
                <c:v>1283.1666666666667</c:v>
              </c:pt>
              <c:pt idx="15">
                <c:v>1322.8571428571429</c:v>
              </c:pt>
              <c:pt idx="16">
                <c:v>1321.9780219780221</c:v>
              </c:pt>
              <c:pt idx="17">
                <c:v>1320.3157894736842</c:v>
              </c:pt>
              <c:pt idx="18">
                <c:v>1278.1034482758621</c:v>
              </c:pt>
              <c:pt idx="19">
                <c:v>1263.421052631579</c:v>
              </c:pt>
              <c:pt idx="20">
                <c:v>1262.4705882352941</c:v>
              </c:pt>
              <c:pt idx="21">
                <c:v>1155.5555555555557</c:v>
              </c:pt>
              <c:pt idx="22">
                <c:v>1090.8620689655172</c:v>
              </c:pt>
              <c:pt idx="23">
                <c:v>1079.5652173913043</c:v>
              </c:pt>
              <c:pt idx="24">
                <c:v>1178.7777777777778</c:v>
              </c:pt>
              <c:pt idx="25">
                <c:v>1173.0769230769231</c:v>
              </c:pt>
              <c:pt idx="26">
                <c:v>1182.6315789473683</c:v>
              </c:pt>
              <c:pt idx="27">
                <c:v>#N/A</c:v>
              </c:pt>
              <c:pt idx="28">
                <c:v>1325.8333333333333</c:v>
              </c:pt>
              <c:pt idx="29">
                <c:v>1387.1428571428571</c:v>
              </c:pt>
              <c:pt idx="30">
                <c:v>1388.75</c:v>
              </c:pt>
              <c:pt idx="31">
                <c:v>1430</c:v>
              </c:pt>
              <c:pt idx="32">
                <c:v>1381.0169491525423</c:v>
              </c:pt>
              <c:pt idx="33">
                <c:v>1441.6071428571429</c:v>
              </c:pt>
              <c:pt idx="34">
                <c:v>1449.75</c:v>
              </c:pt>
              <c:pt idx="35">
                <c:v>1417.6767676767677</c:v>
              </c:pt>
              <c:pt idx="36">
                <c:v>1428.6516853932585</c:v>
              </c:pt>
              <c:pt idx="37">
                <c:v>1454.9473684210527</c:v>
              </c:pt>
              <c:pt idx="38">
                <c:v>1445.7943925233644</c:v>
              </c:pt>
              <c:pt idx="39">
                <c:v>1455.0847457627119</c:v>
              </c:pt>
              <c:pt idx="40">
                <c:v>1464.1346153846155</c:v>
              </c:pt>
              <c:pt idx="41">
                <c:v>#N/A</c:v>
              </c:pt>
              <c:pt idx="42">
                <c:v>1417.1111111111111</c:v>
              </c:pt>
              <c:pt idx="43">
                <c:v>1446.7045454545455</c:v>
              </c:pt>
              <c:pt idx="44">
                <c:v>1434.2666666666667</c:v>
              </c:pt>
              <c:pt idx="45">
                <c:v>1459.3846153846155</c:v>
              </c:pt>
              <c:pt idx="46">
                <c:v>1462.1818181818182</c:v>
              </c:pt>
              <c:pt idx="47">
                <c:v>1300.6666666666667</c:v>
              </c:pt>
              <c:pt idx="48">
                <c:v>1276.909090909091</c:v>
              </c:pt>
              <c:pt idx="49">
                <c:v>1240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C48-4797-818E-6E089FAE6D25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1437.3076923076924</c:v>
              </c:pt>
              <c:pt idx="1">
                <c:v>1468.7096774193549</c:v>
              </c:pt>
              <c:pt idx="2">
                <c:v>#N/A</c:v>
              </c:pt>
              <c:pt idx="3">
                <c:v>1464.8571428571429</c:v>
              </c:pt>
              <c:pt idx="4">
                <c:v>1593.0555555555557</c:v>
              </c:pt>
              <c:pt idx="5">
                <c:v>1565.3061224489795</c:v>
              </c:pt>
              <c:pt idx="6">
                <c:v>1604.3859649122808</c:v>
              </c:pt>
              <c:pt idx="7">
                <c:v>1616.1194029850747</c:v>
              </c:pt>
              <c:pt idx="8">
                <c:v>1601.1392405063291</c:v>
              </c:pt>
              <c:pt idx="9">
                <c:v>1528.8235294117646</c:v>
              </c:pt>
              <c:pt idx="10">
                <c:v>1515.0684931506848</c:v>
              </c:pt>
              <c:pt idx="11">
                <c:v>1412.3404255319149</c:v>
              </c:pt>
              <c:pt idx="12">
                <c:v>1363.6065573770493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C48-4797-818E-6E089FAE6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1565744"/>
        <c:axId val="791566136"/>
      </c:lineChart>
      <c:catAx>
        <c:axId val="79156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8692925419472843"/>
              <c:y val="0.88658445998533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6136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1566136"/>
        <c:scaling>
          <c:orientation val="minMax"/>
          <c:min val="55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1565744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heifers 150-300 kg (£/head)</a:t>
            </a:r>
          </a:p>
        </c:rich>
      </c:tx>
      <c:layout>
        <c:manualLayout>
          <c:xMode val="edge"/>
          <c:yMode val="edge"/>
          <c:x val="0.17894325706163369"/>
          <c:y val="2.005367726726215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182434364377"/>
          <c:y val="0.16085230773989725"/>
          <c:w val="0.85438021870472358"/>
          <c:h val="0.6200033700923031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873.33333333333337</c:v>
              </c:pt>
              <c:pt idx="1">
                <c:v>915.49565217391307</c:v>
              </c:pt>
              <c:pt idx="2">
                <c:v>921.33333333333337</c:v>
              </c:pt>
              <c:pt idx="3">
                <c:v>924.90566037735846</c:v>
              </c:pt>
              <c:pt idx="4">
                <c:v>932.83333333333337</c:v>
              </c:pt>
              <c:pt idx="5">
                <c:v>937.88732394366195</c:v>
              </c:pt>
              <c:pt idx="6">
                <c:v>946.9426751592357</c:v>
              </c:pt>
              <c:pt idx="7">
                <c:v>936.2534246575342</c:v>
              </c:pt>
              <c:pt idx="8">
                <c:v>934.66165413533838</c:v>
              </c:pt>
              <c:pt idx="9">
                <c:v>925.78125</c:v>
              </c:pt>
              <c:pt idx="10">
                <c:v>1035.0467289719627</c:v>
              </c:pt>
              <c:pt idx="11">
                <c:v>1053.780487804878</c:v>
              </c:pt>
              <c:pt idx="12">
                <c:v>1042.7184466019417</c:v>
              </c:pt>
              <c:pt idx="13">
                <c:v>1109.482759</c:v>
              </c:pt>
              <c:pt idx="14">
                <c:v>1074.5121951219512</c:v>
              </c:pt>
              <c:pt idx="15">
                <c:v>1063.2395833333333</c:v>
              </c:pt>
              <c:pt idx="16">
                <c:v>1078.4938271604938</c:v>
              </c:pt>
              <c:pt idx="17">
                <c:v>1091.5625</c:v>
              </c:pt>
              <c:pt idx="18">
                <c:v>1192.5806451612902</c:v>
              </c:pt>
              <c:pt idx="19">
                <c:v>1194.5070422535211</c:v>
              </c:pt>
              <c:pt idx="20">
                <c:v>1075.1785714285713</c:v>
              </c:pt>
              <c:pt idx="21">
                <c:v>1033.8235294117646</c:v>
              </c:pt>
              <c:pt idx="22">
                <c:v>1135.4545454545455</c:v>
              </c:pt>
              <c:pt idx="23">
                <c:v>1017.1176470588235</c:v>
              </c:pt>
              <c:pt idx="24">
                <c:v>1102</c:v>
              </c:pt>
              <c:pt idx="25">
                <c:v>987.75</c:v>
              </c:pt>
              <c:pt idx="26">
                <c:v>1127.5</c:v>
              </c:pt>
              <c:pt idx="27">
                <c:v>#N/A</c:v>
              </c:pt>
              <c:pt idx="28">
                <c:v>1234.4117647058824</c:v>
              </c:pt>
              <c:pt idx="29">
                <c:v>1267.3170731707316</c:v>
              </c:pt>
              <c:pt idx="30">
                <c:v>1256.9512195121952</c:v>
              </c:pt>
              <c:pt idx="31">
                <c:v>1451.5384615384614</c:v>
              </c:pt>
              <c:pt idx="32">
                <c:v>1273.125</c:v>
              </c:pt>
              <c:pt idx="33">
                <c:v>1273.7096774193549</c:v>
              </c:pt>
              <c:pt idx="34">
                <c:v>1271.6666666666667</c:v>
              </c:pt>
              <c:pt idx="35">
                <c:v>1278.5981308411215</c:v>
              </c:pt>
              <c:pt idx="36">
                <c:v>1286.3235294117646</c:v>
              </c:pt>
              <c:pt idx="37">
                <c:v>1286.3541666666667</c:v>
              </c:pt>
              <c:pt idx="38">
                <c:v>1286.2962962962963</c:v>
              </c:pt>
              <c:pt idx="39">
                <c:v>1268.695652173913</c:v>
              </c:pt>
              <c:pt idx="40">
                <c:v>1282.7272727272727</c:v>
              </c:pt>
              <c:pt idx="41">
                <c:v>1307.8823529411766</c:v>
              </c:pt>
              <c:pt idx="42">
                <c:v>1281.7</c:v>
              </c:pt>
              <c:pt idx="43">
                <c:v>1283.5227272727273</c:v>
              </c:pt>
              <c:pt idx="44">
                <c:v>1350.126582278481</c:v>
              </c:pt>
              <c:pt idx="45">
                <c:v>1340.1666666666667</c:v>
              </c:pt>
              <c:pt idx="46">
                <c:v>1376.5217391304348</c:v>
              </c:pt>
              <c:pt idx="47">
                <c:v>1221.25</c:v>
              </c:pt>
              <c:pt idx="48">
                <c:v>1155.2941176470588</c:v>
              </c:pt>
              <c:pt idx="49">
                <c:v>1180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85-419E-B2D9-27F1661D5CDB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1311.7142857142858</c:v>
              </c:pt>
              <c:pt idx="1">
                <c:v>1299.3846153846155</c:v>
              </c:pt>
              <c:pt idx="2">
                <c:v>1391.5384615384614</c:v>
              </c:pt>
              <c:pt idx="3">
                <c:v>1398.6206896551723</c:v>
              </c:pt>
              <c:pt idx="4">
                <c:v>1467.4545454545455</c:v>
              </c:pt>
              <c:pt idx="5">
                <c:v>1432.5428571428572</c:v>
              </c:pt>
              <c:pt idx="6">
                <c:v>1416.2337662337663</c:v>
              </c:pt>
              <c:pt idx="7">
                <c:v>1432.8571428571429</c:v>
              </c:pt>
              <c:pt idx="8">
                <c:v>1444.0540540540539</c:v>
              </c:pt>
              <c:pt idx="9">
                <c:v>1434.6938775510205</c:v>
              </c:pt>
              <c:pt idx="10">
                <c:v>1457.3684210526317</c:v>
              </c:pt>
              <c:pt idx="11">
                <c:v>1470.6</c:v>
              </c:pt>
              <c:pt idx="12">
                <c:v>1457.2881355932204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85-419E-B2D9-27F1661D5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7352"/>
        <c:axId val="794888528"/>
      </c:lineChart>
      <c:catAx>
        <c:axId val="794887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50162375489424282"/>
              <c:y val="0.872246638658540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528"/>
        <c:crossesAt val="400"/>
        <c:auto val="0"/>
        <c:lblAlgn val="ctr"/>
        <c:lblOffset val="100"/>
        <c:tickLblSkip val="3"/>
        <c:tickMarkSkip val="1"/>
        <c:noMultiLvlLbl val="0"/>
      </c:catAx>
      <c:valAx>
        <c:axId val="794888528"/>
        <c:scaling>
          <c:orientation val="minMax"/>
          <c:min val="5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7352"/>
        <c:crosses val="autoZero"/>
        <c:crossBetween val="midCat"/>
        <c:majorUnit val="1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STORES - </a:t>
            </a:r>
            <a:r>
              <a:rPr lang="en-GB" sz="1200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Av.price of steers 300-400 kg (£/head)</a:t>
            </a:r>
          </a:p>
        </c:rich>
      </c:tx>
      <c:layout>
        <c:manualLayout>
          <c:xMode val="edge"/>
          <c:yMode val="edge"/>
          <c:x val="0.15167307792588075"/>
          <c:y val="6.25851447567965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11593615749633E-2"/>
          <c:y val="0.21026449495771676"/>
          <c:w val="0.87225718924882512"/>
          <c:h val="0.55038968019349765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1170</c:v>
              </c:pt>
              <c:pt idx="1">
                <c:v>1268.2374429223744</c:v>
              </c:pt>
              <c:pt idx="2">
                <c:v>1290.4251207729469</c:v>
              </c:pt>
              <c:pt idx="3">
                <c:v>1275.6338028169014</c:v>
              </c:pt>
              <c:pt idx="4">
                <c:v>1277.0168776371308</c:v>
              </c:pt>
              <c:pt idx="5">
                <c:v>1294.5744680851064</c:v>
              </c:pt>
              <c:pt idx="6">
                <c:v>1305.2762430939226</c:v>
              </c:pt>
              <c:pt idx="7">
                <c:v>1302.8058252427184</c:v>
              </c:pt>
              <c:pt idx="8">
                <c:v>1311.2021857923498</c:v>
              </c:pt>
              <c:pt idx="9">
                <c:v>1298.3529411764705</c:v>
              </c:pt>
              <c:pt idx="10">
                <c:v>1318.6524822695035</c:v>
              </c:pt>
              <c:pt idx="11">
                <c:v>1356.8238993710693</c:v>
              </c:pt>
              <c:pt idx="12">
                <c:v>1403.6510416666667</c:v>
              </c:pt>
              <c:pt idx="13">
                <c:v>1507.872832</c:v>
              </c:pt>
              <c:pt idx="14">
                <c:v>1474.6601941747572</c:v>
              </c:pt>
              <c:pt idx="15">
                <c:v>1459.6</c:v>
              </c:pt>
              <c:pt idx="16">
                <c:v>1442.2766990291261</c:v>
              </c:pt>
              <c:pt idx="17">
                <c:v>1473.9359605911329</c:v>
              </c:pt>
              <c:pt idx="18">
                <c:v>1454.3157894736842</c:v>
              </c:pt>
              <c:pt idx="19">
                <c:v>1431.4913793103449</c:v>
              </c:pt>
              <c:pt idx="20">
                <c:v>1448.5401459854015</c:v>
              </c:pt>
              <c:pt idx="21">
                <c:v>1364.3361344537816</c:v>
              </c:pt>
              <c:pt idx="22">
                <c:v>1398.6666666666667</c:v>
              </c:pt>
              <c:pt idx="23">
                <c:v>1367.4375</c:v>
              </c:pt>
              <c:pt idx="24">
                <c:v>1458.5555555555557</c:v>
              </c:pt>
              <c:pt idx="25">
                <c:v>1517.0689655172414</c:v>
              </c:pt>
              <c:pt idx="26">
                <c:v>1501.5535714285713</c:v>
              </c:pt>
              <c:pt idx="27">
                <c:v>#N/A</c:v>
              </c:pt>
              <c:pt idx="28">
                <c:v>1498.9754098360656</c:v>
              </c:pt>
              <c:pt idx="29">
                <c:v>1594.4086021505377</c:v>
              </c:pt>
              <c:pt idx="30">
                <c:v>1611.0958904109589</c:v>
              </c:pt>
              <c:pt idx="31">
                <c:v>1640.8737864077671</c:v>
              </c:pt>
              <c:pt idx="32">
                <c:v>1824.4705882352941</c:v>
              </c:pt>
              <c:pt idx="33">
                <c:v>1612</c:v>
              </c:pt>
              <c:pt idx="34">
                <c:v>1597.91452991453</c:v>
              </c:pt>
              <c:pt idx="35">
                <c:v>1600.6965517241379</c:v>
              </c:pt>
              <c:pt idx="36">
                <c:v>1628.2352941176471</c:v>
              </c:pt>
              <c:pt idx="37">
                <c:v>1613.4748201438849</c:v>
              </c:pt>
              <c:pt idx="38">
                <c:v>1585.5827814569536</c:v>
              </c:pt>
              <c:pt idx="39">
                <c:v>1563.9303482587065</c:v>
              </c:pt>
              <c:pt idx="40">
                <c:v>1599.5036496350365</c:v>
              </c:pt>
              <c:pt idx="41">
                <c:v>1393.3064516129032</c:v>
              </c:pt>
              <c:pt idx="42">
                <c:v>1648.8732394366198</c:v>
              </c:pt>
              <c:pt idx="43">
                <c:v>1633.8759689922481</c:v>
              </c:pt>
              <c:pt idx="44">
                <c:v>1575.2118644067796</c:v>
              </c:pt>
              <c:pt idx="45">
                <c:v>1653.2222222222222</c:v>
              </c:pt>
              <c:pt idx="46">
                <c:v>1687.3214285714287</c:v>
              </c:pt>
              <c:pt idx="47">
                <c:v>1505.0746268656717</c:v>
              </c:pt>
              <c:pt idx="48">
                <c:v>1557.5824175824175</c:v>
              </c:pt>
              <c:pt idx="49">
                <c:v>1573.2142857142858</c:v>
              </c:pt>
              <c:pt idx="50">
                <c:v>#N/A</c:v>
              </c:pt>
              <c:pt idx="5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031-4B75-9813-3261905B1099}"/>
            </c:ext>
          </c:extLst>
        </c:ser>
        <c:ser>
          <c:idx val="1"/>
          <c:order val="1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General</c:formatCode>
              <c:ptCount val="53"/>
              <c:pt idx="0">
                <c:v>1712.5454545454545</c:v>
              </c:pt>
              <c:pt idx="1">
                <c:v>1743.467336683417</c:v>
              </c:pt>
              <c:pt idx="2">
                <c:v>1373.5238095238096</c:v>
              </c:pt>
              <c:pt idx="3">
                <c:v>1709.9047619047619</c:v>
              </c:pt>
              <c:pt idx="4">
                <c:v>1732.6519337016575</c:v>
              </c:pt>
              <c:pt idx="5">
                <c:v>1715.5867346938776</c:v>
              </c:pt>
              <c:pt idx="6">
                <c:v>1721.189024390244</c:v>
              </c:pt>
              <c:pt idx="7">
                <c:v>1705.6369047619048</c:v>
              </c:pt>
              <c:pt idx="8">
                <c:v>1743.9226519337017</c:v>
              </c:pt>
              <c:pt idx="9">
                <c:v>1698.7014925373135</c:v>
              </c:pt>
              <c:pt idx="10">
                <c:v>1702.9252873563219</c:v>
              </c:pt>
              <c:pt idx="11">
                <c:v>1660.3608247422681</c:v>
              </c:pt>
              <c:pt idx="12">
                <c:v>1619.3564356435643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031-4B75-9813-3261905B1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886568"/>
        <c:axId val="794888920"/>
      </c:lineChart>
      <c:catAx>
        <c:axId val="794886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Week</a:t>
                </a:r>
              </a:p>
            </c:rich>
          </c:tx>
          <c:layout>
            <c:manualLayout>
              <c:xMode val="edge"/>
              <c:yMode val="edge"/>
              <c:x val="0.45617145538926829"/>
              <c:y val="0.846753146607490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8920"/>
        <c:crossesAt val="510"/>
        <c:auto val="0"/>
        <c:lblAlgn val="ctr"/>
        <c:lblOffset val="100"/>
        <c:tickLblSkip val="3"/>
        <c:tickMarkSkip val="1"/>
        <c:noMultiLvlLbl val="0"/>
      </c:catAx>
      <c:valAx>
        <c:axId val="794888920"/>
        <c:scaling>
          <c:orientation val="minMax"/>
          <c:min val="70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48865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914400</xdr:colOff>
      <xdr:row>1</xdr:row>
      <xdr:rowOff>160020</xdr:rowOff>
    </xdr:from>
    <xdr:to>
      <xdr:col>6</xdr:col>
      <xdr:colOff>632460</xdr:colOff>
      <xdr:row>5</xdr:row>
      <xdr:rowOff>160020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4794250" y="344170"/>
          <a:ext cx="1775460" cy="736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922020</xdr:colOff>
      <xdr:row>1</xdr:row>
      <xdr:rowOff>167640</xdr:rowOff>
    </xdr:from>
    <xdr:to>
      <xdr:col>6</xdr:col>
      <xdr:colOff>632460</xdr:colOff>
      <xdr:row>5</xdr:row>
      <xdr:rowOff>160020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01870" y="351790"/>
          <a:ext cx="1767840" cy="728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4</xdr:col>
      <xdr:colOff>342900</xdr:colOff>
      <xdr:row>6</xdr:row>
      <xdr:rowOff>129540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 noTextEdit="1"/>
        </xdr:cNvSpPr>
      </xdr:nvSpPr>
      <xdr:spPr bwMode="auto">
        <a:xfrm>
          <a:off x="0" y="184150"/>
          <a:ext cx="4222750" cy="10502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7620</xdr:colOff>
      <xdr:row>1</xdr:row>
      <xdr:rowOff>7620</xdr:rowOff>
    </xdr:from>
    <xdr:to>
      <xdr:col>4</xdr:col>
      <xdr:colOff>342900</xdr:colOff>
      <xdr:row>6</xdr:row>
      <xdr:rowOff>129540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" y="191770"/>
          <a:ext cx="4215130" cy="104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152400</xdr:rowOff>
    </xdr:from>
    <xdr:to>
      <xdr:col>3</xdr:col>
      <xdr:colOff>883920</xdr:colOff>
      <xdr:row>6</xdr:row>
      <xdr:rowOff>129540</xdr:rowOff>
    </xdr:to>
    <xdr:pic>
      <xdr:nvPicPr>
        <xdr:cNvPr id="7" name="Picture 6" descr="A4 DAERA Logo process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336550"/>
          <a:ext cx="3754120" cy="8978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39</xdr:row>
      <xdr:rowOff>200025</xdr:rowOff>
    </xdr:from>
    <xdr:to>
      <xdr:col>0</xdr:col>
      <xdr:colOff>771525</xdr:colOff>
      <xdr:row>43</xdr:row>
      <xdr:rowOff>182336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9525" y="8162925"/>
          <a:ext cx="793750" cy="7379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40</xdr:row>
      <xdr:rowOff>47625</xdr:rowOff>
    </xdr:from>
    <xdr:to>
      <xdr:col>1</xdr:col>
      <xdr:colOff>28575</xdr:colOff>
      <xdr:row>44</xdr:row>
      <xdr:rowOff>161925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5EB57D-9658-481F-869F-A63DD148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8429625"/>
          <a:ext cx="876300" cy="876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22</xdr:row>
      <xdr:rowOff>167640</xdr:rowOff>
    </xdr:from>
    <xdr:to>
      <xdr:col>7</xdr:col>
      <xdr:colOff>53340</xdr:colOff>
      <xdr:row>40</xdr:row>
      <xdr:rowOff>167640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12BEDC27-9654-4708-8373-73A85981D4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273777</xdr:colOff>
      <xdr:row>41</xdr:row>
      <xdr:rowOff>13608</xdr:rowOff>
    </xdr:from>
    <xdr:to>
      <xdr:col>13</xdr:col>
      <xdr:colOff>653144</xdr:colOff>
      <xdr:row>57</xdr:row>
      <xdr:rowOff>45721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FA8963CE-9124-40AA-92C3-80E8FF29C7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30480</xdr:colOff>
      <xdr:row>5</xdr:row>
      <xdr:rowOff>0</xdr:rowOff>
    </xdr:from>
    <xdr:to>
      <xdr:col>7</xdr:col>
      <xdr:colOff>68580</xdr:colOff>
      <xdr:row>23</xdr:row>
      <xdr:rowOff>30480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DD166C07-7A7D-4031-9B95-1486234CF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90350</xdr:colOff>
      <xdr:row>5</xdr:row>
      <xdr:rowOff>10884</xdr:rowOff>
    </xdr:from>
    <xdr:to>
      <xdr:col>14</xdr:col>
      <xdr:colOff>348341</xdr:colOff>
      <xdr:row>23</xdr:row>
      <xdr:rowOff>-1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id="{EE62E075-358A-4F90-88BB-E19AE1C1F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</xdr:colOff>
      <xdr:row>23</xdr:row>
      <xdr:rowOff>0</xdr:rowOff>
    </xdr:from>
    <xdr:to>
      <xdr:col>7</xdr:col>
      <xdr:colOff>114300</xdr:colOff>
      <xdr:row>41</xdr:row>
      <xdr:rowOff>7620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0BBE1150-4ED5-4A2B-8A4A-EF7BB775F5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23</xdr:row>
      <xdr:rowOff>0</xdr:rowOff>
    </xdr:from>
    <xdr:to>
      <xdr:col>14</xdr:col>
      <xdr:colOff>0</xdr:colOff>
      <xdr:row>41</xdr:row>
      <xdr:rowOff>0</xdr:rowOff>
    </xdr:to>
    <xdr:graphicFrame macro="">
      <xdr:nvGraphicFramePr>
        <xdr:cNvPr id="7" name="Chart 7">
          <a:extLst>
            <a:ext uri="{FF2B5EF4-FFF2-40B4-BE49-F238E27FC236}">
              <a16:creationId xmlns:a16="http://schemas.microsoft.com/office/drawing/2014/main" id="{F856AAF7-291A-4F16-B5B8-5D104A7AF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30480</xdr:colOff>
      <xdr:row>41</xdr:row>
      <xdr:rowOff>0</xdr:rowOff>
    </xdr:from>
    <xdr:to>
      <xdr:col>7</xdr:col>
      <xdr:colOff>0</xdr:colOff>
      <xdr:row>59</xdr:row>
      <xdr:rowOff>30480</xdr:rowOff>
    </xdr:to>
    <xdr:graphicFrame macro="">
      <xdr:nvGraphicFramePr>
        <xdr:cNvPr id="8" name="Chart 8">
          <a:extLst>
            <a:ext uri="{FF2B5EF4-FFF2-40B4-BE49-F238E27FC236}">
              <a16:creationId xmlns:a16="http://schemas.microsoft.com/office/drawing/2014/main" id="{7FCACEE6-1110-4F9E-A220-6C3EBFB79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612321</xdr:colOff>
      <xdr:row>41</xdr:row>
      <xdr:rowOff>68036</xdr:rowOff>
    </xdr:from>
    <xdr:to>
      <xdr:col>13</xdr:col>
      <xdr:colOff>698500</xdr:colOff>
      <xdr:row>59</xdr:row>
      <xdr:rowOff>75656</xdr:rowOff>
    </xdr:to>
    <xdr:graphicFrame macro="">
      <xdr:nvGraphicFramePr>
        <xdr:cNvPr id="9" name="Chart 9">
          <a:extLst>
            <a:ext uri="{FF2B5EF4-FFF2-40B4-BE49-F238E27FC236}">
              <a16:creationId xmlns:a16="http://schemas.microsoft.com/office/drawing/2014/main" id="{A2030C79-7798-4AFF-A7B2-52101CF252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</xdr:colOff>
      <xdr:row>58</xdr:row>
      <xdr:rowOff>137160</xdr:rowOff>
    </xdr:from>
    <xdr:to>
      <xdr:col>7</xdr:col>
      <xdr:colOff>7620</xdr:colOff>
      <xdr:row>76</xdr:row>
      <xdr:rowOff>121920</xdr:rowOff>
    </xdr:to>
    <xdr:graphicFrame macro="">
      <xdr:nvGraphicFramePr>
        <xdr:cNvPr id="10" name="Chart 10">
          <a:extLst>
            <a:ext uri="{FF2B5EF4-FFF2-40B4-BE49-F238E27FC236}">
              <a16:creationId xmlns:a16="http://schemas.microsoft.com/office/drawing/2014/main" id="{2E27EC0E-9E68-47E2-AB3B-5900A4122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639536</xdr:colOff>
      <xdr:row>59</xdr:row>
      <xdr:rowOff>34834</xdr:rowOff>
    </xdr:from>
    <xdr:to>
      <xdr:col>14</xdr:col>
      <xdr:colOff>45357</xdr:colOff>
      <xdr:row>77</xdr:row>
      <xdr:rowOff>27214</xdr:rowOff>
    </xdr:to>
    <xdr:graphicFrame macro="">
      <xdr:nvGraphicFramePr>
        <xdr:cNvPr id="11" name="Chart 11">
          <a:extLst>
            <a:ext uri="{FF2B5EF4-FFF2-40B4-BE49-F238E27FC236}">
              <a16:creationId xmlns:a16="http://schemas.microsoft.com/office/drawing/2014/main" id="{DC0309FB-A653-41FA-A1E6-A10576474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137160</xdr:colOff>
      <xdr:row>3</xdr:row>
      <xdr:rowOff>114300</xdr:rowOff>
    </xdr:from>
    <xdr:to>
      <xdr:col>5</xdr:col>
      <xdr:colOff>601980</xdr:colOff>
      <xdr:row>3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9C6C4099-B278-4B01-85FF-B0207FC9B103}"/>
            </a:ext>
          </a:extLst>
        </xdr:cNvPr>
        <xdr:cNvSpPr>
          <a:spLocks noChangeShapeType="1"/>
        </xdr:cNvSpPr>
      </xdr:nvSpPr>
      <xdr:spPr bwMode="auto">
        <a:xfrm>
          <a:off x="3807460" y="676275"/>
          <a:ext cx="45847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8</xdr:col>
      <xdr:colOff>114300</xdr:colOff>
      <xdr:row>3</xdr:row>
      <xdr:rowOff>106680</xdr:rowOff>
    </xdr:from>
    <xdr:to>
      <xdr:col>8</xdr:col>
      <xdr:colOff>541020</xdr:colOff>
      <xdr:row>3</xdr:row>
      <xdr:rowOff>106680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D1F226CE-F269-458A-891C-3612EE66B4B3}"/>
            </a:ext>
          </a:extLst>
        </xdr:cNvPr>
        <xdr:cNvSpPr>
          <a:spLocks noChangeShapeType="1"/>
        </xdr:cNvSpPr>
      </xdr:nvSpPr>
      <xdr:spPr bwMode="auto">
        <a:xfrm>
          <a:off x="5981700" y="665480"/>
          <a:ext cx="42989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7</xdr:col>
      <xdr:colOff>434340</xdr:colOff>
      <xdr:row>3</xdr:row>
      <xdr:rowOff>106680</xdr:rowOff>
    </xdr:from>
    <xdr:to>
      <xdr:col>8</xdr:col>
      <xdr:colOff>198120</xdr:colOff>
      <xdr:row>3</xdr:row>
      <xdr:rowOff>106680</xdr:rowOff>
    </xdr:to>
    <xdr:sp macro="" textlink="">
      <xdr:nvSpPr>
        <xdr:cNvPr id="14" name="Line 16">
          <a:extLst>
            <a:ext uri="{FF2B5EF4-FFF2-40B4-BE49-F238E27FC236}">
              <a16:creationId xmlns:a16="http://schemas.microsoft.com/office/drawing/2014/main" id="{B116743B-642B-4A29-9CAC-E29253A98AB8}"/>
            </a:ext>
          </a:extLst>
        </xdr:cNvPr>
        <xdr:cNvSpPr>
          <a:spLocks noChangeShapeType="1"/>
        </xdr:cNvSpPr>
      </xdr:nvSpPr>
      <xdr:spPr bwMode="auto">
        <a:xfrm>
          <a:off x="5565140" y="665480"/>
          <a:ext cx="50355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371476</xdr:colOff>
      <xdr:row>54</xdr:row>
      <xdr:rowOff>20319</xdr:rowOff>
    </xdr:from>
    <xdr:to>
      <xdr:col>13</xdr:col>
      <xdr:colOff>316654</xdr:colOff>
      <xdr:row>70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1FE405-3B28-492D-8C65-E78F368CCB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56B66FE5-0E1C-47A4-8F83-FF06FE7C356B}"/>
            </a:ext>
          </a:extLst>
        </xdr:cNvPr>
        <xdr:cNvSpPr>
          <a:spLocks noChangeShapeType="1"/>
        </xdr:cNvSpPr>
      </xdr:nvSpPr>
      <xdr:spPr bwMode="auto">
        <a:xfrm flipV="1">
          <a:off x="4856480" y="1118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96AA851-722B-4804-BF18-C2BB1DFC4F22}"/>
            </a:ext>
          </a:extLst>
        </xdr:cNvPr>
        <xdr:cNvSpPr>
          <a:spLocks noChangeShapeType="1"/>
        </xdr:cNvSpPr>
      </xdr:nvSpPr>
      <xdr:spPr bwMode="auto">
        <a:xfrm flipV="1">
          <a:off x="4856480" y="1118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259080</xdr:colOff>
      <xdr:row>73</xdr:row>
      <xdr:rowOff>0</xdr:rowOff>
    </xdr:from>
    <xdr:to>
      <xdr:col>7</xdr:col>
      <xdr:colOff>259080</xdr:colOff>
      <xdr:row>73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62C04FE-29EB-411A-9BC6-0CBA5D55100A}"/>
            </a:ext>
          </a:extLst>
        </xdr:cNvPr>
        <xdr:cNvSpPr>
          <a:spLocks noChangeShapeType="1"/>
        </xdr:cNvSpPr>
      </xdr:nvSpPr>
      <xdr:spPr bwMode="auto">
        <a:xfrm>
          <a:off x="4856480" y="11182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309880</xdr:colOff>
      <xdr:row>54</xdr:row>
      <xdr:rowOff>127001</xdr:rowOff>
    </xdr:from>
    <xdr:to>
      <xdr:col>6</xdr:col>
      <xdr:colOff>157480</xdr:colOff>
      <xdr:row>69</xdr:row>
      <xdr:rowOff>101601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79CC39-BBB1-4698-9932-D9BA0707A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99060</xdr:colOff>
      <xdr:row>4</xdr:row>
      <xdr:rowOff>68580</xdr:rowOff>
    </xdr:from>
    <xdr:to>
      <xdr:col>6</xdr:col>
      <xdr:colOff>251460</xdr:colOff>
      <xdr:row>23</xdr:row>
      <xdr:rowOff>30480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9128042-0E89-4179-9F4D-1B14F0627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99060</xdr:colOff>
      <xdr:row>4</xdr:row>
      <xdr:rowOff>38100</xdr:rowOff>
    </xdr:from>
    <xdr:to>
      <xdr:col>13</xdr:col>
      <xdr:colOff>449580</xdr:colOff>
      <xdr:row>21</xdr:row>
      <xdr:rowOff>121920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A03F014-1141-40D6-82BB-BC764B0615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38</xdr:row>
      <xdr:rowOff>76200</xdr:rowOff>
    </xdr:from>
    <xdr:to>
      <xdr:col>6</xdr:col>
      <xdr:colOff>350520</xdr:colOff>
      <xdr:row>53</xdr:row>
      <xdr:rowOff>144780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1B8414E-EFDB-448A-A9F2-06BF86296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183727</xdr:colOff>
      <xdr:row>38</xdr:row>
      <xdr:rowOff>60114</xdr:rowOff>
    </xdr:from>
    <xdr:to>
      <xdr:col>13</xdr:col>
      <xdr:colOff>404707</xdr:colOff>
      <xdr:row>53</xdr:row>
      <xdr:rowOff>98214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81EFD40-C8E4-410F-AA28-FB532A80D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68580</xdr:colOff>
      <xdr:row>3</xdr:row>
      <xdr:rowOff>144780</xdr:rowOff>
    </xdr:from>
    <xdr:to>
      <xdr:col>7</xdr:col>
      <xdr:colOff>533400</xdr:colOff>
      <xdr:row>3</xdr:row>
      <xdr:rowOff>144780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4DF4E236-E5DA-4265-AAC9-990D1A5DAC8C}"/>
            </a:ext>
          </a:extLst>
        </xdr:cNvPr>
        <xdr:cNvSpPr>
          <a:spLocks noChangeShapeType="1"/>
        </xdr:cNvSpPr>
      </xdr:nvSpPr>
      <xdr:spPr bwMode="auto">
        <a:xfrm flipV="1">
          <a:off x="4665980" y="570230"/>
          <a:ext cx="467995" cy="0"/>
        </a:xfrm>
        <a:prstGeom prst="line">
          <a:avLst/>
        </a:prstGeom>
        <a:noFill/>
        <a:ln w="9525">
          <a:solidFill>
            <a:srgbClr val="0000FF"/>
          </a:solidFill>
          <a:round/>
          <a:headEnd/>
          <a:tailEnd/>
        </a:ln>
      </xdr:spPr>
    </xdr:sp>
    <xdr:clientData/>
  </xdr:twoCellAnchor>
  <xdr:twoCellAnchor>
    <xdr:from>
      <xdr:col>5</xdr:col>
      <xdr:colOff>91440</xdr:colOff>
      <xdr:row>3</xdr:row>
      <xdr:rowOff>121920</xdr:rowOff>
    </xdr:from>
    <xdr:to>
      <xdr:col>6</xdr:col>
      <xdr:colOff>7620</xdr:colOff>
      <xdr:row>3</xdr:row>
      <xdr:rowOff>121920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FC2D2AF6-6536-4D63-A673-70A15B2820BE}"/>
            </a:ext>
          </a:extLst>
        </xdr:cNvPr>
        <xdr:cNvSpPr>
          <a:spLocks noChangeShapeType="1"/>
        </xdr:cNvSpPr>
      </xdr:nvSpPr>
      <xdr:spPr bwMode="auto">
        <a:xfrm>
          <a:off x="3374390" y="553720"/>
          <a:ext cx="579755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0</xdr:col>
      <xdr:colOff>114300</xdr:colOff>
      <xdr:row>23</xdr:row>
      <xdr:rowOff>0</xdr:rowOff>
    </xdr:from>
    <xdr:to>
      <xdr:col>6</xdr:col>
      <xdr:colOff>167640</xdr:colOff>
      <xdr:row>38</xdr:row>
      <xdr:rowOff>45720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A58F93D-A25A-436D-B213-B0FFCD4509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32173</xdr:colOff>
      <xdr:row>23</xdr:row>
      <xdr:rowOff>67733</xdr:rowOff>
    </xdr:from>
    <xdr:to>
      <xdr:col>13</xdr:col>
      <xdr:colOff>291253</xdr:colOff>
      <xdr:row>38</xdr:row>
      <xdr:rowOff>147320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B66B82F-3CBC-4785-B0C2-1052A50FC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0.43269</cdr:x>
      <cdr:y>0.83504</cdr:y>
    </cdr:from>
    <cdr:to>
      <cdr:x>0.55637</cdr:x>
      <cdr:y>0.90879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33484" y="1951118"/>
          <a:ext cx="470277" cy="1758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Week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B:\data\ROOM817\EXCEL\REPORT\PUBLICATIONS\Weekly\AMRVOL89No.13.xlsx" TargetMode="External"/><Relationship Id="rId1" Type="http://schemas.openxmlformats.org/officeDocument/2006/relationships/externalLinkPath" Target="AMRVOL89No.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olume 89 Quarter 1"/>
      <sheetName val="No.13 04 Apr 2026"/>
      <sheetName val="Graphs 1"/>
      <sheetName val="Graphs 2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osr.statisticsauthority.gov.uk/accredited-official-statistics/" TargetMode="External"/><Relationship Id="rId1" Type="http://schemas.openxmlformats.org/officeDocument/2006/relationships/hyperlink" Target="http://www.daera-ni.gov.uk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6:G46"/>
  <sheetViews>
    <sheetView showGridLines="0" topLeftCell="A4" workbookViewId="0">
      <selection activeCell="A22" sqref="A22:G22"/>
    </sheetView>
  </sheetViews>
  <sheetFormatPr defaultRowHeight="14.5" x14ac:dyDescent="0.35"/>
  <cols>
    <col min="1" max="1" width="12.7265625" customWidth="1"/>
    <col min="2" max="10" width="14.54296875" customWidth="1"/>
  </cols>
  <sheetData>
    <row r="16" spans="1:7" ht="30" x14ac:dyDescent="0.6">
      <c r="A16" s="151" t="s">
        <v>101</v>
      </c>
      <c r="B16" s="151"/>
      <c r="C16" s="151"/>
      <c r="D16" s="151"/>
      <c r="E16" s="151"/>
      <c r="F16" s="151"/>
      <c r="G16" s="151"/>
    </row>
    <row r="18" spans="1:7" ht="30" x14ac:dyDescent="0.6">
      <c r="A18" s="151" t="s">
        <v>102</v>
      </c>
      <c r="B18" s="151"/>
      <c r="C18" s="151"/>
      <c r="D18" s="151"/>
      <c r="E18" s="151"/>
      <c r="F18" s="151"/>
      <c r="G18" s="151"/>
    </row>
    <row r="20" spans="1:7" ht="22.5" x14ac:dyDescent="0.45">
      <c r="A20" s="152" t="s">
        <v>122</v>
      </c>
      <c r="B20" s="152"/>
      <c r="C20" s="152"/>
      <c r="D20" s="152"/>
      <c r="E20" s="152"/>
      <c r="F20" s="152"/>
      <c r="G20" s="152"/>
    </row>
    <row r="22" spans="1:7" ht="22.5" x14ac:dyDescent="0.45">
      <c r="A22" s="152" t="s">
        <v>131</v>
      </c>
      <c r="B22" s="152"/>
      <c r="C22" s="152"/>
      <c r="D22" s="152"/>
      <c r="E22" s="152"/>
      <c r="F22" s="152"/>
      <c r="G22" s="152"/>
    </row>
    <row r="23" spans="1:7" ht="22.5" x14ac:dyDescent="0.45">
      <c r="B23" s="78"/>
      <c r="C23" s="153" t="s">
        <v>128</v>
      </c>
      <c r="D23" s="152"/>
      <c r="E23" s="152"/>
    </row>
    <row r="24" spans="1:7" ht="22.5" x14ac:dyDescent="0.45">
      <c r="B24" s="78"/>
      <c r="C24" s="78"/>
      <c r="D24" s="78"/>
      <c r="E24" s="78"/>
    </row>
    <row r="30" spans="1:7" x14ac:dyDescent="0.35">
      <c r="A30" t="s">
        <v>114</v>
      </c>
      <c r="E30" s="79" t="s">
        <v>115</v>
      </c>
    </row>
    <row r="31" spans="1:7" x14ac:dyDescent="0.35">
      <c r="A31" t="s">
        <v>113</v>
      </c>
      <c r="E31" t="s">
        <v>103</v>
      </c>
    </row>
    <row r="32" spans="1:7" x14ac:dyDescent="0.35">
      <c r="A32" t="s">
        <v>109</v>
      </c>
      <c r="E32" t="s">
        <v>104</v>
      </c>
    </row>
    <row r="33" spans="1:6" x14ac:dyDescent="0.35">
      <c r="A33" t="s">
        <v>110</v>
      </c>
      <c r="E33" t="s">
        <v>105</v>
      </c>
    </row>
    <row r="34" spans="1:6" x14ac:dyDescent="0.35">
      <c r="A34" t="s">
        <v>111</v>
      </c>
      <c r="E34" s="80" t="s">
        <v>106</v>
      </c>
    </row>
    <row r="35" spans="1:6" x14ac:dyDescent="0.35">
      <c r="A35" t="s">
        <v>112</v>
      </c>
      <c r="E35" t="s">
        <v>107</v>
      </c>
    </row>
    <row r="36" spans="1:6" x14ac:dyDescent="0.35">
      <c r="E36" t="s">
        <v>108</v>
      </c>
    </row>
    <row r="41" spans="1:6" x14ac:dyDescent="0.35">
      <c r="B41" s="138" t="s">
        <v>116</v>
      </c>
    </row>
    <row r="42" spans="1:6" x14ac:dyDescent="0.35">
      <c r="B42" s="139" t="s">
        <v>117</v>
      </c>
    </row>
    <row r="43" spans="1:6" x14ac:dyDescent="0.35">
      <c r="B43" s="139" t="s">
        <v>118</v>
      </c>
    </row>
    <row r="44" spans="1:6" x14ac:dyDescent="0.35">
      <c r="B44" s="139" t="s">
        <v>119</v>
      </c>
    </row>
    <row r="45" spans="1:6" x14ac:dyDescent="0.35">
      <c r="B45" t="s">
        <v>120</v>
      </c>
      <c r="C45" s="80" t="s">
        <v>121</v>
      </c>
      <c r="F45" s="81"/>
    </row>
    <row r="46" spans="1:6" x14ac:dyDescent="0.35">
      <c r="A46" s="1"/>
      <c r="B46" s="1"/>
      <c r="C46" s="1"/>
      <c r="D46" s="1"/>
      <c r="E46" s="1"/>
      <c r="F46" s="81" t="s">
        <v>130</v>
      </c>
    </row>
  </sheetData>
  <mergeCells count="5">
    <mergeCell ref="A16:G16"/>
    <mergeCell ref="A18:G18"/>
    <mergeCell ref="A20:G20"/>
    <mergeCell ref="A22:G22"/>
    <mergeCell ref="C23:E23"/>
  </mergeCells>
  <hyperlinks>
    <hyperlink ref="E34" r:id="rId1" xr:uid="{00000000-0004-0000-0000-000000000000}"/>
    <hyperlink ref="C45" r:id="rId2" display="https://osr.statisticsauthority.gov.uk/accredited-official-statistics/" xr:uid="{DBC11765-9ED8-4686-8ECD-6F91DED11F28}"/>
  </hyperlinks>
  <pageMargins left="0" right="0" top="0" bottom="0" header="0.31496062992125984" footer="0.31496062992125984"/>
  <pageSetup paperSize="9" scale="88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76F4-7CD7-4024-9E04-ED7509B5DFF7}">
  <sheetPr>
    <pageSetUpPr fitToPage="1"/>
  </sheetPr>
  <dimension ref="A1:R127"/>
  <sheetViews>
    <sheetView showGridLines="0" zoomScaleNormal="100" workbookViewId="0">
      <selection activeCell="G14" sqref="G14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46101</v>
      </c>
      <c r="C1" s="66"/>
      <c r="G1" s="1" t="s">
        <v>1</v>
      </c>
      <c r="N1" s="67" t="s">
        <v>363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46095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46081</v>
      </c>
      <c r="G13" s="144">
        <v>45731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46081</v>
      </c>
      <c r="O13" s="144">
        <f>G13</f>
        <v>45731</v>
      </c>
    </row>
    <row r="14" spans="1:16" x14ac:dyDescent="0.35">
      <c r="A14" t="s">
        <v>12</v>
      </c>
      <c r="B14" s="98">
        <v>98</v>
      </c>
      <c r="C14" s="99">
        <v>636.9</v>
      </c>
      <c r="D14" s="100">
        <v>641.4</v>
      </c>
      <c r="E14" s="100">
        <v>635.29999999999995</v>
      </c>
      <c r="F14" s="86">
        <f t="shared" ref="F14:F21" si="0">IF(C14="-","-",IF(D14="-","-",C14/D14-1))</f>
        <v>-7.0159027128157136E-3</v>
      </c>
      <c r="G14" s="86">
        <f t="shared" ref="G14:G21" si="1">IF(C14="-","-",IF(E14="-","-",C14/E14-1))</f>
        <v>2.51849519911862E-3</v>
      </c>
      <c r="I14" t="s">
        <v>12</v>
      </c>
      <c r="J14" s="98">
        <v>51</v>
      </c>
      <c r="K14" s="99">
        <v>627.4</v>
      </c>
      <c r="L14" s="100">
        <v>627.6</v>
      </c>
      <c r="M14" s="99">
        <v>619</v>
      </c>
      <c r="N14" s="4">
        <f t="shared" ref="N14:N20" si="2">IF(K14="-","-",IF(L14="-","-",K14/L14-1))</f>
        <v>-3.1867431485033126E-4</v>
      </c>
      <c r="O14" s="86">
        <f t="shared" ref="O14:O20" si="3">IF(K14="-","-",IF(M14="-","-",K14/M14-1))</f>
        <v>1.3570274636510504E-2</v>
      </c>
    </row>
    <row r="15" spans="1:16" x14ac:dyDescent="0.35">
      <c r="A15" t="s">
        <v>13</v>
      </c>
      <c r="B15" s="98">
        <v>172</v>
      </c>
      <c r="C15" s="99">
        <v>639.5</v>
      </c>
      <c r="D15" s="100">
        <v>643.1</v>
      </c>
      <c r="E15" s="100">
        <v>637.5</v>
      </c>
      <c r="F15" s="87">
        <f t="shared" si="0"/>
        <v>-5.597885243352585E-3</v>
      </c>
      <c r="G15" s="86">
        <f t="shared" si="1"/>
        <v>3.1372549019608176E-3</v>
      </c>
      <c r="I15" t="s">
        <v>13</v>
      </c>
      <c r="J15" s="98">
        <v>34</v>
      </c>
      <c r="K15" s="99">
        <v>630.9</v>
      </c>
      <c r="L15" s="100">
        <v>630.79999999999995</v>
      </c>
      <c r="M15" s="99">
        <v>618.6</v>
      </c>
      <c r="N15" s="4">
        <f t="shared" si="2"/>
        <v>1.5852885225120517E-4</v>
      </c>
      <c r="O15" s="86">
        <f t="shared" si="3"/>
        <v>1.9883608147429621E-2</v>
      </c>
    </row>
    <row r="16" spans="1:16" x14ac:dyDescent="0.35">
      <c r="A16" t="s">
        <v>14</v>
      </c>
      <c r="B16" s="98">
        <v>13</v>
      </c>
      <c r="C16" s="99">
        <v>636.20000000000005</v>
      </c>
      <c r="D16" s="100">
        <v>637.20000000000005</v>
      </c>
      <c r="E16" s="100">
        <v>629.5</v>
      </c>
      <c r="F16" s="87">
        <f t="shared" si="0"/>
        <v>-1.5693659761456535E-3</v>
      </c>
      <c r="G16" s="86">
        <f t="shared" si="1"/>
        <v>1.0643367752184441E-2</v>
      </c>
      <c r="I16" t="s">
        <v>15</v>
      </c>
      <c r="J16" s="98">
        <v>111</v>
      </c>
      <c r="K16" s="99">
        <v>621.9</v>
      </c>
      <c r="L16" s="100">
        <v>620.5</v>
      </c>
      <c r="M16" s="99">
        <v>613.6</v>
      </c>
      <c r="N16" s="4">
        <f t="shared" si="2"/>
        <v>2.2562449637388848E-3</v>
      </c>
      <c r="O16" s="86">
        <f t="shared" si="3"/>
        <v>1.3526727509778347E-2</v>
      </c>
    </row>
    <row r="17" spans="1:17" x14ac:dyDescent="0.35">
      <c r="A17" t="s">
        <v>16</v>
      </c>
      <c r="B17" s="101">
        <v>717</v>
      </c>
      <c r="C17" s="99">
        <v>637</v>
      </c>
      <c r="D17" s="100">
        <v>639.6</v>
      </c>
      <c r="E17" s="100">
        <v>632.29999999999995</v>
      </c>
      <c r="F17" s="87">
        <f t="shared" si="0"/>
        <v>-4.0650406504065817E-3</v>
      </c>
      <c r="G17" s="86">
        <f t="shared" si="1"/>
        <v>7.4331804523171119E-3</v>
      </c>
      <c r="I17" t="s">
        <v>16</v>
      </c>
      <c r="J17" s="98">
        <v>137</v>
      </c>
      <c r="K17" s="99">
        <v>625.4</v>
      </c>
      <c r="L17" s="100">
        <v>626.20000000000005</v>
      </c>
      <c r="M17" s="99">
        <v>618.70000000000005</v>
      </c>
      <c r="N17" s="4">
        <f t="shared" si="2"/>
        <v>-1.2775471095497481E-3</v>
      </c>
      <c r="O17" s="86">
        <f t="shared" si="3"/>
        <v>1.082915791175032E-2</v>
      </c>
    </row>
    <row r="18" spans="1:17" x14ac:dyDescent="0.35">
      <c r="A18" t="s">
        <v>17</v>
      </c>
      <c r="B18" s="98">
        <v>256</v>
      </c>
      <c r="C18" s="99">
        <v>636.1</v>
      </c>
      <c r="D18" s="100">
        <v>641.29999999999995</v>
      </c>
      <c r="E18" s="100">
        <v>628.4</v>
      </c>
      <c r="F18" s="86">
        <f t="shared" si="0"/>
        <v>-8.1085295493528164E-3</v>
      </c>
      <c r="G18" s="86">
        <f t="shared" si="1"/>
        <v>1.2253341820496644E-2</v>
      </c>
      <c r="I18" t="s">
        <v>18</v>
      </c>
      <c r="J18" s="98">
        <v>116</v>
      </c>
      <c r="K18" s="99">
        <v>607.70000000000005</v>
      </c>
      <c r="L18" s="100">
        <v>610.1</v>
      </c>
      <c r="M18" s="99">
        <v>598.29999999999995</v>
      </c>
      <c r="N18" s="4">
        <f t="shared" si="2"/>
        <v>-3.9337813473200312E-3</v>
      </c>
      <c r="O18" s="86">
        <f t="shared" si="3"/>
        <v>1.5711181681430819E-2</v>
      </c>
    </row>
    <row r="19" spans="1:17" x14ac:dyDescent="0.35">
      <c r="A19" t="s">
        <v>19</v>
      </c>
      <c r="B19" s="98">
        <v>790</v>
      </c>
      <c r="C19" s="99">
        <v>627.6</v>
      </c>
      <c r="D19" s="100">
        <v>630.9</v>
      </c>
      <c r="E19" s="100">
        <v>624.79999999999995</v>
      </c>
      <c r="F19" s="87">
        <f t="shared" si="0"/>
        <v>-5.2306229196384946E-3</v>
      </c>
      <c r="G19" s="86">
        <f t="shared" si="1"/>
        <v>4.4814340588990031E-3</v>
      </c>
      <c r="I19" s="85" t="s">
        <v>19</v>
      </c>
      <c r="J19" s="98">
        <v>111</v>
      </c>
      <c r="K19" s="99">
        <v>613.29999999999995</v>
      </c>
      <c r="L19" s="100">
        <v>618.1</v>
      </c>
      <c r="M19" s="99">
        <v>606.20000000000005</v>
      </c>
      <c r="N19" s="97">
        <f t="shared" si="2"/>
        <v>-7.7657337000486271E-3</v>
      </c>
      <c r="O19" s="145">
        <f t="shared" si="3"/>
        <v>1.1712306169580744E-2</v>
      </c>
    </row>
    <row r="20" spans="1:17" x14ac:dyDescent="0.35">
      <c r="A20" t="s">
        <v>20</v>
      </c>
      <c r="B20" s="98">
        <v>219</v>
      </c>
      <c r="C20" s="99">
        <v>632.9</v>
      </c>
      <c r="D20" s="100">
        <v>665.1</v>
      </c>
      <c r="E20" s="100">
        <v>634.29999999999995</v>
      </c>
      <c r="F20" s="86">
        <f t="shared" si="0"/>
        <v>-4.841377236505795E-2</v>
      </c>
      <c r="G20" s="87">
        <f t="shared" si="1"/>
        <v>-2.2071574964527274E-3</v>
      </c>
      <c r="I20" t="s">
        <v>21</v>
      </c>
      <c r="J20" s="102">
        <v>638</v>
      </c>
      <c r="K20" s="104">
        <v>619</v>
      </c>
      <c r="L20" s="103">
        <v>619.79999999999995</v>
      </c>
      <c r="M20" s="104">
        <v>608.1</v>
      </c>
      <c r="N20" s="4">
        <f t="shared" si="2"/>
        <v>-1.2907389480476539E-3</v>
      </c>
      <c r="O20" s="86">
        <f t="shared" si="3"/>
        <v>1.7924683440223577E-2</v>
      </c>
    </row>
    <row r="21" spans="1:17" x14ac:dyDescent="0.35">
      <c r="A21" s="82" t="s">
        <v>21</v>
      </c>
      <c r="B21" s="105">
        <v>2758</v>
      </c>
      <c r="C21" s="104">
        <v>630.9</v>
      </c>
      <c r="D21" s="103">
        <v>636.9</v>
      </c>
      <c r="E21" s="103">
        <v>626.70000000000005</v>
      </c>
      <c r="F21" s="88">
        <f t="shared" si="0"/>
        <v>-9.4206311822891964E-3</v>
      </c>
      <c r="G21" s="88">
        <f t="shared" si="1"/>
        <v>6.7017711823837978E-3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32</v>
      </c>
      <c r="C24" s="99">
        <v>638.20000000000005</v>
      </c>
      <c r="D24" s="100">
        <v>640.4</v>
      </c>
      <c r="E24" s="100">
        <v>633.5</v>
      </c>
      <c r="F24" s="87">
        <f t="shared" ref="F24:F33" si="4">IF(C24="-","-",IF(D24="-","-",C24/D24-1))</f>
        <v>-3.4353529044346409E-3</v>
      </c>
      <c r="G24" s="86">
        <f t="shared" ref="G24:G33" si="5">IF(C24="-","-",IF(E24="-","-",C24/E24-1))</f>
        <v>7.4191002367798298E-3</v>
      </c>
      <c r="I24" t="s">
        <v>16</v>
      </c>
      <c r="J24" s="98">
        <v>35</v>
      </c>
      <c r="K24" s="99">
        <v>560.5</v>
      </c>
      <c r="L24" s="100">
        <v>558.79999999999995</v>
      </c>
      <c r="M24" s="99">
        <v>544.29999999999995</v>
      </c>
      <c r="N24" s="4">
        <f t="shared" ref="N24:N31" si="6">IF(K24="-","-",IF(L24="-","-",K24/L24-1))</f>
        <v>3.0422333571940019E-3</v>
      </c>
      <c r="O24" s="86">
        <f t="shared" ref="O24:O31" si="7">IF(K24="-","-",IF(M24="-","-",K24/M24-1))</f>
        <v>2.9762998346500202E-2</v>
      </c>
    </row>
    <row r="25" spans="1:17" x14ac:dyDescent="0.35">
      <c r="A25" t="s">
        <v>13</v>
      </c>
      <c r="B25" s="98">
        <v>176</v>
      </c>
      <c r="C25" s="99">
        <v>641.20000000000005</v>
      </c>
      <c r="D25" s="100">
        <v>643.9</v>
      </c>
      <c r="E25" s="100">
        <v>637.79999999999995</v>
      </c>
      <c r="F25" s="87">
        <f t="shared" si="4"/>
        <v>-4.1931977015063904E-3</v>
      </c>
      <c r="G25" s="86">
        <f t="shared" si="5"/>
        <v>5.3308247099406181E-3</v>
      </c>
      <c r="I25" t="s">
        <v>17</v>
      </c>
      <c r="J25" s="98">
        <v>18</v>
      </c>
      <c r="K25" s="99">
        <v>561.5</v>
      </c>
      <c r="L25" s="100">
        <v>571</v>
      </c>
      <c r="M25" s="99">
        <v>542.20000000000005</v>
      </c>
      <c r="N25" s="4">
        <f t="shared" si="6"/>
        <v>-1.6637478108581405E-2</v>
      </c>
      <c r="O25" s="86">
        <f t="shared" si="7"/>
        <v>3.559572113611198E-2</v>
      </c>
    </row>
    <row r="26" spans="1:17" x14ac:dyDescent="0.35">
      <c r="A26" t="s">
        <v>14</v>
      </c>
      <c r="B26" s="98">
        <v>72</v>
      </c>
      <c r="C26" s="99">
        <v>637.5</v>
      </c>
      <c r="D26" s="100">
        <v>640.20000000000005</v>
      </c>
      <c r="E26" s="100">
        <v>634.6</v>
      </c>
      <c r="F26" s="86">
        <f t="shared" si="4"/>
        <v>-4.217432052483705E-3</v>
      </c>
      <c r="G26" s="86">
        <f t="shared" si="5"/>
        <v>4.569807752915267E-3</v>
      </c>
      <c r="I26" t="s">
        <v>18</v>
      </c>
      <c r="J26" s="98">
        <v>34</v>
      </c>
      <c r="K26" s="99">
        <v>530.29999999999995</v>
      </c>
      <c r="L26" s="100">
        <v>529.1</v>
      </c>
      <c r="M26" s="99">
        <v>503.7</v>
      </c>
      <c r="N26" s="4">
        <f t="shared" si="6"/>
        <v>2.2680022680021672E-3</v>
      </c>
      <c r="O26" s="86">
        <f t="shared" si="7"/>
        <v>5.2809211832439917E-2</v>
      </c>
    </row>
    <row r="27" spans="1:17" x14ac:dyDescent="0.35">
      <c r="A27" t="s">
        <v>15</v>
      </c>
      <c r="B27" s="98">
        <v>43</v>
      </c>
      <c r="C27" s="99">
        <v>634.4</v>
      </c>
      <c r="D27" s="100">
        <v>635.1</v>
      </c>
      <c r="E27" s="100">
        <v>630.4</v>
      </c>
      <c r="F27" s="86">
        <f t="shared" si="4"/>
        <v>-1.1021886317116314E-3</v>
      </c>
      <c r="G27" s="86">
        <f t="shared" si="5"/>
        <v>6.345177664974555E-3</v>
      </c>
      <c r="I27" t="s">
        <v>19</v>
      </c>
      <c r="J27" s="98">
        <v>127</v>
      </c>
      <c r="K27" s="99">
        <v>534</v>
      </c>
      <c r="L27" s="100">
        <v>534.20000000000005</v>
      </c>
      <c r="M27" s="99">
        <v>505.9</v>
      </c>
      <c r="N27" s="4">
        <f t="shared" si="6"/>
        <v>-3.743916136279557E-4</v>
      </c>
      <c r="O27" s="86">
        <f t="shared" si="7"/>
        <v>5.5544574026487492E-2</v>
      </c>
    </row>
    <row r="28" spans="1:17" x14ac:dyDescent="0.35">
      <c r="A28" t="s">
        <v>16</v>
      </c>
      <c r="B28" s="98">
        <v>575</v>
      </c>
      <c r="C28" s="99">
        <v>637.20000000000005</v>
      </c>
      <c r="D28" s="100">
        <v>640.20000000000005</v>
      </c>
      <c r="E28" s="100">
        <v>632.4</v>
      </c>
      <c r="F28" s="86">
        <f t="shared" si="4"/>
        <v>-4.6860356138707093E-3</v>
      </c>
      <c r="G28" s="86">
        <f t="shared" si="5"/>
        <v>7.5901328273246804E-3</v>
      </c>
      <c r="I28" t="s">
        <v>20</v>
      </c>
      <c r="J28" s="98">
        <v>80</v>
      </c>
      <c r="K28" s="99">
        <v>534.6</v>
      </c>
      <c r="L28" s="100">
        <v>542.1</v>
      </c>
      <c r="M28" s="99">
        <v>508.7</v>
      </c>
      <c r="N28" s="4">
        <f t="shared" si="6"/>
        <v>-1.3835085777531786E-2</v>
      </c>
      <c r="O28" s="86">
        <f t="shared" si="7"/>
        <v>5.091409475132691E-2</v>
      </c>
    </row>
    <row r="29" spans="1:17" x14ac:dyDescent="0.35">
      <c r="A29" t="s">
        <v>17</v>
      </c>
      <c r="B29" s="98">
        <v>442</v>
      </c>
      <c r="C29" s="99">
        <v>639</v>
      </c>
      <c r="D29" s="100">
        <v>642.5</v>
      </c>
      <c r="E29" s="100">
        <v>631.4</v>
      </c>
      <c r="F29" s="86">
        <f t="shared" si="4"/>
        <v>-5.4474708171206032E-3</v>
      </c>
      <c r="G29" s="86">
        <f t="shared" si="5"/>
        <v>1.203674374406094E-2</v>
      </c>
      <c r="I29" t="s">
        <v>24</v>
      </c>
      <c r="J29" s="98">
        <v>309</v>
      </c>
      <c r="K29" s="99">
        <v>502</v>
      </c>
      <c r="L29" s="100">
        <v>499.3</v>
      </c>
      <c r="M29" s="99">
        <v>467.7</v>
      </c>
      <c r="N29" s="4">
        <f t="shared" si="6"/>
        <v>5.4075705988383405E-3</v>
      </c>
      <c r="O29" s="86">
        <f t="shared" si="7"/>
        <v>7.3337609578789875E-2</v>
      </c>
      <c r="Q29" t="s">
        <v>31</v>
      </c>
    </row>
    <row r="30" spans="1:17" x14ac:dyDescent="0.35">
      <c r="A30" t="s">
        <v>18</v>
      </c>
      <c r="B30" s="98">
        <v>38</v>
      </c>
      <c r="C30" s="99">
        <v>610.9</v>
      </c>
      <c r="D30" s="100">
        <v>615.9</v>
      </c>
      <c r="E30" s="100">
        <v>612.9</v>
      </c>
      <c r="F30" s="86">
        <f t="shared" si="4"/>
        <v>-8.1182010066569443E-3</v>
      </c>
      <c r="G30" s="86">
        <f t="shared" si="5"/>
        <v>-3.2631750693424832E-3</v>
      </c>
      <c r="I30" s="85" t="s">
        <v>25</v>
      </c>
      <c r="J30" s="118">
        <v>161</v>
      </c>
      <c r="K30" s="121">
        <v>517.20000000000005</v>
      </c>
      <c r="L30" s="120">
        <v>515.6</v>
      </c>
      <c r="M30" s="121">
        <v>487.1</v>
      </c>
      <c r="N30" s="4">
        <f t="shared" si="6"/>
        <v>3.1031807602792671E-3</v>
      </c>
      <c r="O30" s="145">
        <f t="shared" si="7"/>
        <v>6.1794292753028168E-2</v>
      </c>
    </row>
    <row r="31" spans="1:17" x14ac:dyDescent="0.35">
      <c r="A31" t="s">
        <v>19</v>
      </c>
      <c r="B31" s="98">
        <v>520</v>
      </c>
      <c r="C31" s="99">
        <v>627.20000000000005</v>
      </c>
      <c r="D31" s="100">
        <v>632.4</v>
      </c>
      <c r="E31" s="100">
        <v>619.79999999999995</v>
      </c>
      <c r="F31" s="87">
        <f t="shared" si="4"/>
        <v>-8.2226438962680337E-3</v>
      </c>
      <c r="G31" s="86">
        <f t="shared" si="5"/>
        <v>1.1939335269441909E-2</v>
      </c>
      <c r="I31" t="s">
        <v>21</v>
      </c>
      <c r="J31" s="101">
        <v>1140</v>
      </c>
      <c r="K31" s="99">
        <v>505</v>
      </c>
      <c r="L31" s="100">
        <v>503.9</v>
      </c>
      <c r="M31" s="99">
        <v>474.9</v>
      </c>
      <c r="N31" s="147">
        <f t="shared" si="6"/>
        <v>2.1829728120659198E-3</v>
      </c>
      <c r="O31" s="86">
        <f t="shared" si="7"/>
        <v>6.3381764582017386E-2</v>
      </c>
    </row>
    <row r="32" spans="1:17" x14ac:dyDescent="0.35">
      <c r="A32" t="s">
        <v>20</v>
      </c>
      <c r="B32" s="98">
        <v>393</v>
      </c>
      <c r="C32" s="99">
        <v>637.5</v>
      </c>
      <c r="D32" s="100">
        <v>640.4</v>
      </c>
      <c r="E32" s="100">
        <v>622.70000000000005</v>
      </c>
      <c r="F32" s="86">
        <f t="shared" si="4"/>
        <v>-4.5284197376639357E-3</v>
      </c>
      <c r="G32" s="87">
        <f t="shared" si="5"/>
        <v>2.3767464268507954E-2</v>
      </c>
    </row>
    <row r="33" spans="1:15" x14ac:dyDescent="0.35">
      <c r="A33" s="82" t="s">
        <v>21</v>
      </c>
      <c r="B33" s="105">
        <v>2465</v>
      </c>
      <c r="C33" s="104">
        <v>633.1</v>
      </c>
      <c r="D33" s="103">
        <v>636.1</v>
      </c>
      <c r="E33" s="103">
        <v>625</v>
      </c>
      <c r="F33" s="88">
        <f t="shared" si="4"/>
        <v>-4.716239584970916E-3</v>
      </c>
      <c r="G33" s="88">
        <f t="shared" si="5"/>
        <v>1.2960000000000083E-2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46095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8601</v>
      </c>
      <c r="K39" s="12">
        <v>719.1504944800671</v>
      </c>
      <c r="L39" s="12">
        <v>655.23368539984551</v>
      </c>
      <c r="M39" s="12">
        <v>637.13861237072058</v>
      </c>
      <c r="N39" s="4">
        <f>IF(K39="-","-",IF(L39="-","-",K39/L39-1))</f>
        <v>9.754811222994042E-2</v>
      </c>
      <c r="O39" s="4">
        <f>IF(K39="-","-",IF(M39="-","-",K39/M39-1))</f>
        <v>0.12871905817195661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8601</v>
      </c>
      <c r="K40" s="124">
        <v>719.1504944800671</v>
      </c>
      <c r="L40" s="124">
        <v>655.23368539984551</v>
      </c>
      <c r="M40" s="124">
        <v>637.13861237072058</v>
      </c>
      <c r="N40" s="95">
        <f>IF(K40="-","-",IF(L40="-","-",K40/L40-1))</f>
        <v>9.754811222994042E-2</v>
      </c>
      <c r="O40" s="95">
        <f>IF(K40="-","-",IF(M40="-","-",K40/M40-1))</f>
        <v>0.12871905817195661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46095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185.88567763580238</v>
      </c>
      <c r="L45" s="125">
        <v>186.14317330985929</v>
      </c>
      <c r="M45" s="125">
        <v>200.66930668901554</v>
      </c>
      <c r="N45" s="4">
        <f>IF(K45="-","-",IF(L45="-","-",K45/L45-1))</f>
        <v>-1.3833205348244837E-3</v>
      </c>
      <c r="O45" s="4">
        <f>IF(K45="-","-",IF(M45="-","-",K45/M45-1))</f>
        <v>-7.3671600790069403E-2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46095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46023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45992</v>
      </c>
      <c r="G56" s="75">
        <v>45658</v>
      </c>
      <c r="K56" s="13" t="s">
        <v>5</v>
      </c>
      <c r="L56" t="s">
        <v>37</v>
      </c>
      <c r="M56" t="s">
        <v>10</v>
      </c>
      <c r="N56" s="75">
        <f>F56</f>
        <v>45992</v>
      </c>
      <c r="O56" s="75">
        <f>G56</f>
        <v>45658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3.4</v>
      </c>
      <c r="F57" s="86">
        <f>IF(C57="-","-",IF(D57="-","-",C57/D57-1))</f>
        <v>0.10784313725490202</v>
      </c>
      <c r="G57" s="86">
        <f>IF(C57="-","-",IF(E57="-","-",C57/E57-1))</f>
        <v>0.10784313725490202</v>
      </c>
      <c r="I57" t="s">
        <v>125</v>
      </c>
      <c r="K57" s="12">
        <v>78.333333333333329</v>
      </c>
      <c r="L57" s="14">
        <v>110</v>
      </c>
      <c r="M57" s="14" t="s">
        <v>29</v>
      </c>
      <c r="N57" s="86">
        <f>IF(K57="-","-",IF(L57="-","-",K57/L57-1))</f>
        <v>-0.28787878787878796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28.333333333333332</v>
      </c>
      <c r="E58" s="14">
        <v>29.5</v>
      </c>
      <c r="F58" s="86">
        <f>IF(C58="-","-",IF(D58="-","-",C58/D58-1))</f>
        <v>1.1764705882353121E-2</v>
      </c>
      <c r="G58" s="86">
        <f>IF(C58="-","-",IF(E58="-","-",C58/E58-1))</f>
        <v>-2.8248587570621431E-2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2.75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46101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10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46095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46081</v>
      </c>
      <c r="O82" s="94">
        <f>O13</f>
        <v>45731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 t="s">
        <v>29</v>
      </c>
      <c r="M84" s="12" t="s">
        <v>29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 t="s">
        <v>29</v>
      </c>
      <c r="L85" s="12" t="s">
        <v>29</v>
      </c>
      <c r="M85" s="12" t="s">
        <v>29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46095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46081</v>
      </c>
      <c r="O91" s="144">
        <f>G13</f>
        <v>45731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51</v>
      </c>
      <c r="J92" s="126" t="s">
        <v>364</v>
      </c>
      <c r="K92" s="108">
        <v>1528.8235294117646</v>
      </c>
      <c r="L92" s="108">
        <v>1601.1392405063291</v>
      </c>
      <c r="M92" s="108">
        <v>1022.24</v>
      </c>
      <c r="N92" s="15">
        <f t="shared" ref="N92:N99" si="8">IF(K92="-","-",IF(L92="-","-",K92/L92-1))</f>
        <v>-4.5165160696265305E-2</v>
      </c>
      <c r="O92" s="4">
        <f t="shared" ref="O92:O99" si="9">IF(K92="-","-",IF(M92="-","-",K92/M92-1))</f>
        <v>0.4955622255162826</v>
      </c>
    </row>
    <row r="93" spans="1:15" x14ac:dyDescent="0.35">
      <c r="A93" s="1" t="s">
        <v>58</v>
      </c>
      <c r="F93" t="s">
        <v>59</v>
      </c>
      <c r="I93" s="126">
        <v>201</v>
      </c>
      <c r="J93" s="126" t="s">
        <v>365</v>
      </c>
      <c r="K93" s="108">
        <v>1698.7014925373135</v>
      </c>
      <c r="L93" s="108">
        <v>1743.9226519337017</v>
      </c>
      <c r="M93" s="108">
        <v>1298.3529411764705</v>
      </c>
      <c r="N93" s="15">
        <f t="shared" si="8"/>
        <v>-2.5930713926013871E-2</v>
      </c>
      <c r="O93" s="4">
        <f t="shared" si="9"/>
        <v>0.30835109519456005</v>
      </c>
    </row>
    <row r="94" spans="1:15" x14ac:dyDescent="0.35">
      <c r="F94" t="s">
        <v>60</v>
      </c>
      <c r="I94" s="126">
        <v>234</v>
      </c>
      <c r="J94" s="126" t="s">
        <v>366</v>
      </c>
      <c r="K94" s="108">
        <v>1895.6581196581196</v>
      </c>
      <c r="L94" s="108">
        <v>1975.0742574257426</v>
      </c>
      <c r="M94" s="108">
        <v>1598.0625</v>
      </c>
      <c r="N94" s="15">
        <f t="shared" si="8"/>
        <v>-4.0209190853984333E-2</v>
      </c>
      <c r="O94" s="4">
        <f t="shared" si="9"/>
        <v>0.18622276641753355</v>
      </c>
    </row>
    <row r="95" spans="1:15" x14ac:dyDescent="0.35">
      <c r="F95" t="s">
        <v>61</v>
      </c>
      <c r="I95" s="126">
        <v>371</v>
      </c>
      <c r="J95" s="126" t="s">
        <v>367</v>
      </c>
      <c r="K95" s="108">
        <v>2184.242587601078</v>
      </c>
      <c r="L95" s="108">
        <v>2246.2044817927172</v>
      </c>
      <c r="M95" s="108">
        <v>2024.9318801089919</v>
      </c>
      <c r="N95" s="15">
        <f t="shared" si="8"/>
        <v>-2.7585152951964065E-2</v>
      </c>
      <c r="O95" s="4">
        <f t="shared" si="9"/>
        <v>7.867460088756717E-2</v>
      </c>
    </row>
    <row r="96" spans="1:15" x14ac:dyDescent="0.35">
      <c r="B96" t="s">
        <v>62</v>
      </c>
      <c r="F96" t="s">
        <v>57</v>
      </c>
      <c r="I96" s="126">
        <v>49</v>
      </c>
      <c r="J96" s="126" t="s">
        <v>368</v>
      </c>
      <c r="K96" s="108">
        <v>1434.6938775510205</v>
      </c>
      <c r="L96" s="108">
        <v>1444.0540540540539</v>
      </c>
      <c r="M96" s="108">
        <v>925.78125</v>
      </c>
      <c r="N96" s="15">
        <f t="shared" si="8"/>
        <v>-6.4818740522597507E-3</v>
      </c>
      <c r="O96" s="4">
        <f t="shared" si="9"/>
        <v>0.54971153018169305</v>
      </c>
    </row>
    <row r="97" spans="1:15" x14ac:dyDescent="0.35">
      <c r="F97" t="s">
        <v>59</v>
      </c>
      <c r="I97" s="126">
        <v>151</v>
      </c>
      <c r="J97" s="126" t="s">
        <v>369</v>
      </c>
      <c r="K97" s="108">
        <v>1609.9403973509934</v>
      </c>
      <c r="L97" s="108">
        <v>1576.5447154471544</v>
      </c>
      <c r="M97" s="108">
        <v>1230.1225490196077</v>
      </c>
      <c r="N97" s="15">
        <f t="shared" si="8"/>
        <v>2.1182832035542276E-2</v>
      </c>
      <c r="O97" s="4">
        <f t="shared" si="9"/>
        <v>0.30876423542849096</v>
      </c>
    </row>
    <row r="98" spans="1:15" x14ac:dyDescent="0.35">
      <c r="F98" t="s">
        <v>60</v>
      </c>
      <c r="I98" s="126">
        <v>220</v>
      </c>
      <c r="J98" s="126" t="s">
        <v>370</v>
      </c>
      <c r="K98" s="108">
        <v>1766.8272727272727</v>
      </c>
      <c r="L98" s="108">
        <v>1807.6697247706422</v>
      </c>
      <c r="M98" s="108">
        <v>1548.75</v>
      </c>
      <c r="N98" s="15">
        <f t="shared" si="8"/>
        <v>-2.2593979134408304E-2</v>
      </c>
      <c r="O98" s="4">
        <f t="shared" si="9"/>
        <v>0.14080856996111235</v>
      </c>
    </row>
    <row r="99" spans="1:15" x14ac:dyDescent="0.35">
      <c r="F99" t="s">
        <v>61</v>
      </c>
      <c r="I99" s="126">
        <v>271</v>
      </c>
      <c r="J99" s="126" t="s">
        <v>371</v>
      </c>
      <c r="K99" s="108">
        <v>2143.7822878228781</v>
      </c>
      <c r="L99" s="108">
        <v>2135.5109489051097</v>
      </c>
      <c r="M99" s="108">
        <v>1939.1598360655737</v>
      </c>
      <c r="N99" s="15">
        <f t="shared" si="8"/>
        <v>3.8732364832918531E-3</v>
      </c>
      <c r="O99" s="4">
        <f t="shared" si="9"/>
        <v>0.10552118910036312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11</v>
      </c>
      <c r="J101" s="126" t="s">
        <v>372</v>
      </c>
      <c r="K101" s="108">
        <v>940</v>
      </c>
      <c r="L101" s="108">
        <v>1196.4285714285713</v>
      </c>
      <c r="M101" s="108">
        <v>972.60869565217388</v>
      </c>
      <c r="N101" s="15">
        <f>IF(K101="-","-",IF(L101="-","-",K101/L101-1))</f>
        <v>-0.21432835820895513</v>
      </c>
      <c r="O101" s="4">
        <f>IF(K101="-","-",IF(M101="-","-",K101/M101-1))</f>
        <v>-3.3527045149754131E-2</v>
      </c>
    </row>
    <row r="102" spans="1:15" x14ac:dyDescent="0.35">
      <c r="A102" s="1" t="s">
        <v>65</v>
      </c>
      <c r="F102" t="s">
        <v>66</v>
      </c>
      <c r="I102" s="126">
        <v>329</v>
      </c>
      <c r="J102" s="126" t="s">
        <v>373</v>
      </c>
      <c r="K102" s="108">
        <v>1747.4164133738602</v>
      </c>
      <c r="L102" s="108">
        <v>1774.3868613138686</v>
      </c>
      <c r="M102" s="108">
        <v>1348.7451737451738</v>
      </c>
      <c r="N102" s="15">
        <f>IF(K102="-","-",IF(L102="-","-",K102/L102-1))</f>
        <v>-1.5199869052252679E-2</v>
      </c>
      <c r="O102" s="4">
        <f>IF(K102="-","-",IF(M102="-","-",K102/M102-1))</f>
        <v>0.29558677753905327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>
        <v>1067.7777777777778</v>
      </c>
      <c r="M103" s="108">
        <v>628.9473684210526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175</v>
      </c>
      <c r="J104" s="126" t="s">
        <v>374</v>
      </c>
      <c r="K104" s="108">
        <v>1586.7428571428572</v>
      </c>
      <c r="L104" s="108">
        <v>1629.6541786743517</v>
      </c>
      <c r="M104" s="108">
        <v>1239.9561403508771</v>
      </c>
      <c r="N104" s="15">
        <f>IF(K104="-","-",IF(L104="-","-",K104/L104-1))</f>
        <v>-2.6331550640026458E-2</v>
      </c>
      <c r="O104" s="4">
        <f>IF(K104="-","-",IF(M104="-","-",K104/M104-1))</f>
        <v>0.27967659944314471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23</v>
      </c>
      <c r="J106" s="126" t="s">
        <v>375</v>
      </c>
      <c r="K106" s="108">
        <v>2189.1304347826085</v>
      </c>
      <c r="L106" s="108">
        <v>2381.818181818182</v>
      </c>
      <c r="M106" s="108">
        <v>2187.2222222222222</v>
      </c>
      <c r="N106" s="15">
        <f t="shared" ref="N106:N111" si="10">IF(K106="-","-",IF(L106="-","-",K106/L106-1))</f>
        <v>-8.0899435778294171E-2</v>
      </c>
      <c r="O106" s="4">
        <f t="shared" ref="O106:O110" si="11">IF(K106="-","-",IF(M106="-","-",K106/M106-1))</f>
        <v>8.7243652748170142E-4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>
        <v>1600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19</v>
      </c>
      <c r="J109" s="126" t="s">
        <v>376</v>
      </c>
      <c r="K109" s="108">
        <v>3540</v>
      </c>
      <c r="L109" s="108">
        <v>2620</v>
      </c>
      <c r="M109" s="108">
        <v>2616.1111111111113</v>
      </c>
      <c r="N109" s="15">
        <f t="shared" si="10"/>
        <v>0.35114503816793885</v>
      </c>
      <c r="O109" s="4">
        <f t="shared" si="11"/>
        <v>0.35315353578254394</v>
      </c>
    </row>
    <row r="110" spans="1:15" x14ac:dyDescent="0.35">
      <c r="F110" t="s">
        <v>70</v>
      </c>
      <c r="I110" s="126">
        <v>32</v>
      </c>
      <c r="J110" s="126" t="s">
        <v>377</v>
      </c>
      <c r="K110" s="108">
        <v>2664.0625</v>
      </c>
      <c r="L110" s="108">
        <v>1948.3333333333333</v>
      </c>
      <c r="M110" s="108">
        <v>1327.5</v>
      </c>
      <c r="N110" s="15">
        <f t="shared" si="10"/>
        <v>0.36735457656116344</v>
      </c>
      <c r="O110" s="4">
        <f t="shared" si="11"/>
        <v>1.0068267419962336</v>
      </c>
    </row>
    <row r="111" spans="1:15" x14ac:dyDescent="0.35">
      <c r="F111" t="s">
        <v>71</v>
      </c>
      <c r="I111" s="126">
        <v>65</v>
      </c>
      <c r="J111" s="126" t="s">
        <v>378</v>
      </c>
      <c r="K111" s="108">
        <v>4456.6153846153848</v>
      </c>
      <c r="L111" s="108">
        <v>2710</v>
      </c>
      <c r="M111" s="108">
        <v>1693.9473684210527</v>
      </c>
      <c r="N111" s="15">
        <f t="shared" si="10"/>
        <v>0.64450752199829697</v>
      </c>
      <c r="O111" s="4">
        <f>IF(K111="-","-",IF(M111="-","-",K111/M111-1))</f>
        <v>1.6309054624108219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248</v>
      </c>
      <c r="J113" s="126" t="s">
        <v>379</v>
      </c>
      <c r="K113" s="108">
        <v>1647.741935483871</v>
      </c>
      <c r="L113" s="108">
        <v>1760.0390243902439</v>
      </c>
      <c r="M113" s="108">
        <v>1472.5263157894738</v>
      </c>
      <c r="N113" s="15">
        <f>IF(K113="-","-",IF(L113="-","-",K113/L113-1))</f>
        <v>-6.380374943406586E-2</v>
      </c>
      <c r="O113" s="4">
        <f>IF(K113="-","-",IF(M113="-","-",K113/M113-1))</f>
        <v>0.11898980535397619</v>
      </c>
    </row>
    <row r="114" spans="1:18" x14ac:dyDescent="0.35">
      <c r="A114" s="1" t="s">
        <v>58</v>
      </c>
      <c r="F114" t="s">
        <v>76</v>
      </c>
      <c r="I114" s="126">
        <v>906</v>
      </c>
      <c r="J114" s="126" t="s">
        <v>380</v>
      </c>
      <c r="K114" s="108">
        <v>572.52759381898454</v>
      </c>
      <c r="L114" s="108">
        <v>633.76313276026747</v>
      </c>
      <c r="M114" s="108">
        <v>411.725321888412</v>
      </c>
      <c r="N114" s="15">
        <f>IF(K114="-","-",IF(L114="-","-",K114/L114-1))</f>
        <v>-9.6622122329173665E-2</v>
      </c>
      <c r="O114" s="4">
        <f>IF(K114="-","-",IF(M114="-","-",K114/M114-1))</f>
        <v>0.39055715881899067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6</v>
      </c>
      <c r="J116" s="129" t="s">
        <v>381</v>
      </c>
      <c r="K116" s="130">
        <v>213.99643339277679</v>
      </c>
      <c r="L116" s="130">
        <v>203.11959376081248</v>
      </c>
      <c r="M116" s="131">
        <v>192.87270972585756</v>
      </c>
      <c r="N116" s="95">
        <f t="shared" ref="N116:N121" si="12">IF(K116="-","-",IF(L116="-","-",K116/L116-1))</f>
        <v>5.3548943411006134E-2</v>
      </c>
      <c r="O116" s="95">
        <f t="shared" ref="O116:O121" si="13">IF(K116="-","-",IF(M116="-","-",K116/M116-1))</f>
        <v>0.10952157874975543</v>
      </c>
    </row>
    <row r="117" spans="1:18" x14ac:dyDescent="0.35">
      <c r="A117" s="1" t="s">
        <v>79</v>
      </c>
      <c r="F117" t="s">
        <v>80</v>
      </c>
      <c r="I117" s="126">
        <v>164</v>
      </c>
      <c r="J117" s="126" t="s">
        <v>382</v>
      </c>
      <c r="K117" s="122">
        <v>188.0060975609756</v>
      </c>
      <c r="L117" s="122">
        <v>232</v>
      </c>
      <c r="M117" s="132" t="s">
        <v>29</v>
      </c>
      <c r="N117" s="15">
        <f t="shared" si="12"/>
        <v>-0.189628889823381</v>
      </c>
      <c r="O117" s="4" t="str">
        <f t="shared" si="13"/>
        <v>-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>
        <v>134.99865001349986</v>
      </c>
      <c r="M118" s="132">
        <v>115.11456538595837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 t="s">
        <v>29</v>
      </c>
      <c r="M119" s="132">
        <v>139.875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>
        <v>173.84481657833402</v>
      </c>
      <c r="M120" s="132">
        <v>248.15289171964724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117</v>
      </c>
      <c r="J121" s="126" t="s">
        <v>279</v>
      </c>
      <c r="K121" s="122">
        <v>266.82905982905982</v>
      </c>
      <c r="L121" s="122">
        <v>278.94029850746267</v>
      </c>
      <c r="M121" s="132">
        <v>240.09090909090909</v>
      </c>
      <c r="N121" s="15">
        <f t="shared" si="12"/>
        <v>-4.3418748539407748E-2</v>
      </c>
      <c r="O121" s="4">
        <f t="shared" si="13"/>
        <v>0.11136677702372499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351</v>
      </c>
      <c r="J124" s="126" t="s">
        <v>383</v>
      </c>
      <c r="K124" s="122">
        <v>115.16520935464122</v>
      </c>
      <c r="L124" s="122">
        <v>118.5255041877722</v>
      </c>
      <c r="M124" s="134">
        <v>119.78750190933997</v>
      </c>
      <c r="N124" s="15">
        <f>IF(K124="-","-",IF(L124="-","-",K124/L124-1))</f>
        <v>-2.83508166124945E-2</v>
      </c>
      <c r="O124" s="4">
        <f>IF(K124="-","-",IF(M124="-","-",K124/M124-1))</f>
        <v>-3.8587435926304647E-2</v>
      </c>
    </row>
    <row r="125" spans="1:18" x14ac:dyDescent="0.35">
      <c r="A125" s="1" t="s">
        <v>79</v>
      </c>
      <c r="F125" t="s">
        <v>80</v>
      </c>
      <c r="I125" s="126">
        <v>609</v>
      </c>
      <c r="J125" s="126" t="s">
        <v>384</v>
      </c>
      <c r="K125" s="122">
        <v>162.35632183908046</v>
      </c>
      <c r="L125" s="122">
        <v>157.85892857142858</v>
      </c>
      <c r="M125" s="134">
        <v>153.59698492462311</v>
      </c>
      <c r="N125" s="15">
        <f>IF(K125="-","-",IF(L125="-","-",K125/L125-1))</f>
        <v>2.8489951809199665E-2</v>
      </c>
      <c r="O125" s="4">
        <f>IF(K125="-","-",IF(M125="-","-",K125/M125-1))</f>
        <v>5.7028052463112822E-2</v>
      </c>
    </row>
    <row r="126" spans="1:18" x14ac:dyDescent="0.35">
      <c r="B126" t="s">
        <v>87</v>
      </c>
      <c r="I126" s="126">
        <v>38</v>
      </c>
      <c r="J126" s="126" t="s">
        <v>385</v>
      </c>
      <c r="K126" s="122">
        <v>158.65789473684211</v>
      </c>
      <c r="L126" s="122">
        <v>142.38461538461539</v>
      </c>
      <c r="M126" s="134">
        <v>132</v>
      </c>
      <c r="N126" s="15">
        <f>IF(K126="-","-",IF(L126="-","-",K126/L126-1))</f>
        <v>0.11429099491029038</v>
      </c>
      <c r="O126" s="4">
        <f>IF(K126="-","-",IF(M126="-","-",K126/M126-1))</f>
        <v>0.20195374800637955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867</v>
      </c>
      <c r="J127" s="135" t="s">
        <v>386</v>
      </c>
      <c r="K127" s="136">
        <v>151.41868512110727</v>
      </c>
      <c r="L127" s="136">
        <v>136.75084937712344</v>
      </c>
      <c r="M127" s="137">
        <v>131.18737474949899</v>
      </c>
      <c r="N127" s="96">
        <f>IF(K127="-","-",IF(L127="-","-",K127/L127-1))</f>
        <v>0.10725955861183523</v>
      </c>
      <c r="O127" s="97">
        <f>IF(K127="-","-",IF(M127="-","-",K127/M127-1))</f>
        <v>0.1542169009040677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BC46-DE08-470F-BD48-8D997A19E106}">
  <sheetPr>
    <pageSetUpPr fitToPage="1"/>
  </sheetPr>
  <dimension ref="A1:R127"/>
  <sheetViews>
    <sheetView showGridLines="0" zoomScaleNormal="100" workbookViewId="0">
      <selection activeCell="Q19" sqref="Q19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46086</v>
      </c>
      <c r="C1" s="66"/>
      <c r="G1" s="1" t="s">
        <v>1</v>
      </c>
      <c r="N1" s="67" t="s">
        <v>308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46081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46074</v>
      </c>
      <c r="G13" s="144">
        <v>45717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46074</v>
      </c>
      <c r="O13" s="144">
        <f>G13</f>
        <v>45717</v>
      </c>
    </row>
    <row r="14" spans="1:16" x14ac:dyDescent="0.35">
      <c r="A14" t="s">
        <v>12</v>
      </c>
      <c r="B14" s="98">
        <v>98</v>
      </c>
      <c r="C14" s="99">
        <v>642.1</v>
      </c>
      <c r="D14" s="100">
        <v>646.4</v>
      </c>
      <c r="E14" s="100">
        <v>617.4</v>
      </c>
      <c r="F14" s="86">
        <f t="shared" ref="F14:F21" si="0">IF(C14="-","-",IF(D14="-","-",C14/D14-1))</f>
        <v>-6.652227722772186E-3</v>
      </c>
      <c r="G14" s="86">
        <f t="shared" ref="G14:G21" si="1">IF(C14="-","-",IF(E14="-","-",C14/E14-1))</f>
        <v>4.0006478781989152E-2</v>
      </c>
      <c r="I14" t="s">
        <v>12</v>
      </c>
      <c r="J14" s="98">
        <v>77</v>
      </c>
      <c r="K14" s="99">
        <v>631.4</v>
      </c>
      <c r="L14" s="100">
        <v>631.29999999999995</v>
      </c>
      <c r="M14" s="99">
        <v>602.9</v>
      </c>
      <c r="N14" s="4">
        <f t="shared" ref="N14:N20" si="2">IF(K14="-","-",IF(L14="-","-",K14/L14-1))</f>
        <v>1.5840329478855608E-4</v>
      </c>
      <c r="O14" s="86">
        <f t="shared" ref="O14:O20" si="3">IF(K14="-","-",IF(M14="-","-",K14/M14-1))</f>
        <v>4.7271520981920778E-2</v>
      </c>
    </row>
    <row r="15" spans="1:16" x14ac:dyDescent="0.35">
      <c r="A15" t="s">
        <v>13</v>
      </c>
      <c r="B15" s="98">
        <v>183</v>
      </c>
      <c r="C15" s="99">
        <v>645.20000000000005</v>
      </c>
      <c r="D15" s="100">
        <v>648.4</v>
      </c>
      <c r="E15" s="100">
        <v>617.5</v>
      </c>
      <c r="F15" s="87">
        <f t="shared" si="0"/>
        <v>-4.935225169648283E-3</v>
      </c>
      <c r="G15" s="86">
        <f t="shared" si="1"/>
        <v>4.4858299595141871E-2</v>
      </c>
      <c r="I15" t="s">
        <v>13</v>
      </c>
      <c r="J15" s="98">
        <v>50</v>
      </c>
      <c r="K15" s="99">
        <v>637</v>
      </c>
      <c r="L15" s="100">
        <v>625.79999999999995</v>
      </c>
      <c r="M15" s="99">
        <v>604.20000000000005</v>
      </c>
      <c r="N15" s="4">
        <f t="shared" si="2"/>
        <v>1.7897091722595126E-2</v>
      </c>
      <c r="O15" s="86">
        <f t="shared" si="3"/>
        <v>5.4286660046342083E-2</v>
      </c>
    </row>
    <row r="16" spans="1:16" x14ac:dyDescent="0.35">
      <c r="A16" t="s">
        <v>14</v>
      </c>
      <c r="B16" s="98">
        <v>17</v>
      </c>
      <c r="C16" s="99">
        <v>643.6</v>
      </c>
      <c r="D16" s="100">
        <v>646.4</v>
      </c>
      <c r="E16" s="100">
        <v>614</v>
      </c>
      <c r="F16" s="87">
        <f t="shared" si="0"/>
        <v>-4.33168316831678E-3</v>
      </c>
      <c r="G16" s="86">
        <f t="shared" si="1"/>
        <v>4.820846905537457E-2</v>
      </c>
      <c r="I16" t="s">
        <v>15</v>
      </c>
      <c r="J16" s="98">
        <v>118</v>
      </c>
      <c r="K16" s="99">
        <v>629</v>
      </c>
      <c r="L16" s="100">
        <v>630.4</v>
      </c>
      <c r="M16" s="99">
        <v>592.20000000000005</v>
      </c>
      <c r="N16" s="4">
        <f t="shared" si="2"/>
        <v>-2.220812182741061E-3</v>
      </c>
      <c r="O16" s="86">
        <f t="shared" si="3"/>
        <v>6.2141168524147083E-2</v>
      </c>
    </row>
    <row r="17" spans="1:17" x14ac:dyDescent="0.35">
      <c r="A17" t="s">
        <v>16</v>
      </c>
      <c r="B17" s="101">
        <v>701</v>
      </c>
      <c r="C17" s="99">
        <v>642.1</v>
      </c>
      <c r="D17" s="100">
        <v>644.6</v>
      </c>
      <c r="E17" s="100">
        <v>614.1</v>
      </c>
      <c r="F17" s="87">
        <f t="shared" si="0"/>
        <v>-3.8783741855413778E-3</v>
      </c>
      <c r="G17" s="86">
        <f t="shared" si="1"/>
        <v>4.55951799381209E-2</v>
      </c>
      <c r="I17" t="s">
        <v>16</v>
      </c>
      <c r="J17" s="98">
        <v>140</v>
      </c>
      <c r="K17" s="99">
        <v>632.79999999999995</v>
      </c>
      <c r="L17" s="100">
        <v>630.9</v>
      </c>
      <c r="M17" s="99">
        <v>598.6</v>
      </c>
      <c r="N17" s="4">
        <f t="shared" si="2"/>
        <v>3.0115707719131635E-3</v>
      </c>
      <c r="O17" s="86">
        <f t="shared" si="3"/>
        <v>5.7133311059137881E-2</v>
      </c>
    </row>
    <row r="18" spans="1:17" x14ac:dyDescent="0.35">
      <c r="A18" t="s">
        <v>17</v>
      </c>
      <c r="B18" s="98">
        <v>213</v>
      </c>
      <c r="C18" s="99">
        <v>647</v>
      </c>
      <c r="D18" s="100">
        <v>642.5</v>
      </c>
      <c r="E18" s="100">
        <v>613.1</v>
      </c>
      <c r="F18" s="86">
        <f t="shared" si="0"/>
        <v>7.0038910505836327E-3</v>
      </c>
      <c r="G18" s="86">
        <f t="shared" si="1"/>
        <v>5.5292774425052871E-2</v>
      </c>
      <c r="I18" t="s">
        <v>18</v>
      </c>
      <c r="J18" s="98">
        <v>156</v>
      </c>
      <c r="K18" s="99">
        <v>611.9</v>
      </c>
      <c r="L18" s="100">
        <v>615.79999999999995</v>
      </c>
      <c r="M18" s="99">
        <v>576.9</v>
      </c>
      <c r="N18" s="4">
        <f t="shared" si="2"/>
        <v>-6.3332250730756545E-3</v>
      </c>
      <c r="O18" s="86">
        <f t="shared" si="3"/>
        <v>6.0669093430403942E-2</v>
      </c>
    </row>
    <row r="19" spans="1:17" x14ac:dyDescent="0.35">
      <c r="A19" t="s">
        <v>19</v>
      </c>
      <c r="B19" s="98">
        <v>771</v>
      </c>
      <c r="C19" s="99">
        <v>637.79999999999995</v>
      </c>
      <c r="D19" s="100">
        <v>634.1</v>
      </c>
      <c r="E19" s="100">
        <v>604.20000000000005</v>
      </c>
      <c r="F19" s="87">
        <f t="shared" si="0"/>
        <v>5.835041791515394E-3</v>
      </c>
      <c r="G19" s="86">
        <f t="shared" si="1"/>
        <v>5.5610724925521104E-2</v>
      </c>
      <c r="I19" s="85" t="s">
        <v>19</v>
      </c>
      <c r="J19" s="98">
        <v>149</v>
      </c>
      <c r="K19" s="99">
        <v>622</v>
      </c>
      <c r="L19" s="100">
        <v>623.1</v>
      </c>
      <c r="M19" s="99">
        <v>583.1</v>
      </c>
      <c r="N19" s="97">
        <f t="shared" si="2"/>
        <v>-1.765366714813088E-3</v>
      </c>
      <c r="O19" s="145">
        <f t="shared" si="3"/>
        <v>6.671239924541239E-2</v>
      </c>
    </row>
    <row r="20" spans="1:17" x14ac:dyDescent="0.35">
      <c r="A20" t="s">
        <v>20</v>
      </c>
      <c r="B20" s="98">
        <v>195</v>
      </c>
      <c r="C20" s="99">
        <v>654</v>
      </c>
      <c r="D20" s="100">
        <v>653.4</v>
      </c>
      <c r="E20" s="100">
        <v>606.79999999999995</v>
      </c>
      <c r="F20" s="86">
        <f t="shared" si="0"/>
        <v>9.182736455464191E-4</v>
      </c>
      <c r="G20" s="87">
        <f t="shared" si="1"/>
        <v>7.7785102175346177E-2</v>
      </c>
      <c r="I20" t="s">
        <v>21</v>
      </c>
      <c r="J20" s="102">
        <v>808</v>
      </c>
      <c r="K20" s="104">
        <v>623.20000000000005</v>
      </c>
      <c r="L20" s="103">
        <v>623.20000000000005</v>
      </c>
      <c r="M20" s="104">
        <v>586.29999999999995</v>
      </c>
      <c r="N20" s="4">
        <f t="shared" si="2"/>
        <v>0</v>
      </c>
      <c r="O20" s="86">
        <f t="shared" si="3"/>
        <v>6.2937062937063137E-2</v>
      </c>
    </row>
    <row r="21" spans="1:17" x14ac:dyDescent="0.35">
      <c r="A21" s="82" t="s">
        <v>21</v>
      </c>
      <c r="B21" s="105">
        <v>2671</v>
      </c>
      <c r="C21" s="104">
        <v>639.20000000000005</v>
      </c>
      <c r="D21" s="103">
        <v>639.79999999999995</v>
      </c>
      <c r="E21" s="103">
        <v>607.20000000000005</v>
      </c>
      <c r="F21" s="88">
        <f t="shared" si="0"/>
        <v>-9.3779306033126009E-4</v>
      </c>
      <c r="G21" s="88">
        <f t="shared" si="1"/>
        <v>5.2700922266139649E-2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30</v>
      </c>
      <c r="C24" s="99">
        <v>646.20000000000005</v>
      </c>
      <c r="D24" s="100">
        <v>648.20000000000005</v>
      </c>
      <c r="E24" s="100">
        <v>615.6</v>
      </c>
      <c r="F24" s="87">
        <f t="shared" ref="F24:F33" si="4">IF(C24="-","-",IF(D24="-","-",C24/D24-1))</f>
        <v>-3.0854674483183908E-3</v>
      </c>
      <c r="G24" s="86">
        <f t="shared" ref="G24:G33" si="5">IF(C24="-","-",IF(E24="-","-",C24/E24-1))</f>
        <v>4.9707602339181367E-2</v>
      </c>
      <c r="I24" t="s">
        <v>16</v>
      </c>
      <c r="J24" s="98">
        <v>19</v>
      </c>
      <c r="K24" s="99">
        <v>556.1</v>
      </c>
      <c r="L24" s="100">
        <v>553.29999999999995</v>
      </c>
      <c r="M24" s="99">
        <v>520.9</v>
      </c>
      <c r="N24" s="4">
        <f t="shared" ref="N24:N31" si="6">IF(K24="-","-",IF(L24="-","-",K24/L24-1))</f>
        <v>5.0605458160131178E-3</v>
      </c>
      <c r="O24" s="86">
        <f t="shared" ref="O24:O31" si="7">IF(K24="-","-",IF(M24="-","-",K24/M24-1))</f>
        <v>6.7575350355154606E-2</v>
      </c>
    </row>
    <row r="25" spans="1:17" x14ac:dyDescent="0.35">
      <c r="A25" t="s">
        <v>13</v>
      </c>
      <c r="B25" s="98">
        <v>188</v>
      </c>
      <c r="C25" s="99">
        <v>647.70000000000005</v>
      </c>
      <c r="D25" s="100">
        <v>648</v>
      </c>
      <c r="E25" s="100">
        <v>618.20000000000005</v>
      </c>
      <c r="F25" s="87">
        <f t="shared" si="4"/>
        <v>-4.629629629628873E-4</v>
      </c>
      <c r="G25" s="86">
        <f t="shared" si="5"/>
        <v>4.7719184729860809E-2</v>
      </c>
      <c r="I25" t="s">
        <v>17</v>
      </c>
      <c r="J25" s="98">
        <v>23</v>
      </c>
      <c r="K25" s="99">
        <v>558.20000000000005</v>
      </c>
      <c r="L25" s="100">
        <v>546</v>
      </c>
      <c r="M25" s="99">
        <v>519.20000000000005</v>
      </c>
      <c r="N25" s="4">
        <f t="shared" si="6"/>
        <v>2.2344322344322487E-2</v>
      </c>
      <c r="O25" s="86">
        <f t="shared" si="7"/>
        <v>7.51155624036981E-2</v>
      </c>
    </row>
    <row r="26" spans="1:17" x14ac:dyDescent="0.35">
      <c r="A26" t="s">
        <v>14</v>
      </c>
      <c r="B26" s="98">
        <v>42</v>
      </c>
      <c r="C26" s="99">
        <v>648.29999999999995</v>
      </c>
      <c r="D26" s="100">
        <v>645.20000000000005</v>
      </c>
      <c r="E26" s="100">
        <v>616</v>
      </c>
      <c r="F26" s="86">
        <f t="shared" si="4"/>
        <v>4.8047117172969056E-3</v>
      </c>
      <c r="G26" s="86">
        <f t="shared" si="5"/>
        <v>5.243506493506489E-2</v>
      </c>
      <c r="I26" t="s">
        <v>18</v>
      </c>
      <c r="J26" s="98">
        <v>38</v>
      </c>
      <c r="K26" s="99">
        <v>528.29999999999995</v>
      </c>
      <c r="L26" s="100">
        <v>521.4</v>
      </c>
      <c r="M26" s="99">
        <v>489.6</v>
      </c>
      <c r="N26" s="4">
        <f t="shared" si="6"/>
        <v>1.3233601841196707E-2</v>
      </c>
      <c r="O26" s="86">
        <f t="shared" si="7"/>
        <v>7.9044117647058654E-2</v>
      </c>
    </row>
    <row r="27" spans="1:17" x14ac:dyDescent="0.35">
      <c r="A27" t="s">
        <v>15</v>
      </c>
      <c r="B27" s="98">
        <v>59</v>
      </c>
      <c r="C27" s="99">
        <v>641.5</v>
      </c>
      <c r="D27" s="100">
        <v>637.79999999999995</v>
      </c>
      <c r="E27" s="100">
        <v>609.20000000000005</v>
      </c>
      <c r="F27" s="86">
        <f t="shared" si="4"/>
        <v>5.8011915961118099E-3</v>
      </c>
      <c r="G27" s="86">
        <f t="shared" si="5"/>
        <v>5.3020354563361627E-2</v>
      </c>
      <c r="I27" t="s">
        <v>19</v>
      </c>
      <c r="J27" s="98">
        <v>105</v>
      </c>
      <c r="K27" s="99">
        <v>534</v>
      </c>
      <c r="L27" s="100">
        <v>533.5</v>
      </c>
      <c r="M27" s="99">
        <v>493.3</v>
      </c>
      <c r="N27" s="4">
        <f t="shared" si="6"/>
        <v>9.3720712277423068E-4</v>
      </c>
      <c r="O27" s="86">
        <f t="shared" si="7"/>
        <v>8.2505574700993289E-2</v>
      </c>
    </row>
    <row r="28" spans="1:17" x14ac:dyDescent="0.35">
      <c r="A28" t="s">
        <v>16</v>
      </c>
      <c r="B28" s="98">
        <v>557</v>
      </c>
      <c r="C28" s="99">
        <v>642.20000000000005</v>
      </c>
      <c r="D28" s="100">
        <v>644</v>
      </c>
      <c r="E28" s="100">
        <v>612.4</v>
      </c>
      <c r="F28" s="86">
        <f t="shared" si="4"/>
        <v>-2.7950310559005098E-3</v>
      </c>
      <c r="G28" s="86">
        <f t="shared" si="5"/>
        <v>4.8661005878510855E-2</v>
      </c>
      <c r="I28" t="s">
        <v>20</v>
      </c>
      <c r="J28" s="98">
        <v>65</v>
      </c>
      <c r="K28" s="99">
        <v>536.6</v>
      </c>
      <c r="L28" s="100">
        <v>525.79999999999995</v>
      </c>
      <c r="M28" s="99">
        <v>492.5</v>
      </c>
      <c r="N28" s="4">
        <f t="shared" si="6"/>
        <v>2.0540129326740431E-2</v>
      </c>
      <c r="O28" s="86">
        <f t="shared" si="7"/>
        <v>8.9543147208121843E-2</v>
      </c>
    </row>
    <row r="29" spans="1:17" x14ac:dyDescent="0.35">
      <c r="A29" t="s">
        <v>17</v>
      </c>
      <c r="B29" s="98">
        <v>441</v>
      </c>
      <c r="C29" s="99">
        <v>646</v>
      </c>
      <c r="D29" s="100">
        <v>643</v>
      </c>
      <c r="E29" s="100">
        <v>611.6</v>
      </c>
      <c r="F29" s="86">
        <f t="shared" si="4"/>
        <v>4.6656298600311619E-3</v>
      </c>
      <c r="G29" s="86">
        <f t="shared" si="5"/>
        <v>5.6245912361020167E-2</v>
      </c>
      <c r="I29" t="s">
        <v>24</v>
      </c>
      <c r="J29" s="98">
        <v>328</v>
      </c>
      <c r="K29" s="99">
        <v>497.4</v>
      </c>
      <c r="L29" s="100">
        <v>492.9</v>
      </c>
      <c r="M29" s="99">
        <v>449.7</v>
      </c>
      <c r="N29" s="4">
        <f t="shared" si="6"/>
        <v>9.1296409007912693E-3</v>
      </c>
      <c r="O29" s="86">
        <f t="shared" si="7"/>
        <v>0.10607071380920607</v>
      </c>
      <c r="Q29" t="s">
        <v>31</v>
      </c>
    </row>
    <row r="30" spans="1:17" x14ac:dyDescent="0.35">
      <c r="A30" t="s">
        <v>18</v>
      </c>
      <c r="B30" s="98">
        <v>61</v>
      </c>
      <c r="C30" s="99">
        <v>616.6</v>
      </c>
      <c r="D30" s="100">
        <v>622.9</v>
      </c>
      <c r="E30" s="100">
        <v>588.1</v>
      </c>
      <c r="F30" s="86">
        <f t="shared" si="4"/>
        <v>-1.0113982982822178E-2</v>
      </c>
      <c r="G30" s="86">
        <f t="shared" si="5"/>
        <v>4.846114606359464E-2</v>
      </c>
      <c r="I30" s="85" t="s">
        <v>25</v>
      </c>
      <c r="J30" s="118">
        <v>182</v>
      </c>
      <c r="K30" s="121">
        <v>519.29999999999995</v>
      </c>
      <c r="L30" s="120">
        <v>514</v>
      </c>
      <c r="M30" s="121">
        <v>469.1</v>
      </c>
      <c r="N30" s="4">
        <f t="shared" si="6"/>
        <v>1.031128404669257E-2</v>
      </c>
      <c r="O30" s="145">
        <f t="shared" si="7"/>
        <v>0.10701342997228713</v>
      </c>
    </row>
    <row r="31" spans="1:17" x14ac:dyDescent="0.35">
      <c r="A31" t="s">
        <v>19</v>
      </c>
      <c r="B31" s="98">
        <v>461</v>
      </c>
      <c r="C31" s="99">
        <v>635.1</v>
      </c>
      <c r="D31" s="100">
        <v>634.4</v>
      </c>
      <c r="E31" s="100">
        <v>603.29999999999995</v>
      </c>
      <c r="F31" s="87">
        <f t="shared" si="4"/>
        <v>1.1034047919293855E-3</v>
      </c>
      <c r="G31" s="86">
        <f t="shared" si="5"/>
        <v>5.2710094480358238E-2</v>
      </c>
      <c r="I31" t="s">
        <v>21</v>
      </c>
      <c r="J31" s="101">
        <v>1215</v>
      </c>
      <c r="K31" s="99">
        <v>498.3</v>
      </c>
      <c r="L31" s="100">
        <v>492.9</v>
      </c>
      <c r="M31" s="99">
        <v>453.3</v>
      </c>
      <c r="N31" s="147">
        <f t="shared" si="6"/>
        <v>1.0955569080949523E-2</v>
      </c>
      <c r="O31" s="86">
        <f t="shared" si="7"/>
        <v>9.927200529450686E-2</v>
      </c>
    </row>
    <row r="32" spans="1:17" x14ac:dyDescent="0.35">
      <c r="A32" t="s">
        <v>20</v>
      </c>
      <c r="B32" s="98">
        <v>380</v>
      </c>
      <c r="C32" s="99">
        <v>647.29999999999995</v>
      </c>
      <c r="D32" s="100">
        <v>636.1</v>
      </c>
      <c r="E32" s="100">
        <v>605.5</v>
      </c>
      <c r="F32" s="86">
        <f t="shared" si="4"/>
        <v>1.7607294450558086E-2</v>
      </c>
      <c r="G32" s="87">
        <f t="shared" si="5"/>
        <v>6.9033856317093134E-2</v>
      </c>
    </row>
    <row r="33" spans="1:15" x14ac:dyDescent="0.35">
      <c r="A33" s="82" t="s">
        <v>21</v>
      </c>
      <c r="B33" s="105">
        <v>2422</v>
      </c>
      <c r="C33" s="104">
        <v>640</v>
      </c>
      <c r="D33" s="103">
        <v>638.1</v>
      </c>
      <c r="E33" s="103">
        <v>605.79999999999995</v>
      </c>
      <c r="F33" s="88">
        <f t="shared" si="4"/>
        <v>2.9775897194797007E-3</v>
      </c>
      <c r="G33" s="88">
        <f t="shared" si="5"/>
        <v>5.6454275338395643E-2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46081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7633</v>
      </c>
      <c r="K39" s="12">
        <v>633.1649917985402</v>
      </c>
      <c r="L39" s="12">
        <v>612.01050320486252</v>
      </c>
      <c r="M39" s="12">
        <v>656.69369083782919</v>
      </c>
      <c r="N39" s="4">
        <f>IF(K39="-","-",IF(L39="-","-",K39/L39-1))</f>
        <v>3.4565564615149258E-2</v>
      </c>
      <c r="O39" s="4">
        <f>IF(K39="-","-",IF(M39="-","-",K39/M39-1))</f>
        <v>-3.5829031658992205E-2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7633</v>
      </c>
      <c r="K40" s="124">
        <v>633.1649917985402</v>
      </c>
      <c r="L40" s="124">
        <v>612.01050320486252</v>
      </c>
      <c r="M40" s="124">
        <v>656.69369083782919</v>
      </c>
      <c r="N40" s="95">
        <f>IF(K40="-","-",IF(L40="-","-",K40/L40-1))</f>
        <v>3.4565564615149258E-2</v>
      </c>
      <c r="O40" s="95">
        <f>IF(K40="-","-",IF(M40="-","-",K40/M40-1))</f>
        <v>-3.5829031658992205E-2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46081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187.22471975648472</v>
      </c>
      <c r="L45" s="125">
        <v>187.2503069640656</v>
      </c>
      <c r="M45" s="125">
        <v>200.60302080044715</v>
      </c>
      <c r="N45" s="4">
        <f>IF(K45="-","-",IF(L45="-","-",K45/L45-1))</f>
        <v>-1.3664707949345711E-4</v>
      </c>
      <c r="O45" s="4">
        <f>IF(K45="-","-",IF(M45="-","-",K45/M45-1))</f>
        <v>-6.6690426647516454E-2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46081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46023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45992</v>
      </c>
      <c r="G56" s="75">
        <v>45658</v>
      </c>
      <c r="K56" s="13" t="s">
        <v>5</v>
      </c>
      <c r="L56" t="s">
        <v>37</v>
      </c>
      <c r="M56" t="s">
        <v>10</v>
      </c>
      <c r="N56" s="75">
        <f>F56</f>
        <v>45992</v>
      </c>
      <c r="O56" s="75">
        <f>G56</f>
        <v>45658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3.4</v>
      </c>
      <c r="F57" s="86">
        <f>IF(C57="-","-",IF(D57="-","-",C57/D57-1))</f>
        <v>0.10784313725490202</v>
      </c>
      <c r="G57" s="86">
        <f>IF(C57="-","-",IF(E57="-","-",C57/E57-1))</f>
        <v>0.10784313725490202</v>
      </c>
      <c r="I57" t="s">
        <v>125</v>
      </c>
      <c r="K57" s="12">
        <v>78.333333333333329</v>
      </c>
      <c r="L57" s="14">
        <v>110</v>
      </c>
      <c r="M57" s="14" t="s">
        <v>29</v>
      </c>
      <c r="N57" s="86">
        <f>IF(K57="-","-",IF(L57="-","-",K57/L57-1))</f>
        <v>-0.28787878787878796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28.333333333333332</v>
      </c>
      <c r="E58" s="14">
        <v>29.5</v>
      </c>
      <c r="F58" s="86">
        <f>IF(C58="-","-",IF(D58="-","-",C58/D58-1))</f>
        <v>1.1764705882353121E-2</v>
      </c>
      <c r="G58" s="86">
        <f>IF(C58="-","-",IF(E58="-","-",C58/E58-1))</f>
        <v>-2.8248587570621431E-2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2.75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46086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8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46081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46074</v>
      </c>
      <c r="O82" s="94">
        <f>O13</f>
        <v>45717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201.5</v>
      </c>
      <c r="L84" s="12" t="s">
        <v>29</v>
      </c>
      <c r="M84" s="12">
        <v>217</v>
      </c>
      <c r="N84" s="4" t="str">
        <f>IF(K84="-","-",IF(L84="-","-",K84/L84-1))</f>
        <v>-</v>
      </c>
      <c r="O84" s="4">
        <f>IF(K84="-","-",IF(M84="-","-",K84/M84-1))</f>
        <v>-7.1428571428571397E-2</v>
      </c>
    </row>
    <row r="85" spans="1:15" ht="14.9" customHeight="1" x14ac:dyDescent="0.35">
      <c r="I85" t="s">
        <v>48</v>
      </c>
      <c r="K85" s="12">
        <v>199.5</v>
      </c>
      <c r="L85" s="12" t="s">
        <v>29</v>
      </c>
      <c r="M85" s="12">
        <v>201</v>
      </c>
      <c r="N85" s="4" t="str">
        <f>IF(K85="-","-",IF(L85="-","-",K85/L85-1))</f>
        <v>-</v>
      </c>
      <c r="O85" s="4">
        <f>IF(K85="-","-",IF(M85="-","-",K85/M85-1))</f>
        <v>-7.4626865671642006E-3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46081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46074</v>
      </c>
      <c r="O91" s="144">
        <f>G13</f>
        <v>45717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67</v>
      </c>
      <c r="J92" s="126" t="s">
        <v>309</v>
      </c>
      <c r="K92" s="108">
        <v>1616.1194029850747</v>
      </c>
      <c r="L92" s="108">
        <v>1604.3859649122808</v>
      </c>
      <c r="M92" s="108">
        <v>1014.5744680851063</v>
      </c>
      <c r="N92" s="15">
        <f t="shared" ref="N92:N99" si="8">IF(K92="-","-",IF(L92="-","-",K92/L92-1))</f>
        <v>7.3133512318124261E-3</v>
      </c>
      <c r="O92" s="4">
        <f t="shared" ref="O92:O99" si="9">IF(K92="-","-",IF(M92="-","-",K92/M92-1))</f>
        <v>0.59290367915064501</v>
      </c>
    </row>
    <row r="93" spans="1:15" x14ac:dyDescent="0.35">
      <c r="A93" s="1" t="s">
        <v>58</v>
      </c>
      <c r="F93" t="s">
        <v>59</v>
      </c>
      <c r="I93" s="126">
        <v>168</v>
      </c>
      <c r="J93" s="126" t="s">
        <v>310</v>
      </c>
      <c r="K93" s="108">
        <v>1705.6369047619048</v>
      </c>
      <c r="L93" s="108">
        <v>1721.189024390244</v>
      </c>
      <c r="M93" s="108">
        <v>1302.8058252427184</v>
      </c>
      <c r="N93" s="15">
        <f t="shared" si="8"/>
        <v>-9.0356837093176212E-3</v>
      </c>
      <c r="O93" s="4">
        <f t="shared" si="9"/>
        <v>0.30920270059748711</v>
      </c>
    </row>
    <row r="94" spans="1:15" x14ac:dyDescent="0.35">
      <c r="F94" t="s">
        <v>60</v>
      </c>
      <c r="I94" s="126">
        <v>219</v>
      </c>
      <c r="J94" s="126" t="s">
        <v>311</v>
      </c>
      <c r="K94" s="108">
        <v>1919.4200913242009</v>
      </c>
      <c r="L94" s="108">
        <v>1915.0258302583027</v>
      </c>
      <c r="M94" s="108">
        <v>1591.2750642673523</v>
      </c>
      <c r="N94" s="15">
        <f t="shared" si="8"/>
        <v>2.2946223473683247E-3</v>
      </c>
      <c r="O94" s="4">
        <f t="shared" si="9"/>
        <v>0.20621515062069529</v>
      </c>
    </row>
    <row r="95" spans="1:15" x14ac:dyDescent="0.35">
      <c r="F95" t="s">
        <v>61</v>
      </c>
      <c r="I95" s="126">
        <v>334</v>
      </c>
      <c r="J95" s="126" t="s">
        <v>312</v>
      </c>
      <c r="K95" s="108">
        <v>2247.3443113772455</v>
      </c>
      <c r="L95" s="108">
        <v>2211.9444444444443</v>
      </c>
      <c r="M95" s="108">
        <v>1963.4392523364486</v>
      </c>
      <c r="N95" s="15">
        <f t="shared" si="8"/>
        <v>1.6003958427487586E-2</v>
      </c>
      <c r="O95" s="4">
        <f t="shared" si="9"/>
        <v>0.14459579470205464</v>
      </c>
    </row>
    <row r="96" spans="1:15" x14ac:dyDescent="0.35">
      <c r="B96" t="s">
        <v>62</v>
      </c>
      <c r="F96" t="s">
        <v>57</v>
      </c>
      <c r="I96" s="126">
        <v>84</v>
      </c>
      <c r="J96" s="126" t="s">
        <v>313</v>
      </c>
      <c r="K96" s="108">
        <v>1432.8571428571429</v>
      </c>
      <c r="L96" s="108">
        <v>1416.2337662337663</v>
      </c>
      <c r="M96" s="108">
        <v>936.2534246575342</v>
      </c>
      <c r="N96" s="15">
        <f t="shared" si="8"/>
        <v>1.1737734983952253E-2</v>
      </c>
      <c r="O96" s="4">
        <f t="shared" si="9"/>
        <v>0.53041591637569496</v>
      </c>
    </row>
    <row r="97" spans="1:15" x14ac:dyDescent="0.35">
      <c r="F97" t="s">
        <v>59</v>
      </c>
      <c r="I97" s="126">
        <v>136</v>
      </c>
      <c r="J97" s="126" t="s">
        <v>314</v>
      </c>
      <c r="K97" s="108">
        <v>1603.3235294117646</v>
      </c>
      <c r="L97" s="108">
        <v>1606.090909090909</v>
      </c>
      <c r="M97" s="108">
        <v>1230.0560747663551</v>
      </c>
      <c r="N97" s="15">
        <f t="shared" si="8"/>
        <v>-1.7230529501662817E-3</v>
      </c>
      <c r="O97" s="4">
        <f t="shared" si="9"/>
        <v>0.30345564100913891</v>
      </c>
    </row>
    <row r="98" spans="1:15" x14ac:dyDescent="0.35">
      <c r="F98" t="s">
        <v>60</v>
      </c>
      <c r="I98" s="126">
        <v>219</v>
      </c>
      <c r="J98" s="126" t="s">
        <v>315</v>
      </c>
      <c r="K98" s="108">
        <v>1801.0182648401826</v>
      </c>
      <c r="L98" s="108">
        <v>1784.1818181818182</v>
      </c>
      <c r="M98" s="108">
        <v>1492.2631578947369</v>
      </c>
      <c r="N98" s="15">
        <f t="shared" si="8"/>
        <v>9.4365083685929996E-3</v>
      </c>
      <c r="O98" s="4">
        <f t="shared" si="9"/>
        <v>0.20690392663786783</v>
      </c>
    </row>
    <row r="99" spans="1:15" x14ac:dyDescent="0.35">
      <c r="F99" t="s">
        <v>61</v>
      </c>
      <c r="I99" s="126">
        <v>298</v>
      </c>
      <c r="J99" s="126" t="s">
        <v>316</v>
      </c>
      <c r="K99" s="108">
        <v>2136.9127516778522</v>
      </c>
      <c r="L99" s="108">
        <v>2156.9811320754716</v>
      </c>
      <c r="M99" s="108">
        <v>2028.0316091954023</v>
      </c>
      <c r="N99" s="15">
        <f t="shared" si="8"/>
        <v>-9.3039202333260462E-3</v>
      </c>
      <c r="O99" s="4">
        <f t="shared" si="9"/>
        <v>5.3688089469989597E-2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8</v>
      </c>
      <c r="J101" s="126" t="s">
        <v>317</v>
      </c>
      <c r="K101" s="108">
        <v>943.75</v>
      </c>
      <c r="L101" s="108">
        <v>790</v>
      </c>
      <c r="M101" s="108">
        <v>669.72727272727275</v>
      </c>
      <c r="N101" s="15">
        <f>IF(K101="-","-",IF(L101="-","-",K101/L101-1))</f>
        <v>0.19462025316455689</v>
      </c>
      <c r="O101" s="4">
        <f>IF(K101="-","-",IF(M101="-","-",K101/M101-1))</f>
        <v>0.40915569431247456</v>
      </c>
    </row>
    <row r="102" spans="1:15" x14ac:dyDescent="0.35">
      <c r="A102" s="1" t="s">
        <v>65</v>
      </c>
      <c r="F102" t="s">
        <v>66</v>
      </c>
      <c r="I102" s="126">
        <v>289</v>
      </c>
      <c r="J102" s="126" t="s">
        <v>318</v>
      </c>
      <c r="K102" s="108">
        <v>1733.9446366782006</v>
      </c>
      <c r="L102" s="108">
        <v>1733.6692759295499</v>
      </c>
      <c r="M102" s="108">
        <v>1319.8851351351352</v>
      </c>
      <c r="N102" s="15">
        <f>IF(K102="-","-",IF(L102="-","-",K102/L102-1))</f>
        <v>1.5883118682080699E-4</v>
      </c>
      <c r="O102" s="4">
        <f>IF(K102="-","-",IF(M102="-","-",K102/M102-1))</f>
        <v>0.31370873913257036</v>
      </c>
    </row>
    <row r="103" spans="1:15" x14ac:dyDescent="0.35">
      <c r="B103" t="s">
        <v>62</v>
      </c>
      <c r="F103" t="s">
        <v>64</v>
      </c>
      <c r="I103" s="126">
        <v>8</v>
      </c>
      <c r="J103" s="126" t="s">
        <v>319</v>
      </c>
      <c r="K103" s="108">
        <v>740</v>
      </c>
      <c r="L103" s="108" t="s">
        <v>29</v>
      </c>
      <c r="M103" s="108">
        <v>647.85714285714289</v>
      </c>
      <c r="N103" s="15" t="str">
        <f>IF(K103="-","-",IF(L103="-","-",K103/L103-1))</f>
        <v>-</v>
      </c>
      <c r="O103" s="4">
        <f>IF(K103="-","-",IF(M103="-","-",K103/M103-1))</f>
        <v>0.14222712238147728</v>
      </c>
    </row>
    <row r="104" spans="1:15" x14ac:dyDescent="0.35">
      <c r="F104" t="s">
        <v>66</v>
      </c>
      <c r="I104" s="126">
        <v>225</v>
      </c>
      <c r="J104" s="126" t="s">
        <v>320</v>
      </c>
      <c r="K104" s="108">
        <v>1602.5555555555557</v>
      </c>
      <c r="L104" s="108">
        <v>1590.3361344537816</v>
      </c>
      <c r="M104" s="108">
        <v>1164.9797570850203</v>
      </c>
      <c r="N104" s="15">
        <f>IF(K104="-","-",IF(L104="-","-",K104/L104-1))</f>
        <v>7.6835461617497103E-3</v>
      </c>
      <c r="O104" s="4">
        <f>IF(K104="-","-",IF(M104="-","-",K104/M104-1))</f>
        <v>0.37560807027705367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68</v>
      </c>
      <c r="J106" s="126" t="s">
        <v>145</v>
      </c>
      <c r="K106" s="108">
        <v>2491.9117647058824</v>
      </c>
      <c r="L106" s="108">
        <v>2441.6666666666665</v>
      </c>
      <c r="M106" s="108">
        <v>2240.566037735849</v>
      </c>
      <c r="N106" s="15">
        <f t="shared" ref="N106:N111" si="10">IF(K106="-","-",IF(L106="-","-",K106/L106-1))</f>
        <v>2.0578197149166977E-2</v>
      </c>
      <c r="O106" s="4">
        <f t="shared" ref="O106:O110" si="11">IF(K106="-","-",IF(M106="-","-",K106/M106-1))</f>
        <v>0.1121795665634675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11</v>
      </c>
      <c r="J109" s="126" t="s">
        <v>321</v>
      </c>
      <c r="K109" s="108">
        <v>2282.7272727272725</v>
      </c>
      <c r="L109" s="108">
        <v>3598.3870967741937</v>
      </c>
      <c r="M109" s="108">
        <v>2181.818181818182</v>
      </c>
      <c r="N109" s="15">
        <f t="shared" si="10"/>
        <v>-0.36562487266207577</v>
      </c>
      <c r="O109" s="4">
        <f t="shared" si="11"/>
        <v>4.6249999999999902E-2</v>
      </c>
    </row>
    <row r="110" spans="1:15" x14ac:dyDescent="0.35">
      <c r="F110" t="s">
        <v>70</v>
      </c>
      <c r="I110" s="126">
        <v>8</v>
      </c>
      <c r="J110" s="126" t="s">
        <v>322</v>
      </c>
      <c r="K110" s="108">
        <v>2427.5</v>
      </c>
      <c r="L110" s="108">
        <v>3003.7837837837837</v>
      </c>
      <c r="M110" s="108">
        <v>1703.7931034482758</v>
      </c>
      <c r="N110" s="15">
        <f t="shared" si="10"/>
        <v>-0.19185261831923694</v>
      </c>
      <c r="O110" s="4">
        <f t="shared" si="11"/>
        <v>0.42476219388787695</v>
      </c>
    </row>
    <row r="111" spans="1:15" x14ac:dyDescent="0.35">
      <c r="F111" t="s">
        <v>71</v>
      </c>
      <c r="I111" s="126">
        <v>9</v>
      </c>
      <c r="J111" s="126" t="s">
        <v>243</v>
      </c>
      <c r="K111" s="108">
        <v>2941.1111111111113</v>
      </c>
      <c r="L111" s="108" t="s">
        <v>29</v>
      </c>
      <c r="M111" s="108">
        <v>1863.3333333333333</v>
      </c>
      <c r="N111" s="15" t="str">
        <f t="shared" si="10"/>
        <v>-</v>
      </c>
      <c r="O111" s="4">
        <f>IF(K111="-","-",IF(M111="-","-",K111/M111-1))</f>
        <v>0.5784138342277878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301</v>
      </c>
      <c r="J113" s="126" t="s">
        <v>323</v>
      </c>
      <c r="K113" s="108">
        <v>1580.3953488372092</v>
      </c>
      <c r="L113" s="108">
        <v>1692.3820598006644</v>
      </c>
      <c r="M113" s="108">
        <v>1305.8613138686133</v>
      </c>
      <c r="N113" s="15">
        <f>IF(K113="-","-",IF(L113="-","-",K113/L113-1))</f>
        <v>-6.6171057720054938E-2</v>
      </c>
      <c r="O113" s="4">
        <f>IF(K113="-","-",IF(M113="-","-",K113/M113-1))</f>
        <v>0.21023215256702033</v>
      </c>
    </row>
    <row r="114" spans="1:18" x14ac:dyDescent="0.35">
      <c r="A114" s="1" t="s">
        <v>58</v>
      </c>
      <c r="F114" t="s">
        <v>76</v>
      </c>
      <c r="I114" s="126">
        <v>982</v>
      </c>
      <c r="J114" s="126" t="s">
        <v>324</v>
      </c>
      <c r="K114" s="108">
        <v>615.93177189409369</v>
      </c>
      <c r="L114" s="108">
        <v>635.85185185185185</v>
      </c>
      <c r="M114" s="108">
        <v>400.27313266443701</v>
      </c>
      <c r="N114" s="15">
        <f>IF(K114="-","-",IF(L114="-","-",K114/L114-1))</f>
        <v>-3.1328177939158319E-2</v>
      </c>
      <c r="O114" s="4">
        <f>IF(K114="-","-",IF(M114="-","-",K114/M114-1))</f>
        <v>0.53877870291746732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75</v>
      </c>
      <c r="J116" s="129" t="s">
        <v>325</v>
      </c>
      <c r="K116" s="130">
        <v>242.53300995598673</v>
      </c>
      <c r="L116" s="130" t="s">
        <v>29</v>
      </c>
      <c r="M116" s="131">
        <v>146.09617318151749</v>
      </c>
      <c r="N116" s="95" t="str">
        <f t="shared" ref="N116:N121" si="12">IF(K116="-","-",IF(L116="-","-",K116/L116-1))</f>
        <v>-</v>
      </c>
      <c r="O116" s="95">
        <f t="shared" ref="O116:O121" si="13">IF(K116="-","-",IF(M116="-","-",K116/M116-1))</f>
        <v>0.66009146355018555</v>
      </c>
    </row>
    <row r="117" spans="1:18" x14ac:dyDescent="0.35">
      <c r="A117" s="1" t="s">
        <v>79</v>
      </c>
      <c r="F117" t="s">
        <v>80</v>
      </c>
      <c r="I117" s="126">
        <v>208</v>
      </c>
      <c r="J117" s="126" t="s">
        <v>326</v>
      </c>
      <c r="K117" s="122">
        <v>215.04807692307693</v>
      </c>
      <c r="L117" s="122">
        <v>211.31641791044777</v>
      </c>
      <c r="M117" s="132">
        <v>220.38167938931298</v>
      </c>
      <c r="N117" s="15">
        <f t="shared" si="12"/>
        <v>1.7659105948931053E-2</v>
      </c>
      <c r="O117" s="4">
        <f t="shared" si="13"/>
        <v>-2.4201659961098798E-2</v>
      </c>
    </row>
    <row r="118" spans="1:18" x14ac:dyDescent="0.35">
      <c r="B118" t="s">
        <v>81</v>
      </c>
      <c r="F118" t="s">
        <v>78</v>
      </c>
      <c r="I118" s="126">
        <v>16</v>
      </c>
      <c r="J118" s="126" t="s">
        <v>327</v>
      </c>
      <c r="K118" s="122">
        <v>105.49934062912106</v>
      </c>
      <c r="L118" s="122" t="s">
        <v>29</v>
      </c>
      <c r="M118" s="132">
        <v>150.46566356224292</v>
      </c>
      <c r="N118" s="15" t="str">
        <f t="shared" si="12"/>
        <v>-</v>
      </c>
      <c r="O118" s="4">
        <f t="shared" si="13"/>
        <v>-0.29884773621139615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>
        <v>125.51724137931035</v>
      </c>
      <c r="M119" s="132">
        <v>182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>
        <v>5.0000999999999998</v>
      </c>
      <c r="J120" s="126" t="s">
        <v>328</v>
      </c>
      <c r="K120" s="122">
        <v>260.59478810423792</v>
      </c>
      <c r="L120" s="122" t="s">
        <v>29</v>
      </c>
      <c r="M120" s="132">
        <v>273.59817601215991</v>
      </c>
      <c r="N120" s="15" t="str">
        <f t="shared" si="12"/>
        <v>-</v>
      </c>
      <c r="O120" s="4">
        <f t="shared" si="13"/>
        <v>-4.7527319434118143E-2</v>
      </c>
      <c r="R120" s="141"/>
    </row>
    <row r="121" spans="1:18" x14ac:dyDescent="0.35">
      <c r="B121" t="s">
        <v>83</v>
      </c>
      <c r="F121" t="s">
        <v>80</v>
      </c>
      <c r="I121" s="126">
        <v>59</v>
      </c>
      <c r="J121" s="126" t="s">
        <v>329</v>
      </c>
      <c r="K121" s="122">
        <v>236.06779661016949</v>
      </c>
      <c r="L121" s="122">
        <v>267.92307692307691</v>
      </c>
      <c r="M121" s="132">
        <v>257.60465116279067</v>
      </c>
      <c r="N121" s="15">
        <f t="shared" si="12"/>
        <v>-0.1188971128532289</v>
      </c>
      <c r="O121" s="4">
        <f t="shared" si="13"/>
        <v>-8.3604292295992644E-2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307</v>
      </c>
      <c r="J124" s="126" t="s">
        <v>330</v>
      </c>
      <c r="K124" s="122">
        <v>122.58953661578613</v>
      </c>
      <c r="L124" s="122">
        <v>111.4079108736713</v>
      </c>
      <c r="M124" s="134">
        <v>102.1938775086212</v>
      </c>
      <c r="N124" s="15">
        <f>IF(K124="-","-",IF(L124="-","-",K124/L124-1))</f>
        <v>0.10036653281106767</v>
      </c>
      <c r="O124" s="4">
        <f>IF(K124="-","-",IF(M124="-","-",K124/M124-1))</f>
        <v>0.19957809219485112</v>
      </c>
    </row>
    <row r="125" spans="1:18" x14ac:dyDescent="0.35">
      <c r="A125" s="1" t="s">
        <v>79</v>
      </c>
      <c r="F125" t="s">
        <v>80</v>
      </c>
      <c r="I125" s="126">
        <v>775</v>
      </c>
      <c r="J125" s="126" t="s">
        <v>331</v>
      </c>
      <c r="K125" s="122">
        <v>150.40645161290323</v>
      </c>
      <c r="L125" s="122">
        <v>154.46298984034834</v>
      </c>
      <c r="M125" s="134">
        <v>160.24821852731591</v>
      </c>
      <c r="N125" s="15">
        <f>IF(K125="-","-",IF(L125="-","-",K125/L125-1))</f>
        <v>-2.6262201914114991E-2</v>
      </c>
      <c r="O125" s="4">
        <f>IF(K125="-","-",IF(M125="-","-",K125/M125-1))</f>
        <v>-6.141576489809808E-2</v>
      </c>
    </row>
    <row r="126" spans="1:18" x14ac:dyDescent="0.35">
      <c r="B126" t="s">
        <v>87</v>
      </c>
      <c r="I126" s="126">
        <v>42</v>
      </c>
      <c r="J126" s="126" t="s">
        <v>332</v>
      </c>
      <c r="K126" s="122">
        <v>130.35714285714286</v>
      </c>
      <c r="L126" s="122">
        <v>143.46153846153845</v>
      </c>
      <c r="M126" s="134">
        <v>128.39130434782609</v>
      </c>
      <c r="N126" s="15">
        <f>IF(K126="-","-",IF(L126="-","-",K126/L126-1))</f>
        <v>-9.1344312523937155E-2</v>
      </c>
      <c r="O126" s="4">
        <f>IF(K126="-","-",IF(M126="-","-",K126/M126-1))</f>
        <v>1.5311305693967325E-2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842</v>
      </c>
      <c r="J127" s="135" t="s">
        <v>333</v>
      </c>
      <c r="K127" s="136">
        <v>130.97802850356294</v>
      </c>
      <c r="L127" s="136">
        <v>129.68984220907299</v>
      </c>
      <c r="M127" s="137">
        <v>127.98635976129582</v>
      </c>
      <c r="N127" s="96">
        <f>IF(K127="-","-",IF(L127="-","-",K127/L127-1))</f>
        <v>9.9328233618578565E-3</v>
      </c>
      <c r="O127" s="97">
        <f>IF(K127="-","-",IF(M127="-","-",K127/M127-1))</f>
        <v>2.3374902980652035E-2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E93E-D1C5-4754-9EEF-C2F77DEDB11A}">
  <sheetPr>
    <pageSetUpPr fitToPage="1"/>
  </sheetPr>
  <dimension ref="A1:R127"/>
  <sheetViews>
    <sheetView showGridLines="0" zoomScaleNormal="100" workbookViewId="0">
      <selection activeCell="H18" sqref="H18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46108</v>
      </c>
      <c r="C1" s="66"/>
      <c r="G1" s="1" t="s">
        <v>1</v>
      </c>
      <c r="N1" s="67" t="s">
        <v>387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46102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46095</v>
      </c>
      <c r="G13" s="144">
        <v>45738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46095</v>
      </c>
      <c r="O13" s="144">
        <f>G13</f>
        <v>45738</v>
      </c>
    </row>
    <row r="14" spans="1:16" x14ac:dyDescent="0.35">
      <c r="A14" t="s">
        <v>12</v>
      </c>
      <c r="B14" s="98">
        <v>95</v>
      </c>
      <c r="C14" s="99">
        <v>634.70000000000005</v>
      </c>
      <c r="D14" s="100">
        <v>636.9</v>
      </c>
      <c r="E14" s="100">
        <v>645</v>
      </c>
      <c r="F14" s="86">
        <f t="shared" ref="F14:F21" si="0">IF(C14="-","-",IF(D14="-","-",C14/D14-1))</f>
        <v>-3.4542314335059832E-3</v>
      </c>
      <c r="G14" s="86">
        <f t="shared" ref="G14:G21" si="1">IF(C14="-","-",IF(E14="-","-",C14/E14-1))</f>
        <v>-1.596899224806192E-2</v>
      </c>
      <c r="I14" t="s">
        <v>12</v>
      </c>
      <c r="J14" s="98">
        <v>51</v>
      </c>
      <c r="K14" s="99">
        <v>621.1</v>
      </c>
      <c r="L14" s="100">
        <v>627.4</v>
      </c>
      <c r="M14" s="99">
        <v>631.29999999999995</v>
      </c>
      <c r="N14" s="4">
        <f t="shared" ref="N14:N20" si="2">IF(K14="-","-",IF(L14="-","-",K14/L14-1))</f>
        <v>-1.0041440867070373E-2</v>
      </c>
      <c r="O14" s="86">
        <f t="shared" ref="O14:O20" si="3">IF(K14="-","-",IF(M14="-","-",K14/M14-1))</f>
        <v>-1.6157136068430167E-2</v>
      </c>
    </row>
    <row r="15" spans="1:16" x14ac:dyDescent="0.35">
      <c r="A15" t="s">
        <v>13</v>
      </c>
      <c r="B15" s="98">
        <v>171</v>
      </c>
      <c r="C15" s="99">
        <v>637.29999999999995</v>
      </c>
      <c r="D15" s="100">
        <v>639.5</v>
      </c>
      <c r="E15" s="100">
        <v>647.9</v>
      </c>
      <c r="F15" s="87">
        <f t="shared" si="0"/>
        <v>-3.4401876465989245E-3</v>
      </c>
      <c r="G15" s="86">
        <f t="shared" si="1"/>
        <v>-1.6360549467510421E-2</v>
      </c>
      <c r="I15" t="s">
        <v>13</v>
      </c>
      <c r="J15" s="98">
        <v>47</v>
      </c>
      <c r="K15" s="99">
        <v>622.70000000000005</v>
      </c>
      <c r="L15" s="100">
        <v>630.9</v>
      </c>
      <c r="M15" s="99">
        <v>633.1</v>
      </c>
      <c r="N15" s="4">
        <f t="shared" si="2"/>
        <v>-1.2997305436677653E-2</v>
      </c>
      <c r="O15" s="86">
        <f t="shared" si="3"/>
        <v>-1.6427104722792518E-2</v>
      </c>
    </row>
    <row r="16" spans="1:16" x14ac:dyDescent="0.35">
      <c r="A16" t="s">
        <v>14</v>
      </c>
      <c r="B16" s="98">
        <v>22</v>
      </c>
      <c r="C16" s="99">
        <v>635.9</v>
      </c>
      <c r="D16" s="100">
        <v>636.20000000000005</v>
      </c>
      <c r="E16" s="100">
        <v>641.5</v>
      </c>
      <c r="F16" s="87">
        <f t="shared" si="0"/>
        <v>-4.7154982709851634E-4</v>
      </c>
      <c r="G16" s="86">
        <f t="shared" si="1"/>
        <v>-8.7295401402962547E-3</v>
      </c>
      <c r="I16" t="s">
        <v>15</v>
      </c>
      <c r="J16" s="98">
        <v>97</v>
      </c>
      <c r="K16" s="99">
        <v>617.29999999999995</v>
      </c>
      <c r="L16" s="100">
        <v>621.9</v>
      </c>
      <c r="M16" s="99">
        <v>622</v>
      </c>
      <c r="N16" s="4">
        <f t="shared" si="2"/>
        <v>-7.3966875703489476E-3</v>
      </c>
      <c r="O16" s="86">
        <f t="shared" si="3"/>
        <v>-7.5562700964630913E-3</v>
      </c>
    </row>
    <row r="17" spans="1:17" x14ac:dyDescent="0.35">
      <c r="A17" t="s">
        <v>16</v>
      </c>
      <c r="B17" s="101">
        <v>686</v>
      </c>
      <c r="C17" s="99">
        <v>635.79999999999995</v>
      </c>
      <c r="D17" s="100">
        <v>637</v>
      </c>
      <c r="E17" s="100">
        <v>642.79999999999995</v>
      </c>
      <c r="F17" s="87">
        <f t="shared" si="0"/>
        <v>-1.8838304552590834E-3</v>
      </c>
      <c r="G17" s="86">
        <f t="shared" si="1"/>
        <v>-1.0889856876166726E-2</v>
      </c>
      <c r="I17" t="s">
        <v>16</v>
      </c>
      <c r="J17" s="98">
        <v>95</v>
      </c>
      <c r="K17" s="99">
        <v>616.5</v>
      </c>
      <c r="L17" s="100">
        <v>625.4</v>
      </c>
      <c r="M17" s="99">
        <v>624.79999999999995</v>
      </c>
      <c r="N17" s="4">
        <f t="shared" si="2"/>
        <v>-1.4230892228973446E-2</v>
      </c>
      <c r="O17" s="86">
        <f t="shared" si="3"/>
        <v>-1.3284250960307276E-2</v>
      </c>
    </row>
    <row r="18" spans="1:17" x14ac:dyDescent="0.35">
      <c r="A18" t="s">
        <v>17</v>
      </c>
      <c r="B18" s="98">
        <v>213</v>
      </c>
      <c r="C18" s="99">
        <v>633.4</v>
      </c>
      <c r="D18" s="100">
        <v>636.1</v>
      </c>
      <c r="E18" s="100">
        <v>643.4</v>
      </c>
      <c r="F18" s="86">
        <f t="shared" si="0"/>
        <v>-4.2446156264739354E-3</v>
      </c>
      <c r="G18" s="86">
        <f t="shared" si="1"/>
        <v>-1.5542430836182786E-2</v>
      </c>
      <c r="I18" t="s">
        <v>18</v>
      </c>
      <c r="J18" s="98">
        <v>141</v>
      </c>
      <c r="K18" s="99">
        <v>604.70000000000005</v>
      </c>
      <c r="L18" s="100">
        <v>607.70000000000005</v>
      </c>
      <c r="M18" s="99">
        <v>608.5</v>
      </c>
      <c r="N18" s="4">
        <f t="shared" si="2"/>
        <v>-4.936646371564879E-3</v>
      </c>
      <c r="O18" s="86">
        <f t="shared" si="3"/>
        <v>-6.2448644207065973E-3</v>
      </c>
    </row>
    <row r="19" spans="1:17" x14ac:dyDescent="0.35">
      <c r="A19" t="s">
        <v>19</v>
      </c>
      <c r="B19" s="98">
        <v>602</v>
      </c>
      <c r="C19" s="99">
        <v>631.5</v>
      </c>
      <c r="D19" s="100">
        <v>627.6</v>
      </c>
      <c r="E19" s="100">
        <v>631.4</v>
      </c>
      <c r="F19" s="87">
        <f t="shared" si="0"/>
        <v>6.2141491395792947E-3</v>
      </c>
      <c r="G19" s="86">
        <f t="shared" si="1"/>
        <v>1.5837820715880468E-4</v>
      </c>
      <c r="I19" s="85" t="s">
        <v>19</v>
      </c>
      <c r="J19" s="98">
        <v>119</v>
      </c>
      <c r="K19" s="99">
        <v>611.6</v>
      </c>
      <c r="L19" s="100">
        <v>613.29999999999995</v>
      </c>
      <c r="M19" s="99">
        <v>617.70000000000005</v>
      </c>
      <c r="N19" s="97">
        <f t="shared" si="2"/>
        <v>-2.7718897766181305E-3</v>
      </c>
      <c r="O19" s="145">
        <f t="shared" si="3"/>
        <v>-9.8753440181318375E-3</v>
      </c>
    </row>
    <row r="20" spans="1:17" x14ac:dyDescent="0.35">
      <c r="A20" t="s">
        <v>20</v>
      </c>
      <c r="B20" s="98">
        <v>194</v>
      </c>
      <c r="C20" s="99">
        <v>652.1</v>
      </c>
      <c r="D20" s="100">
        <v>632.9</v>
      </c>
      <c r="E20" s="100">
        <v>636.6</v>
      </c>
      <c r="F20" s="86">
        <f t="shared" si="0"/>
        <v>3.0336546057829095E-2</v>
      </c>
      <c r="G20" s="87">
        <f t="shared" si="1"/>
        <v>2.4348099277411217E-2</v>
      </c>
      <c r="I20" t="s">
        <v>21</v>
      </c>
      <c r="J20" s="102">
        <v>640</v>
      </c>
      <c r="K20" s="104">
        <v>611.1</v>
      </c>
      <c r="L20" s="103">
        <v>619</v>
      </c>
      <c r="M20" s="104">
        <v>619.20000000000005</v>
      </c>
      <c r="N20" s="4">
        <f t="shared" si="2"/>
        <v>-1.2762520193861038E-2</v>
      </c>
      <c r="O20" s="86">
        <f t="shared" si="3"/>
        <v>-1.3081395348837233E-2</v>
      </c>
    </row>
    <row r="21" spans="1:17" x14ac:dyDescent="0.35">
      <c r="A21" s="82" t="s">
        <v>21</v>
      </c>
      <c r="B21" s="105">
        <v>2392</v>
      </c>
      <c r="C21" s="104">
        <v>633.20000000000005</v>
      </c>
      <c r="D21" s="103">
        <v>630.9</v>
      </c>
      <c r="E21" s="103">
        <v>635.70000000000005</v>
      </c>
      <c r="F21" s="88">
        <f t="shared" si="0"/>
        <v>3.645585671263385E-3</v>
      </c>
      <c r="G21" s="88">
        <f t="shared" si="1"/>
        <v>-3.9326726443290605E-3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24</v>
      </c>
      <c r="C24" s="99">
        <v>635.1</v>
      </c>
      <c r="D24" s="100">
        <v>638.20000000000005</v>
      </c>
      <c r="E24" s="100">
        <v>644.9</v>
      </c>
      <c r="F24" s="87">
        <f t="shared" ref="F24:F33" si="4">IF(C24="-","-",IF(D24="-","-",C24/D24-1))</f>
        <v>-4.8574114697587101E-3</v>
      </c>
      <c r="G24" s="86">
        <f t="shared" ref="G24:G33" si="5">IF(C24="-","-",IF(E24="-","-",C24/E24-1))</f>
        <v>-1.5196154442549181E-2</v>
      </c>
      <c r="I24" t="s">
        <v>16</v>
      </c>
      <c r="J24" s="98">
        <v>24</v>
      </c>
      <c r="K24" s="99">
        <v>569.5</v>
      </c>
      <c r="L24" s="100">
        <v>560.5</v>
      </c>
      <c r="M24" s="99">
        <v>554.79999999999995</v>
      </c>
      <c r="N24" s="4">
        <f t="shared" ref="N24:N31" si="6">IF(K24="-","-",IF(L24="-","-",K24/L24-1))</f>
        <v>1.605709188224802E-2</v>
      </c>
      <c r="O24" s="86">
        <f t="shared" ref="O24:O31" si="7">IF(K24="-","-",IF(M24="-","-",K24/M24-1))</f>
        <v>2.6496034607065733E-2</v>
      </c>
    </row>
    <row r="25" spans="1:17" x14ac:dyDescent="0.35">
      <c r="A25" t="s">
        <v>13</v>
      </c>
      <c r="B25" s="98">
        <v>167</v>
      </c>
      <c r="C25" s="99">
        <v>639.29999999999995</v>
      </c>
      <c r="D25" s="100">
        <v>641.20000000000005</v>
      </c>
      <c r="E25" s="100">
        <v>647.1</v>
      </c>
      <c r="F25" s="87">
        <f t="shared" si="4"/>
        <v>-2.9631940112291311E-3</v>
      </c>
      <c r="G25" s="86">
        <f t="shared" si="5"/>
        <v>-1.2053778395920367E-2</v>
      </c>
      <c r="I25" t="s">
        <v>17</v>
      </c>
      <c r="J25" s="98">
        <v>27</v>
      </c>
      <c r="K25" s="99">
        <v>567.6</v>
      </c>
      <c r="L25" s="100">
        <v>561.5</v>
      </c>
      <c r="M25" s="99">
        <v>551.70000000000005</v>
      </c>
      <c r="N25" s="4">
        <f t="shared" si="6"/>
        <v>1.0863757791629514E-2</v>
      </c>
      <c r="O25" s="86">
        <f t="shared" si="7"/>
        <v>2.8820010875475699E-2</v>
      </c>
    </row>
    <row r="26" spans="1:17" x14ac:dyDescent="0.35">
      <c r="A26" t="s">
        <v>14</v>
      </c>
      <c r="B26" s="98">
        <v>69</v>
      </c>
      <c r="C26" s="99">
        <v>636.6</v>
      </c>
      <c r="D26" s="100">
        <v>637.5</v>
      </c>
      <c r="E26" s="100">
        <v>648.29999999999995</v>
      </c>
      <c r="F26" s="86">
        <f t="shared" si="4"/>
        <v>-1.4117647058823346E-3</v>
      </c>
      <c r="G26" s="86">
        <f t="shared" si="5"/>
        <v>-1.8047200370198913E-2</v>
      </c>
      <c r="I26" t="s">
        <v>18</v>
      </c>
      <c r="J26" s="98">
        <v>27</v>
      </c>
      <c r="K26" s="99">
        <v>533.70000000000005</v>
      </c>
      <c r="L26" s="100">
        <v>530.29999999999995</v>
      </c>
      <c r="M26" s="99">
        <v>522.29999999999995</v>
      </c>
      <c r="N26" s="4">
        <f t="shared" si="6"/>
        <v>6.4114652083728796E-3</v>
      </c>
      <c r="O26" s="86">
        <f t="shared" si="7"/>
        <v>2.1826536473291469E-2</v>
      </c>
    </row>
    <row r="27" spans="1:17" x14ac:dyDescent="0.35">
      <c r="A27" t="s">
        <v>15</v>
      </c>
      <c r="B27" s="98">
        <v>56</v>
      </c>
      <c r="C27" s="99">
        <v>629.79999999999995</v>
      </c>
      <c r="D27" s="100">
        <v>634.4</v>
      </c>
      <c r="E27" s="100">
        <v>637.5</v>
      </c>
      <c r="F27" s="86">
        <f t="shared" si="4"/>
        <v>-7.2509457755359774E-3</v>
      </c>
      <c r="G27" s="86">
        <f t="shared" si="5"/>
        <v>-1.2078431372549048E-2</v>
      </c>
      <c r="I27" t="s">
        <v>19</v>
      </c>
      <c r="J27" s="98">
        <v>96</v>
      </c>
      <c r="K27" s="99">
        <v>534.5</v>
      </c>
      <c r="L27" s="100">
        <v>534</v>
      </c>
      <c r="M27" s="99">
        <v>520.6</v>
      </c>
      <c r="N27" s="4">
        <f t="shared" si="6"/>
        <v>9.3632958801492805E-4</v>
      </c>
      <c r="O27" s="86">
        <f t="shared" si="7"/>
        <v>2.6699961582788978E-2</v>
      </c>
    </row>
    <row r="28" spans="1:17" x14ac:dyDescent="0.35">
      <c r="A28" t="s">
        <v>16</v>
      </c>
      <c r="B28" s="98">
        <v>565</v>
      </c>
      <c r="C28" s="99">
        <v>635.29999999999995</v>
      </c>
      <c r="D28" s="100">
        <v>637.20000000000005</v>
      </c>
      <c r="E28" s="100">
        <v>641.9</v>
      </c>
      <c r="F28" s="86">
        <f t="shared" si="4"/>
        <v>-2.9817953546769083E-3</v>
      </c>
      <c r="G28" s="86">
        <f t="shared" si="5"/>
        <v>-1.0281975385574071E-2</v>
      </c>
      <c r="I28" t="s">
        <v>20</v>
      </c>
      <c r="J28" s="98">
        <v>65</v>
      </c>
      <c r="K28" s="99">
        <v>541.79999999999995</v>
      </c>
      <c r="L28" s="100">
        <v>534.6</v>
      </c>
      <c r="M28" s="99">
        <v>519.9</v>
      </c>
      <c r="N28" s="4">
        <f t="shared" si="6"/>
        <v>1.3468013468013407E-2</v>
      </c>
      <c r="O28" s="86">
        <f t="shared" si="7"/>
        <v>4.2123485285631812E-2</v>
      </c>
    </row>
    <row r="29" spans="1:17" x14ac:dyDescent="0.35">
      <c r="A29" t="s">
        <v>17</v>
      </c>
      <c r="B29" s="98">
        <v>463</v>
      </c>
      <c r="C29" s="99">
        <v>635.1</v>
      </c>
      <c r="D29" s="100">
        <v>639</v>
      </c>
      <c r="E29" s="100">
        <v>641.70000000000005</v>
      </c>
      <c r="F29" s="86">
        <f t="shared" si="4"/>
        <v>-6.1032863849764807E-3</v>
      </c>
      <c r="G29" s="86">
        <f t="shared" si="5"/>
        <v>-1.0285179990649818E-2</v>
      </c>
      <c r="I29" t="s">
        <v>24</v>
      </c>
      <c r="J29" s="98">
        <v>343</v>
      </c>
      <c r="K29" s="99">
        <v>499.4</v>
      </c>
      <c r="L29" s="100">
        <v>502</v>
      </c>
      <c r="M29" s="99">
        <v>480.7</v>
      </c>
      <c r="N29" s="4">
        <f t="shared" si="6"/>
        <v>-5.1792828685259806E-3</v>
      </c>
      <c r="O29" s="86">
        <f t="shared" si="7"/>
        <v>3.8901601830663601E-2</v>
      </c>
      <c r="Q29" t="s">
        <v>31</v>
      </c>
    </row>
    <row r="30" spans="1:17" x14ac:dyDescent="0.35">
      <c r="A30" t="s">
        <v>18</v>
      </c>
      <c r="B30" s="98">
        <v>25</v>
      </c>
      <c r="C30" s="99">
        <v>616.4</v>
      </c>
      <c r="D30" s="100">
        <v>610.9</v>
      </c>
      <c r="E30" s="100">
        <v>621.1</v>
      </c>
      <c r="F30" s="86">
        <f t="shared" si="4"/>
        <v>9.0031101653298418E-3</v>
      </c>
      <c r="G30" s="86">
        <f t="shared" si="5"/>
        <v>-7.5672194493641154E-3</v>
      </c>
      <c r="I30" s="85" t="s">
        <v>25</v>
      </c>
      <c r="J30" s="118">
        <v>165</v>
      </c>
      <c r="K30" s="121">
        <v>515.79999999999995</v>
      </c>
      <c r="L30" s="120">
        <v>517.20000000000005</v>
      </c>
      <c r="M30" s="121">
        <v>498.6</v>
      </c>
      <c r="N30" s="4">
        <f t="shared" si="6"/>
        <v>-2.706883217324263E-3</v>
      </c>
      <c r="O30" s="145">
        <f t="shared" si="7"/>
        <v>3.4496590453269027E-2</v>
      </c>
    </row>
    <row r="31" spans="1:17" x14ac:dyDescent="0.35">
      <c r="A31" t="s">
        <v>19</v>
      </c>
      <c r="B31" s="98">
        <v>446</v>
      </c>
      <c r="C31" s="99">
        <v>625.79999999999995</v>
      </c>
      <c r="D31" s="100">
        <v>627.20000000000005</v>
      </c>
      <c r="E31" s="100">
        <v>631</v>
      </c>
      <c r="F31" s="87">
        <f t="shared" si="4"/>
        <v>-2.2321428571430157E-3</v>
      </c>
      <c r="G31" s="86">
        <f t="shared" si="5"/>
        <v>-8.240887480190251E-3</v>
      </c>
      <c r="I31" t="s">
        <v>21</v>
      </c>
      <c r="J31" s="101">
        <v>1135</v>
      </c>
      <c r="K31" s="99">
        <v>501.5</v>
      </c>
      <c r="L31" s="100">
        <v>505</v>
      </c>
      <c r="M31" s="99">
        <v>485</v>
      </c>
      <c r="N31" s="147">
        <f t="shared" si="6"/>
        <v>-6.9306930693069368E-3</v>
      </c>
      <c r="O31" s="86">
        <f t="shared" si="7"/>
        <v>3.4020618556701132E-2</v>
      </c>
    </row>
    <row r="32" spans="1:17" x14ac:dyDescent="0.35">
      <c r="A32" t="s">
        <v>20</v>
      </c>
      <c r="B32" s="98">
        <v>325</v>
      </c>
      <c r="C32" s="99">
        <v>633.4</v>
      </c>
      <c r="D32" s="100">
        <v>637.5</v>
      </c>
      <c r="E32" s="100">
        <v>633.4</v>
      </c>
      <c r="F32" s="86">
        <f t="shared" si="4"/>
        <v>-6.4313725490195983E-3</v>
      </c>
      <c r="G32" s="87">
        <f t="shared" si="5"/>
        <v>0</v>
      </c>
    </row>
    <row r="33" spans="1:15" x14ac:dyDescent="0.35">
      <c r="A33" s="82" t="s">
        <v>21</v>
      </c>
      <c r="B33" s="105">
        <v>2315</v>
      </c>
      <c r="C33" s="104">
        <v>630.9</v>
      </c>
      <c r="D33" s="103">
        <v>633.1</v>
      </c>
      <c r="E33" s="103">
        <v>635.1</v>
      </c>
      <c r="F33" s="88">
        <f t="shared" si="4"/>
        <v>-3.4749644605908125E-3</v>
      </c>
      <c r="G33" s="88">
        <f t="shared" si="5"/>
        <v>-6.6131317902693443E-3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46102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>
        <v>20</v>
      </c>
      <c r="K38" s="12">
        <v>485.58723515563696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6930</v>
      </c>
      <c r="K39" s="12">
        <v>746.27461637280078</v>
      </c>
      <c r="L39" s="12">
        <v>719.1504944800671</v>
      </c>
      <c r="M39" s="12">
        <v>633.71338472754201</v>
      </c>
      <c r="N39" s="4">
        <f>IF(K39="-","-",IF(L39="-","-",K39/L39-1))</f>
        <v>3.7716892501539423E-2</v>
      </c>
      <c r="O39" s="4">
        <f>IF(K39="-","-",IF(M39="-","-",K39/M39-1))</f>
        <v>0.17762167307489207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6950</v>
      </c>
      <c r="K40" s="124">
        <v>747.79361314475534</v>
      </c>
      <c r="L40" s="124">
        <v>719.1504944800671</v>
      </c>
      <c r="M40" s="124">
        <v>633.71338472754201</v>
      </c>
      <c r="N40" s="95">
        <f>IF(K40="-","-",IF(L40="-","-",K40/L40-1))</f>
        <v>3.9829102370841918E-2</v>
      </c>
      <c r="O40" s="95">
        <f>IF(K40="-","-",IF(M40="-","-",K40/M40-1))</f>
        <v>0.18001865064955336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46102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184.63329648317389</v>
      </c>
      <c r="L45" s="125">
        <v>185.88567763580238</v>
      </c>
      <c r="M45" s="125">
        <v>201.03256799215737</v>
      </c>
      <c r="N45" s="4">
        <f>IF(K45="-","-",IF(L45="-","-",K45/L45-1))</f>
        <v>-6.7373730378637031E-3</v>
      </c>
      <c r="O45" s="4">
        <f>IF(K45="-","-",IF(M45="-","-",K45/M45-1))</f>
        <v>-8.1575197853629544E-2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46102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46054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46023</v>
      </c>
      <c r="G56" s="75">
        <v>45689</v>
      </c>
      <c r="K56" s="13" t="s">
        <v>5</v>
      </c>
      <c r="L56" t="s">
        <v>37</v>
      </c>
      <c r="M56" t="s">
        <v>10</v>
      </c>
      <c r="N56" s="75">
        <f>F56</f>
        <v>46023</v>
      </c>
      <c r="O56" s="75">
        <f>G56</f>
        <v>45689</v>
      </c>
    </row>
    <row r="57" spans="1:15" x14ac:dyDescent="0.35">
      <c r="A57" t="s">
        <v>38</v>
      </c>
      <c r="C57" s="12">
        <v>3.8</v>
      </c>
      <c r="D57" s="14">
        <v>3.7666666666666671</v>
      </c>
      <c r="E57" s="14">
        <v>3.3</v>
      </c>
      <c r="F57" s="86">
        <f>IF(C57="-","-",IF(D57="-","-",C57/D57-1))</f>
        <v>8.8495575221236855E-3</v>
      </c>
      <c r="G57" s="86">
        <f>IF(C57="-","-",IF(E57="-","-",C57/E57-1))</f>
        <v>0.1515151515151516</v>
      </c>
      <c r="I57" t="s">
        <v>125</v>
      </c>
      <c r="K57" s="12">
        <v>90</v>
      </c>
      <c r="L57" s="14">
        <v>78.333333333333329</v>
      </c>
      <c r="M57" s="14" t="s">
        <v>29</v>
      </c>
      <c r="N57" s="86">
        <f>IF(K57="-","-",IF(L57="-","-",K57/L57-1))</f>
        <v>0.14893617021276606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28.666666666666668</v>
      </c>
      <c r="E58" s="14">
        <v>29.333333333333332</v>
      </c>
      <c r="F58" s="86">
        <f>IF(C58="-","-",IF(D58="-","-",C58/D58-1))</f>
        <v>0</v>
      </c>
      <c r="G58" s="86">
        <f>IF(C58="-","-",IF(E58="-","-",C58/E58-1))</f>
        <v>-2.2727272727272596E-2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2.7749999999999999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46108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11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46023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45992</v>
      </c>
      <c r="O74" s="75">
        <v>45658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266.12786512088223</v>
      </c>
      <c r="L76" s="14">
        <v>292.44663137671347</v>
      </c>
      <c r="M76" s="14">
        <v>307.99</v>
      </c>
      <c r="N76" s="4">
        <f>IF(K76="-","-",IF(L76="-","-",K76/L76-1))</f>
        <v>-8.9995108276452851E-2</v>
      </c>
      <c r="O76" s="4">
        <f>IF(K76="-","-",IF(M76="-","-",K76/M76-1))</f>
        <v>-0.13592043533594522</v>
      </c>
    </row>
    <row r="77" spans="1:15" x14ac:dyDescent="0.35">
      <c r="I77" t="s">
        <v>94</v>
      </c>
      <c r="K77" s="12">
        <v>136.78016491754124</v>
      </c>
      <c r="L77" s="14">
        <v>178.38230269889462</v>
      </c>
      <c r="M77" s="14">
        <v>275.55524622618162</v>
      </c>
      <c r="N77" s="4">
        <f>IF(K77="-","-",IF(L77="-","-",K77/L77-1))</f>
        <v>-0.23321897493148114</v>
      </c>
      <c r="O77" s="4">
        <f>IF(K77="-","-",IF(M77="-","-",K77/M77-1))</f>
        <v>-0.5036198120311991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46102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46095</v>
      </c>
      <c r="O82" s="94">
        <f>O13</f>
        <v>45738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 t="s">
        <v>29</v>
      </c>
      <c r="M84" s="12">
        <v>217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>
        <v>202.5</v>
      </c>
      <c r="L85" s="12" t="s">
        <v>29</v>
      </c>
      <c r="M85" s="12">
        <v>203</v>
      </c>
      <c r="N85" s="4" t="str">
        <f>IF(K85="-","-",IF(L85="-","-",K85/L85-1))</f>
        <v>-</v>
      </c>
      <c r="O85" s="4">
        <f>IF(K85="-","-",IF(M85="-","-",K85/M85-1))</f>
        <v>-2.4630541871921707E-3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46102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46095</v>
      </c>
      <c r="O91" s="144">
        <f>G13</f>
        <v>45738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73</v>
      </c>
      <c r="J92" s="126" t="s">
        <v>388</v>
      </c>
      <c r="K92" s="108">
        <v>1515.0684931506848</v>
      </c>
      <c r="L92" s="108">
        <v>1528.8235294117646</v>
      </c>
      <c r="M92" s="108">
        <v>1024.8245614035088</v>
      </c>
      <c r="N92" s="15">
        <f t="shared" ref="N92:N99" si="8">IF(K92="-","-",IF(L92="-","-",K92/L92-1))</f>
        <v>-8.9971379930110507E-3</v>
      </c>
      <c r="O92" s="4">
        <f t="shared" ref="O92:O99" si="9">IF(K92="-","-",IF(M92="-","-",K92/M92-1))</f>
        <v>0.47836864006828783</v>
      </c>
    </row>
    <row r="93" spans="1:15" x14ac:dyDescent="0.35">
      <c r="A93" s="1" t="s">
        <v>58</v>
      </c>
      <c r="F93" t="s">
        <v>59</v>
      </c>
      <c r="I93" s="126">
        <v>174</v>
      </c>
      <c r="J93" s="126" t="s">
        <v>389</v>
      </c>
      <c r="K93" s="108">
        <v>1702.9252873563219</v>
      </c>
      <c r="L93" s="108">
        <v>1698.7014925373135</v>
      </c>
      <c r="M93" s="108">
        <v>1318.6524822695035</v>
      </c>
      <c r="N93" s="15">
        <f t="shared" si="8"/>
        <v>2.4864844338832182E-3</v>
      </c>
      <c r="O93" s="4">
        <f t="shared" si="9"/>
        <v>0.2914132497027988</v>
      </c>
    </row>
    <row r="94" spans="1:15" x14ac:dyDescent="0.35">
      <c r="F94" t="s">
        <v>60</v>
      </c>
      <c r="I94" s="126">
        <v>262</v>
      </c>
      <c r="J94" s="126" t="s">
        <v>390</v>
      </c>
      <c r="K94" s="108">
        <v>1899.5076335877864</v>
      </c>
      <c r="L94" s="108">
        <v>1895.6581196581196</v>
      </c>
      <c r="M94" s="108">
        <v>1665.9498207885304</v>
      </c>
      <c r="N94" s="15">
        <f t="shared" si="8"/>
        <v>2.0307005201765094E-3</v>
      </c>
      <c r="O94" s="4">
        <f t="shared" si="9"/>
        <v>0.14019498659852081</v>
      </c>
    </row>
    <row r="95" spans="1:15" x14ac:dyDescent="0.35">
      <c r="F95" t="s">
        <v>61</v>
      </c>
      <c r="I95" s="126">
        <v>348</v>
      </c>
      <c r="J95" s="126" t="s">
        <v>391</v>
      </c>
      <c r="K95" s="108">
        <v>2188.1264367816093</v>
      </c>
      <c r="L95" s="108">
        <v>2184.242587601078</v>
      </c>
      <c r="M95" s="108">
        <v>2098.8455598455598</v>
      </c>
      <c r="N95" s="15">
        <f t="shared" si="8"/>
        <v>1.7781217171473074E-3</v>
      </c>
      <c r="O95" s="4">
        <f t="shared" si="9"/>
        <v>4.2538087910869882E-2</v>
      </c>
    </row>
    <row r="96" spans="1:15" x14ac:dyDescent="0.35">
      <c r="B96" t="s">
        <v>62</v>
      </c>
      <c r="F96" t="s">
        <v>57</v>
      </c>
      <c r="I96" s="126">
        <v>57</v>
      </c>
      <c r="J96" s="126" t="s">
        <v>392</v>
      </c>
      <c r="K96" s="108">
        <v>1457.3684210526317</v>
      </c>
      <c r="L96" s="108">
        <v>1434.6938775510205</v>
      </c>
      <c r="M96" s="108">
        <v>1035.0467289719627</v>
      </c>
      <c r="N96" s="15">
        <f t="shared" si="8"/>
        <v>1.5804447106386288E-2</v>
      </c>
      <c r="O96" s="4">
        <f t="shared" si="9"/>
        <v>0.40802186052037537</v>
      </c>
    </row>
    <row r="97" spans="1:15" x14ac:dyDescent="0.35">
      <c r="F97" t="s">
        <v>59</v>
      </c>
      <c r="I97" s="126">
        <v>178</v>
      </c>
      <c r="J97" s="126" t="s">
        <v>393</v>
      </c>
      <c r="K97" s="108">
        <v>1587.556179775281</v>
      </c>
      <c r="L97" s="108">
        <v>1609.9403973509934</v>
      </c>
      <c r="M97" s="108">
        <v>1248.8285714285714</v>
      </c>
      <c r="N97" s="15">
        <f t="shared" si="8"/>
        <v>-1.3903755451160515E-2</v>
      </c>
      <c r="O97" s="4">
        <f t="shared" si="9"/>
        <v>0.27123627381397042</v>
      </c>
    </row>
    <row r="98" spans="1:15" x14ac:dyDescent="0.35">
      <c r="F98" t="s">
        <v>60</v>
      </c>
      <c r="I98" s="126">
        <v>304</v>
      </c>
      <c r="J98" s="126" t="s">
        <v>394</v>
      </c>
      <c r="K98" s="108">
        <v>1742.4144736842106</v>
      </c>
      <c r="L98" s="108">
        <v>1766.8272727272727</v>
      </c>
      <c r="M98" s="108">
        <v>1576.6111111111111</v>
      </c>
      <c r="N98" s="15">
        <f t="shared" si="8"/>
        <v>-1.3817309377038622E-2</v>
      </c>
      <c r="O98" s="4">
        <f t="shared" si="9"/>
        <v>0.10516440065949451</v>
      </c>
    </row>
    <row r="99" spans="1:15" x14ac:dyDescent="0.35">
      <c r="F99" t="s">
        <v>61</v>
      </c>
      <c r="I99" s="126">
        <v>295</v>
      </c>
      <c r="J99" s="126" t="s">
        <v>395</v>
      </c>
      <c r="K99" s="108">
        <v>2093.4915254237289</v>
      </c>
      <c r="L99" s="108">
        <v>2143.7822878228781</v>
      </c>
      <c r="M99" s="108">
        <v>2026.9087301587301</v>
      </c>
      <c r="N99" s="15">
        <f t="shared" si="8"/>
        <v>-2.3458894443158185E-2</v>
      </c>
      <c r="O99" s="4">
        <f t="shared" si="9"/>
        <v>3.2849429416481168E-2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 t="s">
        <v>29</v>
      </c>
      <c r="J101" s="126" t="s">
        <v>29</v>
      </c>
      <c r="K101" s="108" t="s">
        <v>29</v>
      </c>
      <c r="L101" s="108">
        <v>940</v>
      </c>
      <c r="M101" s="108">
        <v>615.21739130434787</v>
      </c>
      <c r="N101" s="15" t="str">
        <f>IF(K101="-","-",IF(L101="-","-",K101/L101-1))</f>
        <v>-</v>
      </c>
      <c r="O101" s="4" t="str">
        <f>IF(K101="-","-",IF(M101="-","-",K101/M101-1))</f>
        <v>-</v>
      </c>
    </row>
    <row r="102" spans="1:15" x14ac:dyDescent="0.35">
      <c r="A102" s="1" t="s">
        <v>65</v>
      </c>
      <c r="F102" t="s">
        <v>66</v>
      </c>
      <c r="I102" s="126">
        <v>416</v>
      </c>
      <c r="J102" s="126" t="s">
        <v>396</v>
      </c>
      <c r="K102" s="108">
        <v>1702.34375</v>
      </c>
      <c r="L102" s="108">
        <v>1747.4164133738602</v>
      </c>
      <c r="M102" s="108">
        <v>1360.8552631578948</v>
      </c>
      <c r="N102" s="15">
        <f>IF(K102="-","-",IF(L102="-","-",K102/L102-1))</f>
        <v>-2.5793888067490056E-2</v>
      </c>
      <c r="O102" s="4">
        <f>IF(K102="-","-",IF(M102="-","-",K102/M102-1))</f>
        <v>0.25093666908387724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 t="s">
        <v>29</v>
      </c>
      <c r="M103" s="108">
        <v>684.5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350</v>
      </c>
      <c r="J104" s="126" t="s">
        <v>397</v>
      </c>
      <c r="K104" s="108">
        <v>1543.8571428571429</v>
      </c>
      <c r="L104" s="108">
        <v>1586.7428571428572</v>
      </c>
      <c r="M104" s="108">
        <v>1259.5724465558194</v>
      </c>
      <c r="N104" s="15">
        <f>IF(K104="-","-",IF(L104="-","-",K104/L104-1))</f>
        <v>-2.702751368481715E-2</v>
      </c>
      <c r="O104" s="4">
        <f>IF(K104="-","-",IF(M104="-","-",K104/M104-1))</f>
        <v>0.2256993609844935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20</v>
      </c>
      <c r="J106" s="126" t="s">
        <v>398</v>
      </c>
      <c r="K106" s="108">
        <v>2742.5</v>
      </c>
      <c r="L106" s="108">
        <v>2189.1304347826085</v>
      </c>
      <c r="M106" s="108">
        <v>2095.625</v>
      </c>
      <c r="N106" s="15">
        <f t="shared" ref="N106:N111" si="10">IF(K106="-","-",IF(L106="-","-",K106/L106-1))</f>
        <v>0.25278053624627628</v>
      </c>
      <c r="O106" s="4">
        <f t="shared" ref="O106:O111" si="11">IF(K106="-","-",IF(M106="-","-",K106/M106-1))</f>
        <v>0.30867879510885765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7</v>
      </c>
      <c r="J109" s="126" t="s">
        <v>399</v>
      </c>
      <c r="K109" s="108">
        <v>3828.5714285714284</v>
      </c>
      <c r="L109" s="108">
        <v>3540</v>
      </c>
      <c r="M109" s="108">
        <v>2093.7931034482758</v>
      </c>
      <c r="N109" s="15">
        <f t="shared" si="10"/>
        <v>8.1517352703793344E-2</v>
      </c>
      <c r="O109" s="4">
        <f t="shared" si="11"/>
        <v>0.82853378505552411</v>
      </c>
    </row>
    <row r="110" spans="1:15" x14ac:dyDescent="0.35">
      <c r="F110" t="s">
        <v>70</v>
      </c>
      <c r="I110" s="126">
        <v>54</v>
      </c>
      <c r="J110" s="126" t="s">
        <v>400</v>
      </c>
      <c r="K110" s="108">
        <v>2644.2592592592591</v>
      </c>
      <c r="L110" s="108">
        <v>2664.0625</v>
      </c>
      <c r="M110" s="108">
        <v>1516.6666666666667</v>
      </c>
      <c r="N110" s="15">
        <f t="shared" si="10"/>
        <v>-7.4334745302487848E-3</v>
      </c>
      <c r="O110" s="4">
        <f t="shared" si="11"/>
        <v>0.74346764346764327</v>
      </c>
    </row>
    <row r="111" spans="1:15" x14ac:dyDescent="0.35">
      <c r="F111" t="s">
        <v>71</v>
      </c>
      <c r="I111" s="126">
        <v>11</v>
      </c>
      <c r="J111" s="126" t="s">
        <v>401</v>
      </c>
      <c r="K111" s="108">
        <v>2475.4545454545455</v>
      </c>
      <c r="L111" s="108">
        <v>4456.6153846153848</v>
      </c>
      <c r="M111" s="108">
        <v>1711.1111111111111</v>
      </c>
      <c r="N111" s="15">
        <f t="shared" si="10"/>
        <v>-0.44454382265069925</v>
      </c>
      <c r="O111" s="4">
        <f t="shared" si="11"/>
        <v>0.44669421487603311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249</v>
      </c>
      <c r="J113" s="126" t="s">
        <v>402</v>
      </c>
      <c r="K113" s="108">
        <v>1619.9678714859438</v>
      </c>
      <c r="L113" s="108">
        <v>1647.741935483871</v>
      </c>
      <c r="M113" s="108">
        <v>1586.1043165467627</v>
      </c>
      <c r="N113" s="15">
        <f>IF(K113="-","-",IF(L113="-","-",K113/L113-1))</f>
        <v>-1.6855833671412412E-2</v>
      </c>
      <c r="O113" s="4">
        <f>IF(K113="-","-",IF(M113="-","-",K113/M113-1))</f>
        <v>2.1350143610294303E-2</v>
      </c>
    </row>
    <row r="114" spans="1:18" x14ac:dyDescent="0.35">
      <c r="A114" s="1" t="s">
        <v>58</v>
      </c>
      <c r="F114" t="s">
        <v>76</v>
      </c>
      <c r="I114" s="126">
        <v>1116</v>
      </c>
      <c r="J114" s="126" t="s">
        <v>403</v>
      </c>
      <c r="K114" s="108">
        <v>614.69534050179209</v>
      </c>
      <c r="L114" s="108">
        <v>572.52759381898454</v>
      </c>
      <c r="M114" s="108">
        <v>410.04840484048407</v>
      </c>
      <c r="N114" s="15">
        <f>IF(K114="-","-",IF(L114="-","-",K114/L114-1))</f>
        <v>7.3651902786959322E-2</v>
      </c>
      <c r="O114" s="4">
        <f>IF(K114="-","-",IF(M114="-","-",K114/M114-1))</f>
        <v>0.49907994579547066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20</v>
      </c>
      <c r="J116" s="129" t="s">
        <v>404</v>
      </c>
      <c r="K116" s="130">
        <v>177.24911375443122</v>
      </c>
      <c r="L116" s="130">
        <v>213.99643339277679</v>
      </c>
      <c r="M116" s="131">
        <v>134.583052951973</v>
      </c>
      <c r="N116" s="95">
        <f t="shared" ref="N116:N121" si="12">IF(K116="-","-",IF(L116="-","-",K116/L116-1))</f>
        <v>-0.17171930884893871</v>
      </c>
      <c r="O116" s="95">
        <f t="shared" ref="O116:O121" si="13">IF(K116="-","-",IF(M116="-","-",K116/M116-1))</f>
        <v>0.31702402246502714</v>
      </c>
    </row>
    <row r="117" spans="1:18" x14ac:dyDescent="0.35">
      <c r="A117" s="1" t="s">
        <v>79</v>
      </c>
      <c r="F117" t="s">
        <v>80</v>
      </c>
      <c r="I117" s="126">
        <v>81</v>
      </c>
      <c r="J117" s="126" t="s">
        <v>405</v>
      </c>
      <c r="K117" s="122">
        <v>168.2962962962963</v>
      </c>
      <c r="L117" s="122">
        <v>188.0060975609756</v>
      </c>
      <c r="M117" s="132">
        <v>210</v>
      </c>
      <c r="N117" s="15">
        <f t="shared" si="12"/>
        <v>-0.10483596819665308</v>
      </c>
      <c r="O117" s="4">
        <f t="shared" si="13"/>
        <v>-0.19858906525573183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 t="s">
        <v>29</v>
      </c>
      <c r="M118" s="132" t="s">
        <v>29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 t="s">
        <v>29</v>
      </c>
      <c r="M119" s="132" t="s">
        <v>29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>
        <v>31.0001</v>
      </c>
      <c r="J120" s="126" t="s">
        <v>406</v>
      </c>
      <c r="K120" s="122">
        <v>153.22531217641233</v>
      </c>
      <c r="L120" s="122" t="s">
        <v>29</v>
      </c>
      <c r="M120" s="132">
        <v>234.19531609367814</v>
      </c>
      <c r="N120" s="15" t="str">
        <f t="shared" si="12"/>
        <v>-</v>
      </c>
      <c r="O120" s="4">
        <f t="shared" si="13"/>
        <v>-0.3457370765044584</v>
      </c>
      <c r="R120" s="141"/>
    </row>
    <row r="121" spans="1:18" x14ac:dyDescent="0.35">
      <c r="B121" t="s">
        <v>83</v>
      </c>
      <c r="F121" t="s">
        <v>80</v>
      </c>
      <c r="I121" s="126">
        <v>285</v>
      </c>
      <c r="J121" s="126" t="s">
        <v>407</v>
      </c>
      <c r="K121" s="122">
        <v>272.85964912280701</v>
      </c>
      <c r="L121" s="122">
        <v>266.82905982905982</v>
      </c>
      <c r="M121" s="132">
        <v>247.87878787878788</v>
      </c>
      <c r="N121" s="15">
        <f t="shared" si="12"/>
        <v>2.2600946454672588E-2</v>
      </c>
      <c r="O121" s="4">
        <f t="shared" si="13"/>
        <v>0.10077853558100625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347</v>
      </c>
      <c r="J124" s="126" t="s">
        <v>408</v>
      </c>
      <c r="K124" s="122">
        <v>118.12100342334196</v>
      </c>
      <c r="L124" s="122">
        <v>115.16520935464122</v>
      </c>
      <c r="M124" s="134">
        <v>117.72240092963227</v>
      </c>
      <c r="N124" s="15">
        <f>IF(K124="-","-",IF(L124="-","-",K124/L124-1))</f>
        <v>2.5665685715888564E-2</v>
      </c>
      <c r="O124" s="4">
        <f>IF(K124="-","-",IF(M124="-","-",K124/M124-1))</f>
        <v>3.3859528056001675E-3</v>
      </c>
    </row>
    <row r="125" spans="1:18" x14ac:dyDescent="0.35">
      <c r="A125" s="1" t="s">
        <v>79</v>
      </c>
      <c r="F125" t="s">
        <v>80</v>
      </c>
      <c r="I125" s="126">
        <v>845</v>
      </c>
      <c r="J125" s="126" t="s">
        <v>409</v>
      </c>
      <c r="K125" s="122">
        <v>165.21420118343195</v>
      </c>
      <c r="L125" s="122">
        <v>162.35632183908046</v>
      </c>
      <c r="M125" s="134">
        <v>164.52209944751382</v>
      </c>
      <c r="N125" s="15">
        <f>IF(K125="-","-",IF(L125="-","-",K125/L125-1))</f>
        <v>1.7602513483793158E-2</v>
      </c>
      <c r="O125" s="4">
        <f>IF(K125="-","-",IF(M125="-","-",K125/M125-1))</f>
        <v>4.2067402388026309E-3</v>
      </c>
    </row>
    <row r="126" spans="1:18" x14ac:dyDescent="0.35">
      <c r="B126" t="s">
        <v>87</v>
      </c>
      <c r="I126" s="126">
        <v>30</v>
      </c>
      <c r="J126" s="126" t="s">
        <v>410</v>
      </c>
      <c r="K126" s="122">
        <v>153.1</v>
      </c>
      <c r="L126" s="122">
        <v>158.65789473684211</v>
      </c>
      <c r="M126" s="134">
        <v>176.96969696969697</v>
      </c>
      <c r="N126" s="15">
        <f>IF(K126="-","-",IF(L126="-","-",K126/L126-1))</f>
        <v>-3.5030685022391816E-2</v>
      </c>
      <c r="O126" s="4">
        <f>IF(K126="-","-",IF(M126="-","-",K126/M126-1))</f>
        <v>-0.13488013698630141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1525</v>
      </c>
      <c r="J127" s="135" t="s">
        <v>411</v>
      </c>
      <c r="K127" s="136">
        <v>165.02426229508197</v>
      </c>
      <c r="L127" s="136">
        <v>151.41868512110727</v>
      </c>
      <c r="M127" s="137">
        <v>111.23109243697479</v>
      </c>
      <c r="N127" s="96">
        <f>IF(K127="-","-",IF(L127="-","-",K127/L127-1))</f>
        <v>8.9854017442383194E-2</v>
      </c>
      <c r="O127" s="97">
        <f>IF(K127="-","-",IF(M127="-","-",K127/M127-1))</f>
        <v>0.48361630439426984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9385-D776-41A9-AD28-A5E0DFED7E3D}">
  <sheetPr>
    <pageSetUpPr fitToPage="1"/>
  </sheetPr>
  <dimension ref="A1:R127"/>
  <sheetViews>
    <sheetView showGridLines="0" zoomScaleNormal="100" workbookViewId="0">
      <selection activeCell="Q32" sqref="Q32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46115</v>
      </c>
      <c r="C1" s="66"/>
      <c r="G1" s="1" t="s">
        <v>1</v>
      </c>
      <c r="N1" s="67" t="s">
        <v>412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46109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46102</v>
      </c>
      <c r="G13" s="144">
        <v>45745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46102</v>
      </c>
      <c r="O13" s="144">
        <f>G13</f>
        <v>45745</v>
      </c>
    </row>
    <row r="14" spans="1:16" x14ac:dyDescent="0.35">
      <c r="A14" t="s">
        <v>12</v>
      </c>
      <c r="B14" s="98">
        <v>84</v>
      </c>
      <c r="C14" s="99">
        <v>633.29999999999995</v>
      </c>
      <c r="D14" s="100">
        <v>634.70000000000005</v>
      </c>
      <c r="E14" s="100">
        <v>656.1</v>
      </c>
      <c r="F14" s="86">
        <f t="shared" ref="F14:F21" si="0">IF(C14="-","-",IF(D14="-","-",C14/D14-1))</f>
        <v>-2.2057665038602847E-3</v>
      </c>
      <c r="G14" s="86">
        <f t="shared" ref="G14:G21" si="1">IF(C14="-","-",IF(E14="-","-",C14/E14-1))</f>
        <v>-3.4750800182899E-2</v>
      </c>
      <c r="I14" t="s">
        <v>12</v>
      </c>
      <c r="J14" s="98">
        <v>69</v>
      </c>
      <c r="K14" s="99">
        <v>622.4</v>
      </c>
      <c r="L14" s="100">
        <v>621.1</v>
      </c>
      <c r="M14" s="99">
        <v>641</v>
      </c>
      <c r="N14" s="4">
        <f t="shared" ref="N14:N20" si="2">IF(K14="-","-",IF(L14="-","-",K14/L14-1))</f>
        <v>2.0930606987601408E-3</v>
      </c>
      <c r="O14" s="86">
        <f t="shared" ref="O14:O20" si="3">IF(K14="-","-",IF(M14="-","-",K14/M14-1))</f>
        <v>-2.9017160686427457E-2</v>
      </c>
    </row>
    <row r="15" spans="1:16" x14ac:dyDescent="0.35">
      <c r="A15" t="s">
        <v>13</v>
      </c>
      <c r="B15" s="98">
        <v>220</v>
      </c>
      <c r="C15" s="99">
        <v>635.20000000000005</v>
      </c>
      <c r="D15" s="100">
        <v>637.29999999999995</v>
      </c>
      <c r="E15" s="100">
        <v>658.6</v>
      </c>
      <c r="F15" s="87">
        <f t="shared" si="0"/>
        <v>-3.2951514200532106E-3</v>
      </c>
      <c r="G15" s="86">
        <f t="shared" si="1"/>
        <v>-3.5529911934406244E-2</v>
      </c>
      <c r="I15" t="s">
        <v>13</v>
      </c>
      <c r="J15" s="98">
        <v>38</v>
      </c>
      <c r="K15" s="99">
        <v>627.4</v>
      </c>
      <c r="L15" s="100">
        <v>622.70000000000005</v>
      </c>
      <c r="M15" s="99">
        <v>653.5</v>
      </c>
      <c r="N15" s="4">
        <f t="shared" si="2"/>
        <v>7.5477758149991026E-3</v>
      </c>
      <c r="O15" s="86">
        <f t="shared" si="3"/>
        <v>-3.9938791124713102E-2</v>
      </c>
    </row>
    <row r="16" spans="1:16" x14ac:dyDescent="0.35">
      <c r="A16" t="s">
        <v>14</v>
      </c>
      <c r="B16" s="98">
        <v>38</v>
      </c>
      <c r="C16" s="99">
        <v>634.29999999999995</v>
      </c>
      <c r="D16" s="100">
        <v>635.9</v>
      </c>
      <c r="E16" s="100">
        <v>655</v>
      </c>
      <c r="F16" s="87">
        <f t="shared" si="0"/>
        <v>-2.5161188866174022E-3</v>
      </c>
      <c r="G16" s="86">
        <f t="shared" si="1"/>
        <v>-3.1603053435114603E-2</v>
      </c>
      <c r="I16" t="s">
        <v>15</v>
      </c>
      <c r="J16" s="98">
        <v>91</v>
      </c>
      <c r="K16" s="99">
        <v>618.5</v>
      </c>
      <c r="L16" s="100">
        <v>617.29999999999995</v>
      </c>
      <c r="M16" s="99">
        <v>635.4</v>
      </c>
      <c r="N16" s="4">
        <f t="shared" si="2"/>
        <v>1.9439494573141314E-3</v>
      </c>
      <c r="O16" s="86">
        <f t="shared" si="3"/>
        <v>-2.6597418948693718E-2</v>
      </c>
    </row>
    <row r="17" spans="1:17" x14ac:dyDescent="0.35">
      <c r="A17" t="s">
        <v>16</v>
      </c>
      <c r="B17" s="101">
        <v>739</v>
      </c>
      <c r="C17" s="99">
        <v>632.9</v>
      </c>
      <c r="D17" s="100">
        <v>635.79999999999995</v>
      </c>
      <c r="E17" s="100">
        <v>654.29999999999995</v>
      </c>
      <c r="F17" s="87">
        <f t="shared" si="0"/>
        <v>-4.5611827618747824E-3</v>
      </c>
      <c r="G17" s="86">
        <f t="shared" si="1"/>
        <v>-3.2706709460492145E-2</v>
      </c>
      <c r="I17" t="s">
        <v>16</v>
      </c>
      <c r="J17" s="98">
        <v>97</v>
      </c>
      <c r="K17" s="99">
        <v>622</v>
      </c>
      <c r="L17" s="100">
        <v>616.5</v>
      </c>
      <c r="M17" s="99">
        <v>639.1</v>
      </c>
      <c r="N17" s="4">
        <f t="shared" si="2"/>
        <v>8.921330089213253E-3</v>
      </c>
      <c r="O17" s="86">
        <f t="shared" si="3"/>
        <v>-2.6756376153966532E-2</v>
      </c>
    </row>
    <row r="18" spans="1:17" x14ac:dyDescent="0.35">
      <c r="A18" t="s">
        <v>17</v>
      </c>
      <c r="B18" s="98">
        <v>280</v>
      </c>
      <c r="C18" s="99">
        <v>632.6</v>
      </c>
      <c r="D18" s="100">
        <v>633.4</v>
      </c>
      <c r="E18" s="100">
        <v>653</v>
      </c>
      <c r="F18" s="86">
        <f t="shared" si="0"/>
        <v>-1.2630249447426189E-3</v>
      </c>
      <c r="G18" s="86">
        <f t="shared" si="1"/>
        <v>-3.124042879019906E-2</v>
      </c>
      <c r="I18" t="s">
        <v>18</v>
      </c>
      <c r="J18" s="98">
        <v>132</v>
      </c>
      <c r="K18" s="99">
        <v>599.5</v>
      </c>
      <c r="L18" s="100">
        <v>604.70000000000005</v>
      </c>
      <c r="M18" s="99">
        <v>622.4</v>
      </c>
      <c r="N18" s="4">
        <f t="shared" si="2"/>
        <v>-8.599305440714522E-3</v>
      </c>
      <c r="O18" s="86">
        <f t="shared" si="3"/>
        <v>-3.6793059125963978E-2</v>
      </c>
    </row>
    <row r="19" spans="1:17" x14ac:dyDescent="0.35">
      <c r="A19" t="s">
        <v>19</v>
      </c>
      <c r="B19" s="98">
        <v>689</v>
      </c>
      <c r="C19" s="99">
        <v>626</v>
      </c>
      <c r="D19" s="100">
        <v>631.5</v>
      </c>
      <c r="E19" s="100">
        <v>642.4</v>
      </c>
      <c r="F19" s="87">
        <f t="shared" si="0"/>
        <v>-8.7094220110847109E-3</v>
      </c>
      <c r="G19" s="86">
        <f t="shared" si="1"/>
        <v>-2.5529265255292644E-2</v>
      </c>
      <c r="I19" s="85" t="s">
        <v>19</v>
      </c>
      <c r="J19" s="98">
        <v>118</v>
      </c>
      <c r="K19" s="99">
        <v>609.79999999999995</v>
      </c>
      <c r="L19" s="100">
        <v>611.6</v>
      </c>
      <c r="M19" s="99">
        <v>631.1</v>
      </c>
      <c r="N19" s="97">
        <f t="shared" si="2"/>
        <v>-2.9431000654023265E-3</v>
      </c>
      <c r="O19" s="145">
        <f t="shared" si="3"/>
        <v>-3.3750594200602224E-2</v>
      </c>
    </row>
    <row r="20" spans="1:17" x14ac:dyDescent="0.35">
      <c r="A20" t="s">
        <v>20</v>
      </c>
      <c r="B20" s="98">
        <v>240</v>
      </c>
      <c r="C20" s="99">
        <v>637.29999999999995</v>
      </c>
      <c r="D20" s="100">
        <v>652.1</v>
      </c>
      <c r="E20" s="100">
        <v>642.79999999999995</v>
      </c>
      <c r="F20" s="86">
        <f t="shared" si="0"/>
        <v>-2.2695905535960792E-2</v>
      </c>
      <c r="G20" s="87">
        <f t="shared" si="1"/>
        <v>-8.5563161169881496E-3</v>
      </c>
      <c r="I20" t="s">
        <v>21</v>
      </c>
      <c r="J20" s="102">
        <v>621</v>
      </c>
      <c r="K20" s="104">
        <v>613.4</v>
      </c>
      <c r="L20" s="103">
        <v>611.1</v>
      </c>
      <c r="M20" s="104">
        <v>632.6</v>
      </c>
      <c r="N20" s="4">
        <f t="shared" si="2"/>
        <v>3.7637047946326163E-3</v>
      </c>
      <c r="O20" s="86">
        <f t="shared" si="3"/>
        <v>-3.0350932658868235E-2</v>
      </c>
    </row>
    <row r="21" spans="1:17" x14ac:dyDescent="0.35">
      <c r="A21" s="82" t="s">
        <v>21</v>
      </c>
      <c r="B21" s="105">
        <v>2789</v>
      </c>
      <c r="C21" s="104">
        <v>628.79999999999995</v>
      </c>
      <c r="D21" s="103">
        <v>633.20000000000005</v>
      </c>
      <c r="E21" s="103">
        <v>646</v>
      </c>
      <c r="F21" s="88">
        <f t="shared" si="0"/>
        <v>-6.948831332912353E-3</v>
      </c>
      <c r="G21" s="88">
        <f t="shared" si="1"/>
        <v>-2.6625386996904088E-2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31</v>
      </c>
      <c r="C24" s="99">
        <v>634.20000000000005</v>
      </c>
      <c r="D24" s="100">
        <v>635.1</v>
      </c>
      <c r="E24" s="100">
        <v>657.4</v>
      </c>
      <c r="F24" s="87">
        <f t="shared" ref="F24:F33" si="4">IF(C24="-","-",IF(D24="-","-",C24/D24-1))</f>
        <v>-1.4170996693433358E-3</v>
      </c>
      <c r="G24" s="86">
        <f t="shared" ref="G24:G33" si="5">IF(C24="-","-",IF(E24="-","-",C24/E24-1))</f>
        <v>-3.529053848494057E-2</v>
      </c>
      <c r="I24" t="s">
        <v>16</v>
      </c>
      <c r="J24" s="98">
        <v>20</v>
      </c>
      <c r="K24" s="99">
        <v>553.29999999999995</v>
      </c>
      <c r="L24" s="100">
        <v>569.5</v>
      </c>
      <c r="M24" s="99">
        <v>568.70000000000005</v>
      </c>
      <c r="N24" s="4">
        <f t="shared" ref="N24:N31" si="6">IF(K24="-","-",IF(L24="-","-",K24/L24-1))</f>
        <v>-2.8446005267778851E-2</v>
      </c>
      <c r="O24" s="86">
        <f t="shared" ref="O24:O31" si="7">IF(K24="-","-",IF(M24="-","-",K24/M24-1))</f>
        <v>-2.7079303675048516E-2</v>
      </c>
    </row>
    <row r="25" spans="1:17" x14ac:dyDescent="0.35">
      <c r="A25" t="s">
        <v>13</v>
      </c>
      <c r="B25" s="98">
        <v>184</v>
      </c>
      <c r="C25" s="99">
        <v>637.4</v>
      </c>
      <c r="D25" s="100">
        <v>639.29999999999995</v>
      </c>
      <c r="E25" s="100">
        <v>659.3</v>
      </c>
      <c r="F25" s="87">
        <f t="shared" si="4"/>
        <v>-2.9720006256842568E-3</v>
      </c>
      <c r="G25" s="86">
        <f t="shared" si="5"/>
        <v>-3.3217048384650338E-2</v>
      </c>
      <c r="I25" t="s">
        <v>17</v>
      </c>
      <c r="J25" s="98">
        <v>29</v>
      </c>
      <c r="K25" s="99">
        <v>555.70000000000005</v>
      </c>
      <c r="L25" s="100">
        <v>567.6</v>
      </c>
      <c r="M25" s="99">
        <v>560.4</v>
      </c>
      <c r="N25" s="4">
        <f t="shared" si="6"/>
        <v>-2.0965468639887241E-2</v>
      </c>
      <c r="O25" s="86">
        <f t="shared" si="7"/>
        <v>-8.3868665239114071E-3</v>
      </c>
    </row>
    <row r="26" spans="1:17" x14ac:dyDescent="0.35">
      <c r="A26" t="s">
        <v>14</v>
      </c>
      <c r="B26" s="98">
        <v>74</v>
      </c>
      <c r="C26" s="99">
        <v>635.1</v>
      </c>
      <c r="D26" s="100">
        <v>636.6</v>
      </c>
      <c r="E26" s="100">
        <v>657.6</v>
      </c>
      <c r="F26" s="86">
        <f t="shared" si="4"/>
        <v>-2.3562676720075837E-3</v>
      </c>
      <c r="G26" s="86">
        <f t="shared" si="5"/>
        <v>-3.421532846715325E-2</v>
      </c>
      <c r="I26" t="s">
        <v>18</v>
      </c>
      <c r="J26" s="98">
        <v>48</v>
      </c>
      <c r="K26" s="99">
        <v>527.70000000000005</v>
      </c>
      <c r="L26" s="100">
        <v>533.70000000000005</v>
      </c>
      <c r="M26" s="99">
        <v>537.9</v>
      </c>
      <c r="N26" s="4">
        <f t="shared" si="6"/>
        <v>-1.1242270938729648E-2</v>
      </c>
      <c r="O26" s="86">
        <f t="shared" si="7"/>
        <v>-1.8962632459564865E-2</v>
      </c>
    </row>
    <row r="27" spans="1:17" x14ac:dyDescent="0.35">
      <c r="A27" t="s">
        <v>15</v>
      </c>
      <c r="B27" s="98">
        <v>45</v>
      </c>
      <c r="C27" s="99">
        <v>629.29999999999995</v>
      </c>
      <c r="D27" s="100">
        <v>629.79999999999995</v>
      </c>
      <c r="E27" s="100">
        <v>647.4</v>
      </c>
      <c r="F27" s="86">
        <f t="shared" si="4"/>
        <v>-7.9390282629410169E-4</v>
      </c>
      <c r="G27" s="86">
        <f t="shared" si="5"/>
        <v>-2.7957985789311079E-2</v>
      </c>
      <c r="I27" t="s">
        <v>19</v>
      </c>
      <c r="J27" s="98">
        <v>117</v>
      </c>
      <c r="K27" s="99">
        <v>532.6</v>
      </c>
      <c r="L27" s="100">
        <v>534.5</v>
      </c>
      <c r="M27" s="99">
        <v>540.29999999999995</v>
      </c>
      <c r="N27" s="4">
        <f t="shared" si="6"/>
        <v>-3.5547240411599734E-3</v>
      </c>
      <c r="O27" s="86">
        <f t="shared" si="7"/>
        <v>-1.4251341847121846E-2</v>
      </c>
    </row>
    <row r="28" spans="1:17" x14ac:dyDescent="0.35">
      <c r="A28" t="s">
        <v>16</v>
      </c>
      <c r="B28" s="98">
        <v>618</v>
      </c>
      <c r="C28" s="99">
        <v>632.70000000000005</v>
      </c>
      <c r="D28" s="100">
        <v>635.29999999999995</v>
      </c>
      <c r="E28" s="100">
        <v>654.1</v>
      </c>
      <c r="F28" s="86">
        <f t="shared" si="4"/>
        <v>-4.0925546985675076E-3</v>
      </c>
      <c r="G28" s="86">
        <f t="shared" si="5"/>
        <v>-3.271670998318299E-2</v>
      </c>
      <c r="I28" t="s">
        <v>20</v>
      </c>
      <c r="J28" s="98">
        <v>51</v>
      </c>
      <c r="K28" s="99">
        <v>539.5</v>
      </c>
      <c r="L28" s="100">
        <v>541.79999999999995</v>
      </c>
      <c r="M28" s="99">
        <v>541.29999999999995</v>
      </c>
      <c r="N28" s="4">
        <f t="shared" si="6"/>
        <v>-4.2451088962716099E-3</v>
      </c>
      <c r="O28" s="86">
        <f t="shared" si="7"/>
        <v>-3.3253279142803072E-3</v>
      </c>
    </row>
    <row r="29" spans="1:17" x14ac:dyDescent="0.35">
      <c r="A29" t="s">
        <v>17</v>
      </c>
      <c r="B29" s="98">
        <v>449</v>
      </c>
      <c r="C29" s="99">
        <v>635.1</v>
      </c>
      <c r="D29" s="100">
        <v>635.1</v>
      </c>
      <c r="E29" s="100">
        <v>653.6</v>
      </c>
      <c r="F29" s="86">
        <f t="shared" si="4"/>
        <v>0</v>
      </c>
      <c r="G29" s="86">
        <f t="shared" si="5"/>
        <v>-2.8304773561811492E-2</v>
      </c>
      <c r="I29" t="s">
        <v>24</v>
      </c>
      <c r="J29" s="98">
        <v>344</v>
      </c>
      <c r="K29" s="99">
        <v>499.3</v>
      </c>
      <c r="L29" s="100">
        <v>499.4</v>
      </c>
      <c r="M29" s="99">
        <v>493.3</v>
      </c>
      <c r="N29" s="4">
        <f t="shared" si="6"/>
        <v>-2.002402883459764E-4</v>
      </c>
      <c r="O29" s="86">
        <f t="shared" si="7"/>
        <v>1.2162983985404496E-2</v>
      </c>
      <c r="Q29" t="s">
        <v>31</v>
      </c>
    </row>
    <row r="30" spans="1:17" x14ac:dyDescent="0.35">
      <c r="A30" t="s">
        <v>18</v>
      </c>
      <c r="B30" s="98">
        <v>59</v>
      </c>
      <c r="C30" s="99">
        <v>612.29999999999995</v>
      </c>
      <c r="D30" s="100">
        <v>616.4</v>
      </c>
      <c r="E30" s="100">
        <v>631.70000000000005</v>
      </c>
      <c r="F30" s="86">
        <f t="shared" si="4"/>
        <v>-6.6515249837768575E-3</v>
      </c>
      <c r="G30" s="86">
        <f t="shared" si="5"/>
        <v>-3.0710780433750307E-2</v>
      </c>
      <c r="I30" s="85" t="s">
        <v>25</v>
      </c>
      <c r="J30" s="118">
        <v>199</v>
      </c>
      <c r="K30" s="121">
        <v>517.79999999999995</v>
      </c>
      <c r="L30" s="120">
        <v>515.79999999999995</v>
      </c>
      <c r="M30" s="121">
        <v>512</v>
      </c>
      <c r="N30" s="4">
        <f t="shared" si="6"/>
        <v>3.8774718883287651E-3</v>
      </c>
      <c r="O30" s="145">
        <f t="shared" si="7"/>
        <v>1.1328124999999911E-2</v>
      </c>
    </row>
    <row r="31" spans="1:17" x14ac:dyDescent="0.35">
      <c r="A31" t="s">
        <v>19</v>
      </c>
      <c r="B31" s="98">
        <v>470</v>
      </c>
      <c r="C31" s="99">
        <v>627.9</v>
      </c>
      <c r="D31" s="100">
        <v>625.79999999999995</v>
      </c>
      <c r="E31" s="100">
        <v>643.29999999999995</v>
      </c>
      <c r="F31" s="87">
        <f t="shared" si="4"/>
        <v>3.3557046979866278E-3</v>
      </c>
      <c r="G31" s="86">
        <f t="shared" si="5"/>
        <v>-2.393906420021763E-2</v>
      </c>
      <c r="I31" t="s">
        <v>21</v>
      </c>
      <c r="J31" s="101">
        <v>1254</v>
      </c>
      <c r="K31" s="99">
        <v>498.4</v>
      </c>
      <c r="L31" s="100">
        <v>501.5</v>
      </c>
      <c r="M31" s="99">
        <v>492</v>
      </c>
      <c r="N31" s="147">
        <f t="shared" si="6"/>
        <v>-6.1814556331007964E-3</v>
      </c>
      <c r="O31" s="86">
        <f t="shared" si="7"/>
        <v>1.3008130081300751E-2</v>
      </c>
    </row>
    <row r="32" spans="1:17" x14ac:dyDescent="0.35">
      <c r="A32" t="s">
        <v>20</v>
      </c>
      <c r="B32" s="98">
        <v>412</v>
      </c>
      <c r="C32" s="99">
        <v>636.9</v>
      </c>
      <c r="D32" s="100">
        <v>633.4</v>
      </c>
      <c r="E32" s="100">
        <v>648.9</v>
      </c>
      <c r="F32" s="86">
        <f t="shared" si="4"/>
        <v>5.5257341332490828E-3</v>
      </c>
      <c r="G32" s="87">
        <f t="shared" si="5"/>
        <v>-1.8492834026814564E-2</v>
      </c>
    </row>
    <row r="33" spans="1:15" x14ac:dyDescent="0.35">
      <c r="A33" s="82" t="s">
        <v>21</v>
      </c>
      <c r="B33" s="105">
        <v>2527</v>
      </c>
      <c r="C33" s="104">
        <v>630.1</v>
      </c>
      <c r="D33" s="103">
        <v>630.9</v>
      </c>
      <c r="E33" s="103">
        <v>646.79999999999995</v>
      </c>
      <c r="F33" s="88">
        <f t="shared" si="4"/>
        <v>-1.2680297987002209E-3</v>
      </c>
      <c r="G33" s="88">
        <f t="shared" si="5"/>
        <v>-2.5819418676561456E-2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46109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>
        <v>51</v>
      </c>
      <c r="K38" s="12">
        <v>472.06051034826697</v>
      </c>
      <c r="L38" s="12">
        <v>485.58723515563696</v>
      </c>
      <c r="M38" s="122" t="s">
        <v>29</v>
      </c>
      <c r="N38" s="4">
        <f>IF(K38="-","-",IF(L38="-","-",K38/L38-1))</f>
        <v>-2.7856425844955512E-2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7361</v>
      </c>
      <c r="K39" s="12">
        <v>746.94827700379813</v>
      </c>
      <c r="L39" s="12">
        <v>746.27461637280078</v>
      </c>
      <c r="M39" s="12">
        <v>658.40160457974537</v>
      </c>
      <c r="N39" s="4">
        <f>IF(K39="-","-",IF(L39="-","-",K39/L39-1))</f>
        <v>9.0269803664444481E-4</v>
      </c>
      <c r="O39" s="4">
        <f>IF(K39="-","-",IF(M39="-","-",K39/M39-1))</f>
        <v>0.13448732780742789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7412</v>
      </c>
      <c r="K40" s="124">
        <v>750.10563006708401</v>
      </c>
      <c r="L40" s="124">
        <v>747.79361314475534</v>
      </c>
      <c r="M40" s="124">
        <v>658.40160457974537</v>
      </c>
      <c r="N40" s="95">
        <f>IF(K40="-","-",IF(L40="-","-",K40/L40-1))</f>
        <v>3.0917847942104615E-3</v>
      </c>
      <c r="O40" s="95">
        <f>IF(K40="-","-",IF(M40="-","-",K40/M40-1))</f>
        <v>0.1392828098374288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46109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183.54881395404257</v>
      </c>
      <c r="L45" s="125">
        <v>184.63329648317389</v>
      </c>
      <c r="M45" s="125">
        <v>201.69535625048982</v>
      </c>
      <c r="N45" s="4">
        <f>IF(K45="-","-",IF(L45="-","-",K45/L45-1))</f>
        <v>-5.8737104833642695E-3</v>
      </c>
      <c r="O45" s="4">
        <f>IF(K45="-","-",IF(M45="-","-",K45/M45-1))</f>
        <v>-8.9970055006673877E-2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46109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46054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46023</v>
      </c>
      <c r="G56" s="75">
        <v>45689</v>
      </c>
      <c r="K56" s="13" t="s">
        <v>5</v>
      </c>
      <c r="L56" t="s">
        <v>37</v>
      </c>
      <c r="M56" t="s">
        <v>10</v>
      </c>
      <c r="N56" s="75">
        <f>F56</f>
        <v>46023</v>
      </c>
      <c r="O56" s="75">
        <f>G56</f>
        <v>45689</v>
      </c>
    </row>
    <row r="57" spans="1:15" x14ac:dyDescent="0.35">
      <c r="A57" t="s">
        <v>38</v>
      </c>
      <c r="C57" s="12">
        <v>3.8</v>
      </c>
      <c r="D57" s="14">
        <v>3.7666666666666671</v>
      </c>
      <c r="E57" s="14">
        <v>3.3</v>
      </c>
      <c r="F57" s="86">
        <f>IF(C57="-","-",IF(D57="-","-",C57/D57-1))</f>
        <v>8.8495575221236855E-3</v>
      </c>
      <c r="G57" s="86">
        <f>IF(C57="-","-",IF(E57="-","-",C57/E57-1))</f>
        <v>0.1515151515151516</v>
      </c>
      <c r="I57" t="s">
        <v>125</v>
      </c>
      <c r="K57" s="12">
        <v>90</v>
      </c>
      <c r="L57" s="14">
        <v>78.333333333333329</v>
      </c>
      <c r="M57" s="14" t="s">
        <v>29</v>
      </c>
      <c r="N57" s="86">
        <f>IF(K57="-","-",IF(L57="-","-",K57/L57-1))</f>
        <v>0.14893617021276606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28.666666666666668</v>
      </c>
      <c r="E58" s="14">
        <v>29.333333333333332</v>
      </c>
      <c r="F58" s="86">
        <f>IF(C58="-","-",IF(D58="-","-",C58/D58-1))</f>
        <v>0</v>
      </c>
      <c r="G58" s="86">
        <f>IF(C58="-","-",IF(E58="-","-",C58/E58-1))</f>
        <v>-2.2727272727272596E-2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2.7749999999999999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46115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12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46054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46023</v>
      </c>
      <c r="O74" s="75">
        <v>45689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282.80688405527673</v>
      </c>
      <c r="L76" s="14">
        <v>266.12786512088223</v>
      </c>
      <c r="M76" s="14">
        <v>302.49575984765556</v>
      </c>
      <c r="N76" s="4">
        <f>IF(K76="-","-",IF(L76="-","-",K76/L76-1))</f>
        <v>6.2672952066926246E-2</v>
      </c>
      <c r="O76" s="4">
        <f>IF(K76="-","-",IF(M76="-","-",K76/M76-1))</f>
        <v>-6.5088105044165401E-2</v>
      </c>
    </row>
    <row r="77" spans="1:15" x14ac:dyDescent="0.35">
      <c r="I77" t="s">
        <v>94</v>
      </c>
      <c r="K77" s="12">
        <v>179.17000823601828</v>
      </c>
      <c r="L77" s="14">
        <v>136.78016491754124</v>
      </c>
      <c r="M77" s="14">
        <v>248.97769610627975</v>
      </c>
      <c r="N77" s="4">
        <f>IF(K77="-","-",IF(L77="-","-",K77/L77-1))</f>
        <v>0.30991221091180887</v>
      </c>
      <c r="O77" s="4">
        <f>IF(K77="-","-",IF(M77="-","-",K77/M77-1))</f>
        <v>-0.2803772745991796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46109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46102</v>
      </c>
      <c r="O82" s="94">
        <f>O13</f>
        <v>45745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207</v>
      </c>
      <c r="L84" s="12" t="s">
        <v>29</v>
      </c>
      <c r="M84" s="12">
        <v>210</v>
      </c>
      <c r="N84" s="4" t="str">
        <f>IF(K84="-","-",IF(L84="-","-",K84/L84-1))</f>
        <v>-</v>
      </c>
      <c r="O84" s="4">
        <f>IF(K84="-","-",IF(M84="-","-",K84/M84-1))</f>
        <v>-1.4285714285714235E-2</v>
      </c>
    </row>
    <row r="85" spans="1:15" ht="14.9" customHeight="1" x14ac:dyDescent="0.35">
      <c r="I85" t="s">
        <v>48</v>
      </c>
      <c r="K85" s="12">
        <v>201.5</v>
      </c>
      <c r="L85" s="12">
        <v>202.5</v>
      </c>
      <c r="M85" s="12">
        <v>201</v>
      </c>
      <c r="N85" s="4">
        <f>IF(K85="-","-",IF(L85="-","-",K85/L85-1))</f>
        <v>-4.9382716049383157E-3</v>
      </c>
      <c r="O85" s="4">
        <f>IF(K85="-","-",IF(M85="-","-",K85/M85-1))</f>
        <v>2.4875621890547706E-3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46109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46102</v>
      </c>
      <c r="O91" s="144">
        <f>G13</f>
        <v>45745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47</v>
      </c>
      <c r="J92" s="126" t="s">
        <v>413</v>
      </c>
      <c r="K92" s="108">
        <v>1412.3404255319149</v>
      </c>
      <c r="L92" s="108">
        <v>1515.0684931506848</v>
      </c>
      <c r="M92" s="108">
        <v>1233.953488372093</v>
      </c>
      <c r="N92" s="15">
        <f t="shared" ref="N92:N99" si="8">IF(K92="-","-",IF(L92="-","-",K92/L92-1))</f>
        <v>-6.7804239929206256E-2</v>
      </c>
      <c r="O92" s="4">
        <f t="shared" ref="O92:O99" si="9">IF(K92="-","-",IF(M92="-","-",K92/M92-1))</f>
        <v>0.1445653655837229</v>
      </c>
    </row>
    <row r="93" spans="1:15" x14ac:dyDescent="0.35">
      <c r="A93" s="1" t="s">
        <v>58</v>
      </c>
      <c r="F93" t="s">
        <v>59</v>
      </c>
      <c r="I93" s="126">
        <v>97</v>
      </c>
      <c r="J93" s="126" t="s">
        <v>414</v>
      </c>
      <c r="K93" s="108">
        <v>1660.3608247422681</v>
      </c>
      <c r="L93" s="108">
        <v>1702.9252873563219</v>
      </c>
      <c r="M93" s="108">
        <v>1356.8238993710693</v>
      </c>
      <c r="N93" s="15">
        <f t="shared" si="8"/>
        <v>-2.4994909013379196E-2</v>
      </c>
      <c r="O93" s="4">
        <f t="shared" si="9"/>
        <v>0.22371136409956938</v>
      </c>
    </row>
    <row r="94" spans="1:15" x14ac:dyDescent="0.35">
      <c r="F94" t="s">
        <v>60</v>
      </c>
      <c r="I94" s="126">
        <v>220</v>
      </c>
      <c r="J94" s="126" t="s">
        <v>415</v>
      </c>
      <c r="K94" s="108">
        <v>1840.7136363636364</v>
      </c>
      <c r="L94" s="108">
        <v>1899.5076335877864</v>
      </c>
      <c r="M94" s="108">
        <v>1719.7737704918034</v>
      </c>
      <c r="N94" s="15">
        <f t="shared" si="8"/>
        <v>-3.0952230032948003E-2</v>
      </c>
      <c r="O94" s="4">
        <f t="shared" si="9"/>
        <v>7.0323125021989341E-2</v>
      </c>
    </row>
    <row r="95" spans="1:15" x14ac:dyDescent="0.35">
      <c r="F95" t="s">
        <v>61</v>
      </c>
      <c r="I95" s="126">
        <v>342</v>
      </c>
      <c r="J95" s="126" t="s">
        <v>416</v>
      </c>
      <c r="K95" s="108">
        <v>2145.125730994152</v>
      </c>
      <c r="L95" s="108">
        <v>2188.1264367816093</v>
      </c>
      <c r="M95" s="108">
        <v>2134.5063938618928</v>
      </c>
      <c r="N95" s="15">
        <f t="shared" si="8"/>
        <v>-1.9651837784431025E-2</v>
      </c>
      <c r="O95" s="4">
        <f t="shared" si="9"/>
        <v>4.9750786237028333E-3</v>
      </c>
    </row>
    <row r="96" spans="1:15" x14ac:dyDescent="0.35">
      <c r="B96" t="s">
        <v>62</v>
      </c>
      <c r="F96" t="s">
        <v>57</v>
      </c>
      <c r="I96" s="126">
        <v>50</v>
      </c>
      <c r="J96" s="126" t="s">
        <v>417</v>
      </c>
      <c r="K96" s="108">
        <v>1470.6</v>
      </c>
      <c r="L96" s="108">
        <v>1457.3684210526317</v>
      </c>
      <c r="M96" s="108">
        <v>1053.780487804878</v>
      </c>
      <c r="N96" s="15">
        <f t="shared" si="8"/>
        <v>9.0790899241601775E-3</v>
      </c>
      <c r="O96" s="4">
        <f t="shared" si="9"/>
        <v>0.39554681171160744</v>
      </c>
    </row>
    <row r="97" spans="1:15" x14ac:dyDescent="0.35">
      <c r="F97" t="s">
        <v>59</v>
      </c>
      <c r="I97" s="126">
        <v>91</v>
      </c>
      <c r="J97" s="126" t="s">
        <v>418</v>
      </c>
      <c r="K97" s="108">
        <v>1610.1868131868132</v>
      </c>
      <c r="L97" s="108">
        <v>1587.556179775281</v>
      </c>
      <c r="M97" s="108">
        <v>1384.752688172043</v>
      </c>
      <c r="N97" s="15">
        <f t="shared" si="8"/>
        <v>1.4255012641338771E-2</v>
      </c>
      <c r="O97" s="4">
        <f t="shared" si="9"/>
        <v>0.16279739114452041</v>
      </c>
    </row>
    <row r="98" spans="1:15" x14ac:dyDescent="0.35">
      <c r="F98" t="s">
        <v>60</v>
      </c>
      <c r="I98" s="126">
        <v>266</v>
      </c>
      <c r="J98" s="126" t="s">
        <v>419</v>
      </c>
      <c r="K98" s="108">
        <v>1731.4624060150377</v>
      </c>
      <c r="L98" s="108">
        <v>1742.4144736842106</v>
      </c>
      <c r="M98" s="108">
        <v>1604.2676056338028</v>
      </c>
      <c r="N98" s="15">
        <f t="shared" si="8"/>
        <v>-6.2855697278590972E-3</v>
      </c>
      <c r="O98" s="4">
        <f t="shared" si="9"/>
        <v>7.9285276305871566E-2</v>
      </c>
    </row>
    <row r="99" spans="1:15" x14ac:dyDescent="0.35">
      <c r="F99" t="s">
        <v>61</v>
      </c>
      <c r="I99" s="126">
        <v>323</v>
      </c>
      <c r="J99" s="126" t="s">
        <v>420</v>
      </c>
      <c r="K99" s="108">
        <v>2018.5077399380805</v>
      </c>
      <c r="L99" s="108">
        <v>2093.4915254237289</v>
      </c>
      <c r="M99" s="108">
        <v>2049.1813725490197</v>
      </c>
      <c r="N99" s="15">
        <f t="shared" si="8"/>
        <v>-3.5817572975592293E-2</v>
      </c>
      <c r="O99" s="4">
        <f t="shared" si="9"/>
        <v>-1.4968725083023604E-2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19</v>
      </c>
      <c r="J101" s="126" t="s">
        <v>421</v>
      </c>
      <c r="K101" s="108">
        <v>781.0526315789474</v>
      </c>
      <c r="L101" s="108" t="s">
        <v>29</v>
      </c>
      <c r="M101" s="108">
        <v>721.5625</v>
      </c>
      <c r="N101" s="15" t="str">
        <f>IF(K101="-","-",IF(L101="-","-",K101/L101-1))</f>
        <v>-</v>
      </c>
      <c r="O101" s="4">
        <f>IF(K101="-","-",IF(M101="-","-",K101/M101-1))</f>
        <v>8.2446262907159618E-2</v>
      </c>
    </row>
    <row r="102" spans="1:15" x14ac:dyDescent="0.35">
      <c r="A102" s="1" t="s">
        <v>65</v>
      </c>
      <c r="F102" t="s">
        <v>66</v>
      </c>
      <c r="I102" s="126">
        <v>264</v>
      </c>
      <c r="J102" s="126" t="s">
        <v>422</v>
      </c>
      <c r="K102" s="108">
        <v>1677.405303030303</v>
      </c>
      <c r="L102" s="108">
        <v>1702.34375</v>
      </c>
      <c r="M102" s="108">
        <v>1485.0334448160536</v>
      </c>
      <c r="N102" s="15">
        <f>IF(K102="-","-",IF(L102="-","-",K102/L102-1))</f>
        <v>-1.4649477797710975E-2</v>
      </c>
      <c r="O102" s="4">
        <f>IF(K102="-","-",IF(M102="-","-",K102/M102-1))</f>
        <v>0.1295404213863196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 t="s">
        <v>29</v>
      </c>
      <c r="M103" s="108">
        <v>707.8125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217</v>
      </c>
      <c r="J104" s="126" t="s">
        <v>423</v>
      </c>
      <c r="K104" s="108">
        <v>1569.9308755760369</v>
      </c>
      <c r="L104" s="108">
        <v>1543.8571428571429</v>
      </c>
      <c r="M104" s="108">
        <v>1207.7397260273972</v>
      </c>
      <c r="N104" s="15">
        <f>IF(K104="-","-",IF(L104="-","-",K104/L104-1))</f>
        <v>1.6888695200542037E-2</v>
      </c>
      <c r="O104" s="4">
        <f>IF(K104="-","-",IF(M104="-","-",K104/M104-1))</f>
        <v>0.29989172480066584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76</v>
      </c>
      <c r="J106" s="126" t="s">
        <v>424</v>
      </c>
      <c r="K106" s="108">
        <v>2148.0263157894738</v>
      </c>
      <c r="L106" s="108">
        <v>2742.5</v>
      </c>
      <c r="M106" s="108">
        <v>2061.3559322033898</v>
      </c>
      <c r="N106" s="15">
        <f t="shared" ref="N106:N111" si="10">IF(K106="-","-",IF(L106="-","-",K106/L106-1))</f>
        <v>-0.21676342177229768</v>
      </c>
      <c r="O106" s="4">
        <f t="shared" ref="O106:O110" si="11">IF(K106="-","-",IF(M106="-","-",K106/M106-1))</f>
        <v>4.2045326686227291E-2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>
        <v>1405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 t="s">
        <v>29</v>
      </c>
      <c r="J109" s="126" t="s">
        <v>29</v>
      </c>
      <c r="K109" s="108" t="s">
        <v>29</v>
      </c>
      <c r="L109" s="108">
        <v>3828.5714285714284</v>
      </c>
      <c r="M109" s="108">
        <v>2128.5714285714284</v>
      </c>
      <c r="N109" s="15" t="str">
        <f t="shared" si="10"/>
        <v>-</v>
      </c>
      <c r="O109" s="4" t="str">
        <f t="shared" si="11"/>
        <v>-</v>
      </c>
    </row>
    <row r="110" spans="1:15" x14ac:dyDescent="0.35">
      <c r="F110" t="s">
        <v>70</v>
      </c>
      <c r="I110" s="126">
        <v>41</v>
      </c>
      <c r="J110" s="126" t="s">
        <v>425</v>
      </c>
      <c r="K110" s="108">
        <v>2539.7560975609758</v>
      </c>
      <c r="L110" s="108">
        <v>2644.2592592592591</v>
      </c>
      <c r="M110" s="108">
        <v>1612.1428571428571</v>
      </c>
      <c r="N110" s="15">
        <f t="shared" si="10"/>
        <v>-3.9520769883796492E-2</v>
      </c>
      <c r="O110" s="4">
        <f t="shared" si="11"/>
        <v>0.57539146503560756</v>
      </c>
    </row>
    <row r="111" spans="1:15" x14ac:dyDescent="0.35">
      <c r="F111" t="s">
        <v>71</v>
      </c>
      <c r="I111" s="126">
        <v>8</v>
      </c>
      <c r="J111" s="126" t="s">
        <v>426</v>
      </c>
      <c r="K111" s="108">
        <v>2948.75</v>
      </c>
      <c r="L111" s="108">
        <v>2475.4545454545455</v>
      </c>
      <c r="M111" s="108">
        <v>2167.5</v>
      </c>
      <c r="N111" s="15">
        <f t="shared" si="10"/>
        <v>0.19119537275064258</v>
      </c>
      <c r="O111" s="4">
        <f>IF(K111="-","-",IF(M111="-","-",K111/M111-1))</f>
        <v>0.36043829296424446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256</v>
      </c>
      <c r="J113" s="126" t="s">
        <v>427</v>
      </c>
      <c r="K113" s="108">
        <v>1577.80078125</v>
      </c>
      <c r="L113" s="108">
        <v>1619.9678714859438</v>
      </c>
      <c r="M113" s="108">
        <v>1684.2902208201892</v>
      </c>
      <c r="N113" s="15">
        <f>IF(K113="-","-",IF(L113="-","-",K113/L113-1))</f>
        <v>-2.6029584276424766E-2</v>
      </c>
      <c r="O113" s="4">
        <f>IF(K113="-","-",IF(M113="-","-",K113/M113-1))</f>
        <v>-6.3225113020208945E-2</v>
      </c>
    </row>
    <row r="114" spans="1:18" x14ac:dyDescent="0.35">
      <c r="A114" s="1" t="s">
        <v>58</v>
      </c>
      <c r="F114" t="s">
        <v>76</v>
      </c>
      <c r="I114" s="126">
        <v>1110</v>
      </c>
      <c r="J114" s="126" t="s">
        <v>428</v>
      </c>
      <c r="K114" s="108">
        <v>615.46846846846847</v>
      </c>
      <c r="L114" s="108">
        <v>614.69534050179209</v>
      </c>
      <c r="M114" s="108">
        <v>422.03336339044182</v>
      </c>
      <c r="N114" s="15">
        <f>IF(K114="-","-",IF(L114="-","-",K114/L114-1))</f>
        <v>1.257741706721438E-3</v>
      </c>
      <c r="O114" s="4">
        <f>IF(K114="-","-",IF(M114="-","-",K114/M114-1))</f>
        <v>0.45834078975190229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78</v>
      </c>
      <c r="J116" s="129" t="s">
        <v>429</v>
      </c>
      <c r="K116" s="130">
        <v>186.5766838760463</v>
      </c>
      <c r="L116" s="130">
        <v>177.24911375443122</v>
      </c>
      <c r="M116" s="131">
        <v>178.06835148844314</v>
      </c>
      <c r="N116" s="95">
        <f t="shared" ref="N116:N121" si="12">IF(K116="-","-",IF(L116="-","-",K116/L116-1))</f>
        <v>5.262407198570207E-2</v>
      </c>
      <c r="O116" s="95">
        <f t="shared" ref="O116:O121" si="13">IF(K116="-","-",IF(M116="-","-",K116/M116-1))</f>
        <v>4.7781272283836218E-2</v>
      </c>
    </row>
    <row r="117" spans="1:18" x14ac:dyDescent="0.35">
      <c r="A117" s="1" t="s">
        <v>79</v>
      </c>
      <c r="F117" t="s">
        <v>80</v>
      </c>
      <c r="I117" s="126">
        <v>32</v>
      </c>
      <c r="J117" s="126" t="s">
        <v>430</v>
      </c>
      <c r="K117" s="122">
        <v>222.34375</v>
      </c>
      <c r="L117" s="122">
        <v>168.2962962962963</v>
      </c>
      <c r="M117" s="132">
        <v>221.55813953488371</v>
      </c>
      <c r="N117" s="15">
        <f t="shared" si="12"/>
        <v>0.32114464128521125</v>
      </c>
      <c r="O117" s="4">
        <f t="shared" si="13"/>
        <v>3.5458433924635546E-3</v>
      </c>
    </row>
    <row r="118" spans="1:18" x14ac:dyDescent="0.35">
      <c r="B118" t="s">
        <v>81</v>
      </c>
      <c r="F118" t="s">
        <v>78</v>
      </c>
      <c r="I118" s="126">
        <v>13</v>
      </c>
      <c r="J118" s="126" t="s">
        <v>431</v>
      </c>
      <c r="K118" s="122">
        <v>178.46016569103315</v>
      </c>
      <c r="L118" s="122" t="s">
        <v>29</v>
      </c>
      <c r="M118" s="132">
        <v>95.999040009599909</v>
      </c>
      <c r="N118" s="15" t="str">
        <f t="shared" si="12"/>
        <v>-</v>
      </c>
      <c r="O118" s="4">
        <f t="shared" si="13"/>
        <v>0.858978648882188</v>
      </c>
    </row>
    <row r="119" spans="1:18" x14ac:dyDescent="0.35">
      <c r="F119" t="s">
        <v>80</v>
      </c>
      <c r="I119" s="126">
        <v>21</v>
      </c>
      <c r="J119" s="126" t="s">
        <v>432</v>
      </c>
      <c r="K119" s="122">
        <v>198.0952380952381</v>
      </c>
      <c r="L119" s="122" t="s">
        <v>29</v>
      </c>
      <c r="M119" s="132">
        <v>138.87096774193549</v>
      </c>
      <c r="N119" s="15" t="str">
        <f t="shared" si="12"/>
        <v>-</v>
      </c>
      <c r="O119" s="4">
        <f t="shared" si="13"/>
        <v>0.42646977490183069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>
        <v>153.22531217641233</v>
      </c>
      <c r="M120" s="132">
        <v>201.86394831611318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345</v>
      </c>
      <c r="J121" s="126" t="s">
        <v>433</v>
      </c>
      <c r="K121" s="122">
        <v>247.24927536231883</v>
      </c>
      <c r="L121" s="122">
        <v>272.85964912280701</v>
      </c>
      <c r="M121" s="132">
        <v>275.50955414012736</v>
      </c>
      <c r="N121" s="15">
        <f t="shared" si="12"/>
        <v>-9.3859146424987272E-2</v>
      </c>
      <c r="O121" s="4">
        <f t="shared" si="13"/>
        <v>-0.1025745871717938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236</v>
      </c>
      <c r="J124" s="126" t="s">
        <v>434</v>
      </c>
      <c r="K124" s="122">
        <v>139.88129666046751</v>
      </c>
      <c r="L124" s="122">
        <v>118.12100342334196</v>
      </c>
      <c r="M124" s="134">
        <v>128.0240109883124</v>
      </c>
      <c r="N124" s="15">
        <f>IF(K124="-","-",IF(L124="-","-",K124/L124-1))</f>
        <v>0.18422035545310544</v>
      </c>
      <c r="O124" s="4">
        <f>IF(K124="-","-",IF(M124="-","-",K124/M124-1))</f>
        <v>9.2617670549609565E-2</v>
      </c>
    </row>
    <row r="125" spans="1:18" x14ac:dyDescent="0.35">
      <c r="A125" s="1" t="s">
        <v>79</v>
      </c>
      <c r="F125" t="s">
        <v>80</v>
      </c>
      <c r="I125" s="126">
        <v>852</v>
      </c>
      <c r="J125" s="126" t="s">
        <v>435</v>
      </c>
      <c r="K125" s="122">
        <v>171.86971830985917</v>
      </c>
      <c r="L125" s="122">
        <v>165.21420118343195</v>
      </c>
      <c r="M125" s="134">
        <v>166.56756756756758</v>
      </c>
      <c r="N125" s="15">
        <f>IF(K125="-","-",IF(L125="-","-",K125/L125-1))</f>
        <v>4.0284170965653399E-2</v>
      </c>
      <c r="O125" s="4">
        <f>IF(K125="-","-",IF(M125="-","-",K125/M125-1))</f>
        <v>3.1831831488688733E-2</v>
      </c>
    </row>
    <row r="126" spans="1:18" x14ac:dyDescent="0.35">
      <c r="B126" t="s">
        <v>87</v>
      </c>
      <c r="I126" s="126">
        <v>27</v>
      </c>
      <c r="J126" s="126" t="s">
        <v>436</v>
      </c>
      <c r="K126" s="122">
        <v>172.5185185185185</v>
      </c>
      <c r="L126" s="122">
        <v>153.1</v>
      </c>
      <c r="M126" s="134">
        <v>181.70588235294119</v>
      </c>
      <c r="N126" s="15">
        <f>IF(K126="-","-",IF(L126="-","-",K126/L126-1))</f>
        <v>0.12683552265524822</v>
      </c>
      <c r="O126" s="4">
        <f>IF(K126="-","-",IF(M126="-","-",K126/M126-1))</f>
        <v>-5.0561730393391291E-2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682</v>
      </c>
      <c r="J127" s="135" t="s">
        <v>437</v>
      </c>
      <c r="K127" s="136">
        <v>149.66788856304984</v>
      </c>
      <c r="L127" s="136">
        <v>165.02426229508197</v>
      </c>
      <c r="M127" s="137">
        <v>136.56276150627616</v>
      </c>
      <c r="N127" s="96">
        <f>IF(K127="-","-",IF(L127="-","-",K127/L127-1))</f>
        <v>-9.305524847354385E-2</v>
      </c>
      <c r="O127" s="97">
        <f>IF(K127="-","-",IF(M127="-","-",K127/M127-1))</f>
        <v>9.596413335689169E-2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5126-8E98-4923-BF62-3BCC95C9A75A}">
  <sheetPr>
    <pageSetUpPr fitToPage="1"/>
  </sheetPr>
  <dimension ref="A1:R127"/>
  <sheetViews>
    <sheetView showGridLines="0" tabSelected="1" zoomScaleNormal="100" workbookViewId="0">
      <selection activeCell="Q32" sqref="Q32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46125</v>
      </c>
      <c r="C1" s="66"/>
      <c r="G1" s="1" t="s">
        <v>1</v>
      </c>
      <c r="N1" s="67" t="s">
        <v>438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46116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46109</v>
      </c>
      <c r="G13" s="144">
        <v>45752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46109</v>
      </c>
      <c r="O13" s="144">
        <f>G13</f>
        <v>45752</v>
      </c>
    </row>
    <row r="14" spans="1:16" x14ac:dyDescent="0.35">
      <c r="A14" t="s">
        <v>12</v>
      </c>
      <c r="B14" s="98">
        <v>106</v>
      </c>
      <c r="C14" s="99">
        <v>632</v>
      </c>
      <c r="D14" s="100">
        <v>633.29999999999995</v>
      </c>
      <c r="E14" s="100">
        <v>669.7</v>
      </c>
      <c r="F14" s="86">
        <f t="shared" ref="F14:F21" si="0">IF(C14="-","-",IF(D14="-","-",C14/D14-1))</f>
        <v>-2.0527396178745549E-3</v>
      </c>
      <c r="G14" s="86">
        <f t="shared" ref="G14:G21" si="1">IF(C14="-","-",IF(E14="-","-",C14/E14-1))</f>
        <v>-5.6293862923697202E-2</v>
      </c>
      <c r="I14" t="s">
        <v>12</v>
      </c>
      <c r="J14" s="98">
        <v>50</v>
      </c>
      <c r="K14" s="99">
        <v>619.1</v>
      </c>
      <c r="L14" s="100">
        <v>622.4</v>
      </c>
      <c r="M14" s="99">
        <v>660.3</v>
      </c>
      <c r="N14" s="4">
        <f t="shared" ref="N14:N20" si="2">IF(K14="-","-",IF(L14="-","-",K14/L14-1))</f>
        <v>-5.3020565552698296E-3</v>
      </c>
      <c r="O14" s="86">
        <f t="shared" ref="O14:O20" si="3">IF(K14="-","-",IF(M14="-","-",K14/M14-1))</f>
        <v>-6.2395880660305769E-2</v>
      </c>
    </row>
    <row r="15" spans="1:16" x14ac:dyDescent="0.35">
      <c r="A15" t="s">
        <v>13</v>
      </c>
      <c r="B15" s="98">
        <v>219</v>
      </c>
      <c r="C15" s="99">
        <v>634.4</v>
      </c>
      <c r="D15" s="100">
        <v>635.20000000000005</v>
      </c>
      <c r="E15" s="100">
        <v>673.1</v>
      </c>
      <c r="F15" s="87">
        <f t="shared" si="0"/>
        <v>-1.2594458438288658E-3</v>
      </c>
      <c r="G15" s="86">
        <f t="shared" si="1"/>
        <v>-5.7495171594116878E-2</v>
      </c>
      <c r="I15" t="s">
        <v>13</v>
      </c>
      <c r="J15" s="98">
        <v>38</v>
      </c>
      <c r="K15" s="99">
        <v>622.70000000000005</v>
      </c>
      <c r="L15" s="100">
        <v>627.4</v>
      </c>
      <c r="M15" s="99">
        <v>656.6</v>
      </c>
      <c r="N15" s="4">
        <f t="shared" si="2"/>
        <v>-7.491233662734964E-3</v>
      </c>
      <c r="O15" s="86">
        <f t="shared" si="3"/>
        <v>-5.1629607066707273E-2</v>
      </c>
    </row>
    <row r="16" spans="1:16" x14ac:dyDescent="0.35">
      <c r="A16" t="s">
        <v>14</v>
      </c>
      <c r="B16" s="98">
        <v>32</v>
      </c>
      <c r="C16" s="99">
        <v>632.4</v>
      </c>
      <c r="D16" s="100">
        <v>634.29999999999995</v>
      </c>
      <c r="E16" s="100">
        <v>666.3</v>
      </c>
      <c r="F16" s="87">
        <f t="shared" si="0"/>
        <v>-2.995428030900138E-3</v>
      </c>
      <c r="G16" s="86">
        <f t="shared" si="1"/>
        <v>-5.0877982890589757E-2</v>
      </c>
      <c r="I16" t="s">
        <v>15</v>
      </c>
      <c r="J16" s="98">
        <v>121</v>
      </c>
      <c r="K16" s="99">
        <v>613.29999999999995</v>
      </c>
      <c r="L16" s="100">
        <v>618.5</v>
      </c>
      <c r="M16" s="99">
        <v>649.5</v>
      </c>
      <c r="N16" s="4">
        <f t="shared" si="2"/>
        <v>-8.4074373484236409E-3</v>
      </c>
      <c r="O16" s="86">
        <f t="shared" si="3"/>
        <v>-5.5735180908391135E-2</v>
      </c>
    </row>
    <row r="17" spans="1:17" x14ac:dyDescent="0.35">
      <c r="A17" t="s">
        <v>16</v>
      </c>
      <c r="B17" s="101">
        <v>680</v>
      </c>
      <c r="C17" s="99">
        <v>631.5</v>
      </c>
      <c r="D17" s="100">
        <v>632.9</v>
      </c>
      <c r="E17" s="100">
        <v>666.8</v>
      </c>
      <c r="F17" s="87">
        <f t="shared" si="0"/>
        <v>-2.2120398167166933E-3</v>
      </c>
      <c r="G17" s="86">
        <f t="shared" si="1"/>
        <v>-5.2939412117576468E-2</v>
      </c>
      <c r="I17" t="s">
        <v>16</v>
      </c>
      <c r="J17" s="98">
        <v>105</v>
      </c>
      <c r="K17" s="99">
        <v>619.70000000000005</v>
      </c>
      <c r="L17" s="100">
        <v>622</v>
      </c>
      <c r="M17" s="99">
        <v>651.4</v>
      </c>
      <c r="N17" s="4">
        <f t="shared" si="2"/>
        <v>-3.6977491961414088E-3</v>
      </c>
      <c r="O17" s="86">
        <f t="shared" si="3"/>
        <v>-4.8664415105925563E-2</v>
      </c>
    </row>
    <row r="18" spans="1:17" x14ac:dyDescent="0.35">
      <c r="A18" t="s">
        <v>17</v>
      </c>
      <c r="B18" s="98">
        <v>273</v>
      </c>
      <c r="C18" s="99">
        <v>641.6</v>
      </c>
      <c r="D18" s="100">
        <v>632.6</v>
      </c>
      <c r="E18" s="100">
        <v>664.6</v>
      </c>
      <c r="F18" s="86">
        <f t="shared" si="0"/>
        <v>1.4226999683844443E-2</v>
      </c>
      <c r="G18" s="86">
        <f t="shared" si="1"/>
        <v>-3.4607282575985554E-2</v>
      </c>
      <c r="I18" t="s">
        <v>18</v>
      </c>
      <c r="J18" s="98">
        <v>162</v>
      </c>
      <c r="K18" s="99">
        <v>597.70000000000005</v>
      </c>
      <c r="L18" s="100">
        <v>599.5</v>
      </c>
      <c r="M18" s="99">
        <v>624.79999999999995</v>
      </c>
      <c r="N18" s="4">
        <f t="shared" si="2"/>
        <v>-3.0025020850708017E-3</v>
      </c>
      <c r="O18" s="86">
        <f t="shared" si="3"/>
        <v>-4.3373879641485091E-2</v>
      </c>
    </row>
    <row r="19" spans="1:17" x14ac:dyDescent="0.35">
      <c r="A19" t="s">
        <v>19</v>
      </c>
      <c r="B19" s="98">
        <v>727</v>
      </c>
      <c r="C19" s="99">
        <v>622.1</v>
      </c>
      <c r="D19" s="100">
        <v>626</v>
      </c>
      <c r="E19" s="100">
        <v>657.4</v>
      </c>
      <c r="F19" s="87">
        <f t="shared" si="0"/>
        <v>-6.2300319488817202E-3</v>
      </c>
      <c r="G19" s="86">
        <f t="shared" si="1"/>
        <v>-5.3696379677517392E-2</v>
      </c>
      <c r="I19" s="85" t="s">
        <v>19</v>
      </c>
      <c r="J19" s="98">
        <v>104</v>
      </c>
      <c r="K19" s="99">
        <v>606.1</v>
      </c>
      <c r="L19" s="100">
        <v>609.79999999999995</v>
      </c>
      <c r="M19" s="99">
        <v>638.79999999999995</v>
      </c>
      <c r="N19" s="97">
        <f t="shared" si="2"/>
        <v>-6.0675631354540904E-3</v>
      </c>
      <c r="O19" s="145">
        <f t="shared" si="3"/>
        <v>-5.11897307451471E-2</v>
      </c>
    </row>
    <row r="20" spans="1:17" x14ac:dyDescent="0.35">
      <c r="A20" t="s">
        <v>20</v>
      </c>
      <c r="B20" s="98">
        <v>246</v>
      </c>
      <c r="C20" s="99">
        <v>639.29999999999995</v>
      </c>
      <c r="D20" s="100">
        <v>637.29999999999995</v>
      </c>
      <c r="E20" s="100">
        <v>660.1</v>
      </c>
      <c r="F20" s="86">
        <f t="shared" si="0"/>
        <v>3.1382394476697772E-3</v>
      </c>
      <c r="G20" s="87">
        <f t="shared" si="1"/>
        <v>-3.1510377215573482E-2</v>
      </c>
      <c r="I20" t="s">
        <v>21</v>
      </c>
      <c r="J20" s="102">
        <v>677</v>
      </c>
      <c r="K20" s="104">
        <v>608.5</v>
      </c>
      <c r="L20" s="103">
        <v>613.4</v>
      </c>
      <c r="M20" s="104">
        <v>640.9</v>
      </c>
      <c r="N20" s="4">
        <f t="shared" si="2"/>
        <v>-7.9882621454189229E-3</v>
      </c>
      <c r="O20" s="86">
        <f t="shared" si="3"/>
        <v>-5.0553908566078887E-2</v>
      </c>
    </row>
    <row r="21" spans="1:17" x14ac:dyDescent="0.35">
      <c r="A21" s="82" t="s">
        <v>21</v>
      </c>
      <c r="B21" s="105">
        <v>2772</v>
      </c>
      <c r="C21" s="104">
        <v>627.9</v>
      </c>
      <c r="D21" s="103">
        <v>628.79999999999995</v>
      </c>
      <c r="E21" s="103">
        <v>660.8</v>
      </c>
      <c r="F21" s="88">
        <f t="shared" si="0"/>
        <v>-1.4312977099236734E-3</v>
      </c>
      <c r="G21" s="88">
        <f t="shared" si="1"/>
        <v>-4.9788135593220262E-2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28</v>
      </c>
      <c r="C24" s="99">
        <v>633.6</v>
      </c>
      <c r="D24" s="100">
        <v>634.20000000000005</v>
      </c>
      <c r="E24" s="100">
        <v>668.8</v>
      </c>
      <c r="F24" s="87">
        <f t="shared" ref="F24:F33" si="4">IF(C24="-","-",IF(D24="-","-",C24/D24-1))</f>
        <v>-9.4607379375599709E-4</v>
      </c>
      <c r="G24" s="86">
        <f t="shared" ref="G24:G33" si="5">IF(C24="-","-",IF(E24="-","-",C24/E24-1))</f>
        <v>-5.2631578947368363E-2</v>
      </c>
      <c r="I24" t="s">
        <v>16</v>
      </c>
      <c r="J24" s="98">
        <v>20</v>
      </c>
      <c r="K24" s="99">
        <v>564.29999999999995</v>
      </c>
      <c r="L24" s="100">
        <v>553.29999999999995</v>
      </c>
      <c r="M24" s="99">
        <v>576.5</v>
      </c>
      <c r="N24" s="4">
        <f t="shared" ref="N24:N31" si="6">IF(K24="-","-",IF(L24="-","-",K24/L24-1))</f>
        <v>1.9880715705765439E-2</v>
      </c>
      <c r="O24" s="86">
        <f t="shared" ref="O24:O31" si="7">IF(K24="-","-",IF(M24="-","-",K24/M24-1))</f>
        <v>-2.1162185602775496E-2</v>
      </c>
    </row>
    <row r="25" spans="1:17" x14ac:dyDescent="0.35">
      <c r="A25" t="s">
        <v>13</v>
      </c>
      <c r="B25" s="98">
        <v>184</v>
      </c>
      <c r="C25" s="99">
        <v>636.1</v>
      </c>
      <c r="D25" s="100">
        <v>637.4</v>
      </c>
      <c r="E25" s="100">
        <v>671.5</v>
      </c>
      <c r="F25" s="87">
        <f t="shared" si="4"/>
        <v>-2.0395356134295106E-3</v>
      </c>
      <c r="G25" s="86">
        <f t="shared" si="5"/>
        <v>-5.2717795979151161E-2</v>
      </c>
      <c r="I25" t="s">
        <v>17</v>
      </c>
      <c r="J25" s="98">
        <v>21</v>
      </c>
      <c r="K25" s="99">
        <v>559.70000000000005</v>
      </c>
      <c r="L25" s="100">
        <v>555.70000000000005</v>
      </c>
      <c r="M25" s="99">
        <v>580</v>
      </c>
      <c r="N25" s="4">
        <f t="shared" si="6"/>
        <v>7.1981284865934025E-3</v>
      </c>
      <c r="O25" s="86">
        <f t="shared" si="7"/>
        <v>-3.499999999999992E-2</v>
      </c>
    </row>
    <row r="26" spans="1:17" x14ac:dyDescent="0.35">
      <c r="A26" t="s">
        <v>14</v>
      </c>
      <c r="B26" s="98">
        <v>66</v>
      </c>
      <c r="C26" s="99">
        <v>632.79999999999995</v>
      </c>
      <c r="D26" s="100">
        <v>635.1</v>
      </c>
      <c r="E26" s="100">
        <v>671</v>
      </c>
      <c r="F26" s="86">
        <f t="shared" si="4"/>
        <v>-3.6214769327665985E-3</v>
      </c>
      <c r="G26" s="86">
        <f t="shared" si="5"/>
        <v>-5.6929955290611067E-2</v>
      </c>
      <c r="I26" t="s">
        <v>18</v>
      </c>
      <c r="J26" s="98">
        <v>22</v>
      </c>
      <c r="K26" s="99">
        <v>530.4</v>
      </c>
      <c r="L26" s="100">
        <v>527.70000000000005</v>
      </c>
      <c r="M26" s="99">
        <v>544</v>
      </c>
      <c r="N26" s="4">
        <f t="shared" si="6"/>
        <v>5.1165434906195184E-3</v>
      </c>
      <c r="O26" s="86">
        <f t="shared" si="7"/>
        <v>-2.5000000000000022E-2</v>
      </c>
    </row>
    <row r="27" spans="1:17" x14ac:dyDescent="0.35">
      <c r="A27" t="s">
        <v>15</v>
      </c>
      <c r="B27" s="98">
        <v>51</v>
      </c>
      <c r="C27" s="99">
        <v>625.20000000000005</v>
      </c>
      <c r="D27" s="100">
        <v>629.29999999999995</v>
      </c>
      <c r="E27" s="100">
        <v>661.8</v>
      </c>
      <c r="F27" s="86">
        <f t="shared" si="4"/>
        <v>-6.5151755919273802E-3</v>
      </c>
      <c r="G27" s="86">
        <f t="shared" si="5"/>
        <v>-5.5303717135085972E-2</v>
      </c>
      <c r="I27" t="s">
        <v>19</v>
      </c>
      <c r="J27" s="98">
        <v>107</v>
      </c>
      <c r="K27" s="99">
        <v>530.29999999999995</v>
      </c>
      <c r="L27" s="100">
        <v>532.6</v>
      </c>
      <c r="M27" s="99">
        <v>555.5</v>
      </c>
      <c r="N27" s="4">
        <f t="shared" si="6"/>
        <v>-4.3184378520466637E-3</v>
      </c>
      <c r="O27" s="86">
        <f t="shared" si="7"/>
        <v>-4.5364536453645465E-2</v>
      </c>
    </row>
    <row r="28" spans="1:17" x14ac:dyDescent="0.35">
      <c r="A28" t="s">
        <v>16</v>
      </c>
      <c r="B28" s="98">
        <v>528</v>
      </c>
      <c r="C28" s="99">
        <v>631.6</v>
      </c>
      <c r="D28" s="100">
        <v>632.70000000000005</v>
      </c>
      <c r="E28" s="100">
        <v>666.1</v>
      </c>
      <c r="F28" s="86">
        <f t="shared" si="4"/>
        <v>-1.7385806859491204E-3</v>
      </c>
      <c r="G28" s="86">
        <f t="shared" si="5"/>
        <v>-5.1794024921183013E-2</v>
      </c>
      <c r="I28" t="s">
        <v>20</v>
      </c>
      <c r="J28" s="98">
        <v>56</v>
      </c>
      <c r="K28" s="99">
        <v>537.29999999999995</v>
      </c>
      <c r="L28" s="100">
        <v>539.5</v>
      </c>
      <c r="M28" s="99">
        <v>551</v>
      </c>
      <c r="N28" s="4">
        <f t="shared" si="6"/>
        <v>-4.0778498609824743E-3</v>
      </c>
      <c r="O28" s="86">
        <f t="shared" si="7"/>
        <v>-2.4863883847550006E-2</v>
      </c>
    </row>
    <row r="29" spans="1:17" x14ac:dyDescent="0.35">
      <c r="A29" t="s">
        <v>17</v>
      </c>
      <c r="B29" s="98">
        <v>428</v>
      </c>
      <c r="C29" s="99">
        <v>637</v>
      </c>
      <c r="D29" s="100">
        <v>635.1</v>
      </c>
      <c r="E29" s="100">
        <v>666.4</v>
      </c>
      <c r="F29" s="86">
        <f t="shared" si="4"/>
        <v>2.9916548575026347E-3</v>
      </c>
      <c r="G29" s="86">
        <f t="shared" si="5"/>
        <v>-4.4117647058823484E-2</v>
      </c>
      <c r="I29" t="s">
        <v>24</v>
      </c>
      <c r="J29" s="98">
        <v>291</v>
      </c>
      <c r="K29" s="99">
        <v>499.6</v>
      </c>
      <c r="L29" s="100">
        <v>499.3</v>
      </c>
      <c r="M29" s="99">
        <v>511.5</v>
      </c>
      <c r="N29" s="4">
        <f t="shared" si="6"/>
        <v>6.0084117764880318E-4</v>
      </c>
      <c r="O29" s="86">
        <f t="shared" si="7"/>
        <v>-2.3264907135874813E-2</v>
      </c>
      <c r="Q29" t="s">
        <v>31</v>
      </c>
    </row>
    <row r="30" spans="1:17" x14ac:dyDescent="0.35">
      <c r="A30" t="s">
        <v>18</v>
      </c>
      <c r="B30" s="98">
        <v>52</v>
      </c>
      <c r="C30" s="99">
        <v>604.79999999999995</v>
      </c>
      <c r="D30" s="100">
        <v>612.29999999999995</v>
      </c>
      <c r="E30" s="100">
        <v>645.1</v>
      </c>
      <c r="F30" s="86">
        <f t="shared" si="4"/>
        <v>-1.2248897599216102E-2</v>
      </c>
      <c r="G30" s="86">
        <f t="shared" si="5"/>
        <v>-6.2470934738800277E-2</v>
      </c>
      <c r="I30" s="85" t="s">
        <v>25</v>
      </c>
      <c r="J30" s="118">
        <v>144</v>
      </c>
      <c r="K30" s="121">
        <v>518.9</v>
      </c>
      <c r="L30" s="120">
        <v>517.79999999999995</v>
      </c>
      <c r="M30" s="121">
        <v>527.9</v>
      </c>
      <c r="N30" s="4">
        <f t="shared" si="6"/>
        <v>2.124372344534553E-3</v>
      </c>
      <c r="O30" s="145">
        <f t="shared" si="7"/>
        <v>-1.7048683462776992E-2</v>
      </c>
    </row>
    <row r="31" spans="1:17" x14ac:dyDescent="0.35">
      <c r="A31" t="s">
        <v>19</v>
      </c>
      <c r="B31" s="98">
        <v>467</v>
      </c>
      <c r="C31" s="99">
        <v>621.79999999999995</v>
      </c>
      <c r="D31" s="100">
        <v>627.9</v>
      </c>
      <c r="E31" s="100">
        <v>655.8</v>
      </c>
      <c r="F31" s="87">
        <f t="shared" si="4"/>
        <v>-9.7149227584010234E-3</v>
      </c>
      <c r="G31" s="86">
        <f t="shared" si="5"/>
        <v>-5.1845074717901785E-2</v>
      </c>
      <c r="I31" t="s">
        <v>21</v>
      </c>
      <c r="J31" s="101">
        <v>1063</v>
      </c>
      <c r="K31" s="99">
        <v>498.9</v>
      </c>
      <c r="L31" s="100">
        <v>498.4</v>
      </c>
      <c r="M31" s="99">
        <v>514.20000000000005</v>
      </c>
      <c r="N31" s="147">
        <f t="shared" si="6"/>
        <v>1.0032102728732006E-3</v>
      </c>
      <c r="O31" s="86">
        <f t="shared" si="7"/>
        <v>-2.975495915986015E-2</v>
      </c>
    </row>
    <row r="32" spans="1:17" x14ac:dyDescent="0.35">
      <c r="A32" t="s">
        <v>20</v>
      </c>
      <c r="B32" s="98">
        <v>345</v>
      </c>
      <c r="C32" s="99">
        <v>630.70000000000005</v>
      </c>
      <c r="D32" s="100">
        <v>636.9</v>
      </c>
      <c r="E32" s="100">
        <v>659.5</v>
      </c>
      <c r="F32" s="86">
        <f t="shared" si="4"/>
        <v>-9.7346522216987807E-3</v>
      </c>
      <c r="G32" s="87">
        <f t="shared" si="5"/>
        <v>-4.3669446550416935E-2</v>
      </c>
    </row>
    <row r="33" spans="1:15" x14ac:dyDescent="0.35">
      <c r="A33" s="82" t="s">
        <v>21</v>
      </c>
      <c r="B33" s="105">
        <v>2363</v>
      </c>
      <c r="C33" s="104">
        <v>629</v>
      </c>
      <c r="D33" s="103">
        <v>630.1</v>
      </c>
      <c r="E33" s="103">
        <v>660</v>
      </c>
      <c r="F33" s="88">
        <f t="shared" si="4"/>
        <v>-1.7457546421203451E-3</v>
      </c>
      <c r="G33" s="88">
        <f t="shared" si="5"/>
        <v>-4.6969696969696995E-2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46116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>
        <v>212</v>
      </c>
      <c r="K38" s="12">
        <v>499.9442818706666</v>
      </c>
      <c r="L38" s="12">
        <v>472.06051034826697</v>
      </c>
      <c r="M38" s="122" t="s">
        <v>29</v>
      </c>
      <c r="N38" s="4">
        <f>IF(K38="-","-",IF(L38="-","-",K38/L38-1))</f>
        <v>5.906821458509226E-2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5270</v>
      </c>
      <c r="K39" s="12">
        <v>757.74221969124619</v>
      </c>
      <c r="L39" s="12">
        <v>746.94827700379813</v>
      </c>
      <c r="M39" s="12">
        <v>684.75905177142999</v>
      </c>
      <c r="N39" s="4">
        <f>IF(K39="-","-",IF(L39="-","-",K39/L39-1))</f>
        <v>1.4450723055075887E-2</v>
      </c>
      <c r="O39" s="4">
        <f>IF(K39="-","-",IF(M39="-","-",K39/M39-1))</f>
        <v>0.10658226091500822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5482</v>
      </c>
      <c r="K40" s="124">
        <v>769.00050276705076</v>
      </c>
      <c r="L40" s="124">
        <v>750.10563006708401</v>
      </c>
      <c r="M40" s="124">
        <v>684.75905177142999</v>
      </c>
      <c r="N40" s="95">
        <f>IF(K40="-","-",IF(L40="-","-",K40/L40-1))</f>
        <v>2.5189615892200257E-2</v>
      </c>
      <c r="O40" s="95">
        <f>IF(K40="-","-",IF(M40="-","-",K40/M40-1))</f>
        <v>0.12302349385187861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46116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183.68439006866805</v>
      </c>
      <c r="L45" s="125">
        <v>183.54881395404257</v>
      </c>
      <c r="M45" s="125">
        <v>201.91432251104763</v>
      </c>
      <c r="N45" s="4">
        <f>IF(K45="-","-",IF(L45="-","-",K45/L45-1))</f>
        <v>7.3863792254980076E-4</v>
      </c>
      <c r="O45" s="4">
        <f>IF(K45="-","-",IF(M45="-","-",K45/M45-1))</f>
        <v>-9.0285484534571081E-2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46116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46054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46023</v>
      </c>
      <c r="G56" s="75">
        <v>45689</v>
      </c>
      <c r="K56" s="13" t="s">
        <v>5</v>
      </c>
      <c r="L56" t="s">
        <v>37</v>
      </c>
      <c r="M56" t="s">
        <v>10</v>
      </c>
      <c r="N56" s="75">
        <f>F56</f>
        <v>46023</v>
      </c>
      <c r="O56" s="75">
        <f>G56</f>
        <v>45689</v>
      </c>
    </row>
    <row r="57" spans="1:15" x14ac:dyDescent="0.35">
      <c r="A57" t="s">
        <v>38</v>
      </c>
      <c r="C57" s="12">
        <v>3.8</v>
      </c>
      <c r="D57" s="14">
        <v>3.7666666666666671</v>
      </c>
      <c r="E57" s="14">
        <v>3.3</v>
      </c>
      <c r="F57" s="86">
        <f>IF(C57="-","-",IF(D57="-","-",C57/D57-1))</f>
        <v>8.8495575221236855E-3</v>
      </c>
      <c r="G57" s="86">
        <f>IF(C57="-","-",IF(E57="-","-",C57/E57-1))</f>
        <v>0.1515151515151516</v>
      </c>
      <c r="I57" t="s">
        <v>125</v>
      </c>
      <c r="K57" s="12">
        <v>90</v>
      </c>
      <c r="L57" s="14">
        <v>78.333333333333329</v>
      </c>
      <c r="M57" s="14" t="s">
        <v>29</v>
      </c>
      <c r="N57" s="86">
        <f>IF(K57="-","-",IF(L57="-","-",K57/L57-1))</f>
        <v>0.14893617021276606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28.666666666666668</v>
      </c>
      <c r="E58" s="14">
        <v>29.333333333333332</v>
      </c>
      <c r="F58" s="86">
        <f>IF(C58="-","-",IF(D58="-","-",C58/D58-1))</f>
        <v>0</v>
      </c>
      <c r="G58" s="86">
        <f>IF(C58="-","-",IF(E58="-","-",C58/E58-1))</f>
        <v>-2.2727272727272596E-2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2.7749999999999999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46125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13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46054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46023</v>
      </c>
      <c r="O74" s="75">
        <v>45689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282.80688405527673</v>
      </c>
      <c r="L76" s="14">
        <v>266.12786512088223</v>
      </c>
      <c r="M76" s="14">
        <v>302.49575984765556</v>
      </c>
      <c r="N76" s="4">
        <f>IF(K76="-","-",IF(L76="-","-",K76/L76-1))</f>
        <v>6.2672952066926246E-2</v>
      </c>
      <c r="O76" s="4">
        <f>IF(K76="-","-",IF(M76="-","-",K76/M76-1))</f>
        <v>-6.5088105044165401E-2</v>
      </c>
    </row>
    <row r="77" spans="1:15" x14ac:dyDescent="0.35">
      <c r="I77" t="s">
        <v>94</v>
      </c>
      <c r="K77" s="12">
        <v>179.17000823601828</v>
      </c>
      <c r="L77" s="14">
        <v>136.78016491754124</v>
      </c>
      <c r="M77" s="14">
        <v>248.97769610627975</v>
      </c>
      <c r="N77" s="4">
        <f>IF(K77="-","-",IF(L77="-","-",K77/L77-1))</f>
        <v>0.30991221091180887</v>
      </c>
      <c r="O77" s="4">
        <f>IF(K77="-","-",IF(M77="-","-",K77/M77-1))</f>
        <v>-0.2803772745991796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46116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46109</v>
      </c>
      <c r="O82" s="94">
        <f>O13</f>
        <v>45752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>
        <v>207</v>
      </c>
      <c r="M84" s="12">
        <v>211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 t="s">
        <v>29</v>
      </c>
      <c r="L85" s="12">
        <v>201.5</v>
      </c>
      <c r="M85" s="12">
        <v>201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46116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46109</v>
      </c>
      <c r="O91" s="144">
        <f>G13</f>
        <v>45752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61</v>
      </c>
      <c r="J92" s="126" t="s">
        <v>439</v>
      </c>
      <c r="K92" s="108">
        <v>1363.6065573770493</v>
      </c>
      <c r="L92" s="108">
        <v>1412.3404255319149</v>
      </c>
      <c r="M92" s="108">
        <v>1221.1904761904761</v>
      </c>
      <c r="N92" s="15">
        <f t="shared" ref="N92:N99" si="8">IF(K92="-","-",IF(L92="-","-",K92/L92-1))</f>
        <v>-3.450575178184212E-2</v>
      </c>
      <c r="O92" s="4">
        <f t="shared" ref="O92:O99" si="9">IF(K92="-","-",IF(M92="-","-",K92/M92-1))</f>
        <v>0.11662069428418942</v>
      </c>
    </row>
    <row r="93" spans="1:15" x14ac:dyDescent="0.35">
      <c r="A93" s="1" t="s">
        <v>58</v>
      </c>
      <c r="F93" t="s">
        <v>59</v>
      </c>
      <c r="I93" s="126">
        <v>101</v>
      </c>
      <c r="J93" s="126" t="s">
        <v>440</v>
      </c>
      <c r="K93" s="108">
        <v>1619.3564356435643</v>
      </c>
      <c r="L93" s="108">
        <v>1660.3608247422681</v>
      </c>
      <c r="M93" s="108">
        <v>1403.6510416666667</v>
      </c>
      <c r="N93" s="15">
        <f t="shared" si="8"/>
        <v>-2.469607117180006E-2</v>
      </c>
      <c r="O93" s="4">
        <f t="shared" si="9"/>
        <v>0.15367451565509715</v>
      </c>
    </row>
    <row r="94" spans="1:15" x14ac:dyDescent="0.35">
      <c r="F94" t="s">
        <v>60</v>
      </c>
      <c r="I94" s="126">
        <v>193</v>
      </c>
      <c r="J94" s="126" t="s">
        <v>441</v>
      </c>
      <c r="K94" s="108">
        <v>1834.3782383419689</v>
      </c>
      <c r="L94" s="108">
        <v>1840.7136363636364</v>
      </c>
      <c r="M94" s="108">
        <v>1711.6338582677165</v>
      </c>
      <c r="N94" s="15">
        <f t="shared" si="8"/>
        <v>-3.4418162046015999E-3</v>
      </c>
      <c r="O94" s="4">
        <f t="shared" si="9"/>
        <v>7.1711820539982485E-2</v>
      </c>
    </row>
    <row r="95" spans="1:15" x14ac:dyDescent="0.35">
      <c r="F95" t="s">
        <v>61</v>
      </c>
      <c r="I95" s="126">
        <v>354</v>
      </c>
      <c r="J95" s="126" t="s">
        <v>395</v>
      </c>
      <c r="K95" s="108">
        <v>2142.824858757062</v>
      </c>
      <c r="L95" s="108">
        <v>2145.125730994152</v>
      </c>
      <c r="M95" s="108">
        <v>2150.0941176470587</v>
      </c>
      <c r="N95" s="15">
        <f t="shared" si="8"/>
        <v>-1.0726048379569031E-3</v>
      </c>
      <c r="O95" s="4">
        <f t="shared" si="9"/>
        <v>-3.380902645299888E-3</v>
      </c>
    </row>
    <row r="96" spans="1:15" x14ac:dyDescent="0.35">
      <c r="B96" t="s">
        <v>62</v>
      </c>
      <c r="F96" t="s">
        <v>57</v>
      </c>
      <c r="I96" s="126">
        <v>59</v>
      </c>
      <c r="J96" s="126" t="s">
        <v>442</v>
      </c>
      <c r="K96" s="108">
        <v>1457.2881355932204</v>
      </c>
      <c r="L96" s="108">
        <v>1470.6</v>
      </c>
      <c r="M96" s="108">
        <v>1042.7184466019417</v>
      </c>
      <c r="N96" s="15">
        <f t="shared" si="8"/>
        <v>-9.0519953806470488E-3</v>
      </c>
      <c r="O96" s="4">
        <f t="shared" si="9"/>
        <v>0.39758545592273475</v>
      </c>
    </row>
    <row r="97" spans="1:15" x14ac:dyDescent="0.35">
      <c r="F97" t="s">
        <v>59</v>
      </c>
      <c r="I97" s="126">
        <v>119</v>
      </c>
      <c r="J97" s="126" t="s">
        <v>443</v>
      </c>
      <c r="K97" s="108">
        <v>1566.4705882352941</v>
      </c>
      <c r="L97" s="108">
        <v>1610.1868131868132</v>
      </c>
      <c r="M97" s="108">
        <v>1385.911111111111</v>
      </c>
      <c r="N97" s="15">
        <f t="shared" si="8"/>
        <v>-2.7149784480595573E-2</v>
      </c>
      <c r="O97" s="4">
        <f t="shared" si="9"/>
        <v>0.13028214845570085</v>
      </c>
    </row>
    <row r="98" spans="1:15" x14ac:dyDescent="0.35">
      <c r="F98" t="s">
        <v>60</v>
      </c>
      <c r="I98" s="126">
        <v>260</v>
      </c>
      <c r="J98" s="126" t="s">
        <v>444</v>
      </c>
      <c r="K98" s="108">
        <v>1759.4923076923078</v>
      </c>
      <c r="L98" s="108">
        <v>1731.4624060150377</v>
      </c>
      <c r="M98" s="108">
        <v>1642.2395437262358</v>
      </c>
      <c r="N98" s="15">
        <f t="shared" si="8"/>
        <v>1.618857075954705E-2</v>
      </c>
      <c r="O98" s="4">
        <f t="shared" si="9"/>
        <v>7.1398088308131991E-2</v>
      </c>
    </row>
    <row r="99" spans="1:15" x14ac:dyDescent="0.35">
      <c r="F99" t="s">
        <v>61</v>
      </c>
      <c r="I99" s="126">
        <v>241</v>
      </c>
      <c r="J99" s="126" t="s">
        <v>445</v>
      </c>
      <c r="K99" s="108">
        <v>1993.0331950207469</v>
      </c>
      <c r="L99" s="108">
        <v>2018.5077399380805</v>
      </c>
      <c r="M99" s="108">
        <v>2111.8470149253731</v>
      </c>
      <c r="N99" s="15">
        <f t="shared" si="8"/>
        <v>-1.2620484139493571E-2</v>
      </c>
      <c r="O99" s="4">
        <f t="shared" si="9"/>
        <v>-5.6260618816095787E-2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 t="s">
        <v>29</v>
      </c>
      <c r="J101" s="126" t="s">
        <v>29</v>
      </c>
      <c r="K101" s="108" t="s">
        <v>29</v>
      </c>
      <c r="L101" s="108">
        <v>781.0526315789474</v>
      </c>
      <c r="M101" s="108">
        <v>530.71428571428567</v>
      </c>
      <c r="N101" s="15" t="str">
        <f>IF(K101="-","-",IF(L101="-","-",K101/L101-1))</f>
        <v>-</v>
      </c>
      <c r="O101" s="4" t="str">
        <f>IF(K101="-","-",IF(M101="-","-",K101/M101-1))</f>
        <v>-</v>
      </c>
    </row>
    <row r="102" spans="1:15" x14ac:dyDescent="0.35">
      <c r="A102" s="1" t="s">
        <v>65</v>
      </c>
      <c r="F102" t="s">
        <v>66</v>
      </c>
      <c r="I102" s="126">
        <v>499</v>
      </c>
      <c r="J102" s="126" t="s">
        <v>446</v>
      </c>
      <c r="K102" s="108">
        <v>1646.4929859719439</v>
      </c>
      <c r="L102" s="108">
        <v>1677.405303030303</v>
      </c>
      <c r="M102" s="108">
        <v>1506.2249443207127</v>
      </c>
      <c r="N102" s="15">
        <f>IF(K102="-","-",IF(L102="-","-",K102/L102-1))</f>
        <v>-1.8428651085408365E-2</v>
      </c>
      <c r="O102" s="4">
        <f>IF(K102="-","-",IF(M102="-","-",K102/M102-1))</f>
        <v>9.3125560149643016E-2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 t="s">
        <v>29</v>
      </c>
      <c r="M103" s="108">
        <v>634.16666666666663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373</v>
      </c>
      <c r="J104" s="126" t="s">
        <v>447</v>
      </c>
      <c r="K104" s="108">
        <v>1543.43163538874</v>
      </c>
      <c r="L104" s="108">
        <v>1569.9308755760369</v>
      </c>
      <c r="M104" s="108">
        <v>1295.2052785923754</v>
      </c>
      <c r="N104" s="15">
        <f>IF(K104="-","-",IF(L104="-","-",K104/L104-1))</f>
        <v>-1.6879240098755188E-2</v>
      </c>
      <c r="O104" s="4">
        <f>IF(K104="-","-",IF(M104="-","-",K104/M104-1))</f>
        <v>0.19165020471977701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19</v>
      </c>
      <c r="J106" s="126" t="s">
        <v>448</v>
      </c>
      <c r="K106" s="108">
        <v>2144.7368421052633</v>
      </c>
      <c r="L106" s="108">
        <v>2148.0263157894738</v>
      </c>
      <c r="M106" s="108">
        <v>2079.1666666666665</v>
      </c>
      <c r="N106" s="15">
        <f t="shared" ref="N106:N111" si="10">IF(K106="-","-",IF(L106="-","-",K106/L106-1))</f>
        <v>-1.5313935681469104E-3</v>
      </c>
      <c r="O106" s="4">
        <f t="shared" ref="O106:O110" si="11">IF(K106="-","-",IF(M106="-","-",K106/M106-1))</f>
        <v>3.1536757725978415E-2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18</v>
      </c>
      <c r="J109" s="126" t="s">
        <v>449</v>
      </c>
      <c r="K109" s="108">
        <v>3662.7777777777778</v>
      </c>
      <c r="L109" s="108" t="s">
        <v>29</v>
      </c>
      <c r="M109" s="108">
        <v>2630.625</v>
      </c>
      <c r="N109" s="15" t="str">
        <f t="shared" si="10"/>
        <v>-</v>
      </c>
      <c r="O109" s="4">
        <f t="shared" si="11"/>
        <v>0.39236028615928831</v>
      </c>
    </row>
    <row r="110" spans="1:15" x14ac:dyDescent="0.35">
      <c r="F110" t="s">
        <v>70</v>
      </c>
      <c r="I110" s="126" t="s">
        <v>29</v>
      </c>
      <c r="J110" s="126" t="s">
        <v>29</v>
      </c>
      <c r="K110" s="108" t="s">
        <v>29</v>
      </c>
      <c r="L110" s="108">
        <v>2539.7560975609758</v>
      </c>
      <c r="M110" s="108">
        <v>2067.6744186046512</v>
      </c>
      <c r="N110" s="15" t="str">
        <f t="shared" si="10"/>
        <v>-</v>
      </c>
      <c r="O110" s="4" t="str">
        <f t="shared" si="11"/>
        <v>-</v>
      </c>
    </row>
    <row r="111" spans="1:15" x14ac:dyDescent="0.35">
      <c r="F111" t="s">
        <v>71</v>
      </c>
      <c r="I111" s="126">
        <v>44</v>
      </c>
      <c r="J111" s="126" t="s">
        <v>180</v>
      </c>
      <c r="K111" s="108">
        <v>2295.681818181818</v>
      </c>
      <c r="L111" s="108">
        <v>2948.75</v>
      </c>
      <c r="M111" s="108">
        <v>2245.4545454545455</v>
      </c>
      <c r="N111" s="15">
        <f t="shared" si="10"/>
        <v>-0.22147288912867558</v>
      </c>
      <c r="O111" s="4">
        <f>IF(K111="-","-",IF(M111="-","-",K111/M111-1))</f>
        <v>2.2368421052631593E-2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246</v>
      </c>
      <c r="J113" s="126" t="s">
        <v>450</v>
      </c>
      <c r="K113" s="108">
        <v>1599.6260162601627</v>
      </c>
      <c r="L113" s="108">
        <v>1577.80078125</v>
      </c>
      <c r="M113" s="108">
        <v>1711.6756032171581</v>
      </c>
      <c r="N113" s="15">
        <f>IF(K113="-","-",IF(L113="-","-",K113/L113-1))</f>
        <v>1.3832693752928504E-2</v>
      </c>
      <c r="O113" s="4">
        <f>IF(K113="-","-",IF(M113="-","-",K113/M113-1))</f>
        <v>-6.5461929086559456E-2</v>
      </c>
    </row>
    <row r="114" spans="1:18" x14ac:dyDescent="0.35">
      <c r="A114" s="1" t="s">
        <v>58</v>
      </c>
      <c r="F114" t="s">
        <v>76</v>
      </c>
      <c r="I114" s="126">
        <v>1181</v>
      </c>
      <c r="J114" s="126" t="s">
        <v>451</v>
      </c>
      <c r="K114" s="108">
        <v>559.17612193056732</v>
      </c>
      <c r="L114" s="108">
        <v>615.46846846846847</v>
      </c>
      <c r="M114" s="108">
        <v>414.97641509433964</v>
      </c>
      <c r="N114" s="15">
        <f>IF(K114="-","-",IF(L114="-","-",K114/L114-1))</f>
        <v>-9.1462600314812237E-2</v>
      </c>
      <c r="O114" s="4">
        <f>IF(K114="-","-",IF(M114="-","-",K114/M114-1))</f>
        <v>0.34748892127627462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 t="s">
        <v>29</v>
      </c>
      <c r="J116" s="129" t="s">
        <v>29</v>
      </c>
      <c r="K116" s="130" t="s">
        <v>29</v>
      </c>
      <c r="L116" s="130">
        <v>186.5766838760463</v>
      </c>
      <c r="M116" s="131">
        <v>193.90383855314974</v>
      </c>
      <c r="N116" s="95" t="str">
        <f t="shared" ref="N116:N121" si="12">IF(K116="-","-",IF(L116="-","-",K116/L116-1))</f>
        <v>-</v>
      </c>
      <c r="O116" s="95" t="str">
        <f t="shared" ref="O116:O121" si="13">IF(K116="-","-",IF(M116="-","-",K116/M116-1))</f>
        <v>-</v>
      </c>
    </row>
    <row r="117" spans="1:18" x14ac:dyDescent="0.35">
      <c r="A117" s="1" t="s">
        <v>79</v>
      </c>
      <c r="F117" t="s">
        <v>80</v>
      </c>
      <c r="I117" s="126">
        <v>75</v>
      </c>
      <c r="J117" s="126" t="s">
        <v>452</v>
      </c>
      <c r="K117" s="122">
        <v>192.61333333333334</v>
      </c>
      <c r="L117" s="122">
        <v>222.34375</v>
      </c>
      <c r="M117" s="132">
        <v>159.87012987012986</v>
      </c>
      <c r="N117" s="15">
        <f t="shared" si="12"/>
        <v>-0.13371375029280852</v>
      </c>
      <c r="O117" s="4">
        <f t="shared" si="13"/>
        <v>0.20481126455456278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>
        <v>178.46016569103315</v>
      </c>
      <c r="M118" s="132">
        <v>149.66583518980451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>
        <v>33</v>
      </c>
      <c r="J119" s="126" t="s">
        <v>453</v>
      </c>
      <c r="K119" s="122">
        <v>149.36363636363637</v>
      </c>
      <c r="L119" s="122">
        <v>198.0952380952381</v>
      </c>
      <c r="M119" s="132">
        <v>211.86956521739131</v>
      </c>
      <c r="N119" s="15">
        <f t="shared" si="12"/>
        <v>-0.24600087412587412</v>
      </c>
      <c r="O119" s="4">
        <f t="shared" si="13"/>
        <v>-0.29502080107456674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>
        <v>259.32174412340606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140</v>
      </c>
      <c r="J121" s="126" t="s">
        <v>454</v>
      </c>
      <c r="K121" s="122">
        <v>253.45714285714286</v>
      </c>
      <c r="L121" s="122">
        <v>247.24927536231883</v>
      </c>
      <c r="M121" s="132">
        <v>303.3496240601504</v>
      </c>
      <c r="N121" s="15">
        <f t="shared" si="12"/>
        <v>2.5107727760686149E-2</v>
      </c>
      <c r="O121" s="4">
        <f t="shared" si="13"/>
        <v>-0.16447187418671239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200</v>
      </c>
      <c r="J124" s="126" t="s">
        <v>455</v>
      </c>
      <c r="K124" s="122">
        <v>129.28993535503233</v>
      </c>
      <c r="L124" s="122">
        <v>139.88129666046751</v>
      </c>
      <c r="M124" s="134">
        <v>138.75091877396159</v>
      </c>
      <c r="N124" s="15">
        <f>IF(K124="-","-",IF(L124="-","-",K124/L124-1))</f>
        <v>-7.5716779571635584E-2</v>
      </c>
      <c r="O124" s="4">
        <f>IF(K124="-","-",IF(M124="-","-",K124/M124-1))</f>
        <v>-6.818681636510171E-2</v>
      </c>
    </row>
    <row r="125" spans="1:18" x14ac:dyDescent="0.35">
      <c r="A125" s="1" t="s">
        <v>79</v>
      </c>
      <c r="F125" t="s">
        <v>80</v>
      </c>
      <c r="I125" s="126">
        <v>783</v>
      </c>
      <c r="J125" s="126" t="s">
        <v>456</v>
      </c>
      <c r="K125" s="122">
        <v>172.25415070242656</v>
      </c>
      <c r="L125" s="122">
        <v>171.86971830985917</v>
      </c>
      <c r="M125" s="134">
        <v>168.11404728789987</v>
      </c>
      <c r="N125" s="15">
        <f>IF(K125="-","-",IF(L125="-","-",K125/L125-1))</f>
        <v>2.2367662922115894E-3</v>
      </c>
      <c r="O125" s="4">
        <f>IF(K125="-","-",IF(M125="-","-",K125/M125-1))</f>
        <v>2.4626754761525982E-2</v>
      </c>
    </row>
    <row r="126" spans="1:18" x14ac:dyDescent="0.35">
      <c r="B126" t="s">
        <v>87</v>
      </c>
      <c r="I126" s="126">
        <v>28</v>
      </c>
      <c r="J126" s="126" t="s">
        <v>457</v>
      </c>
      <c r="K126" s="122">
        <v>171.57142857142858</v>
      </c>
      <c r="L126" s="122">
        <v>172.5185185185185</v>
      </c>
      <c r="M126" s="134">
        <v>172.4</v>
      </c>
      <c r="N126" s="15">
        <f>IF(K126="-","-",IF(L126="-","-",K126/L126-1))</f>
        <v>-5.4897871557381128E-3</v>
      </c>
      <c r="O126" s="4">
        <f>IF(K126="-","-",IF(M126="-","-",K126/M126-1))</f>
        <v>-4.806098773616152E-3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766</v>
      </c>
      <c r="J127" s="135" t="s">
        <v>458</v>
      </c>
      <c r="K127" s="136">
        <v>170.11096605744126</v>
      </c>
      <c r="L127" s="136">
        <v>149.66788856304984</v>
      </c>
      <c r="M127" s="137">
        <v>149.38354577056779</v>
      </c>
      <c r="N127" s="96">
        <f>IF(K127="-","-",IF(L127="-","-",K127/L127-1))</f>
        <v>0.13658960309164425</v>
      </c>
      <c r="O127" s="97">
        <f>IF(K127="-","-",IF(M127="-","-",K127/M127-1))</f>
        <v>0.1387530345457717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H8:O8"/>
    <mergeCell ref="F12:G12"/>
    <mergeCell ref="N12:O12"/>
    <mergeCell ref="A38:H38"/>
    <mergeCell ref="A45:H45"/>
    <mergeCell ref="A50:H50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04572-5B47-4AA7-9D41-E2C16262CB87}">
  <sheetPr>
    <pageSetUpPr fitToPage="1"/>
  </sheetPr>
  <dimension ref="A1:R82"/>
  <sheetViews>
    <sheetView showGridLines="0" zoomScale="80" zoomScaleNormal="80" workbookViewId="0">
      <selection activeCell="S26" sqref="S26"/>
    </sheetView>
  </sheetViews>
  <sheetFormatPr defaultColWidth="13.54296875" defaultRowHeight="14.25" customHeight="1" x14ac:dyDescent="0.25"/>
  <cols>
    <col min="1" max="14" width="10.453125" style="31" customWidth="1"/>
    <col min="15" max="15" width="13.54296875" style="31" customWidth="1"/>
    <col min="16" max="16" width="14.453125" style="31" customWidth="1"/>
    <col min="17" max="16384" width="13.54296875" style="31"/>
  </cols>
  <sheetData>
    <row r="1" spans="1:18" s="21" customFormat="1" ht="28" x14ac:dyDescent="0.6">
      <c r="A1" s="17" t="s">
        <v>126</v>
      </c>
      <c r="B1" s="18"/>
      <c r="C1" s="18"/>
      <c r="D1" s="18"/>
      <c r="E1" s="19"/>
      <c r="F1" s="20"/>
      <c r="G1" s="18"/>
      <c r="H1" s="18"/>
      <c r="I1" s="18"/>
      <c r="J1" s="18"/>
      <c r="K1" s="18"/>
      <c r="L1" s="18"/>
      <c r="M1" s="18"/>
      <c r="N1" s="18"/>
    </row>
    <row r="2" spans="1:18" s="21" customFormat="1" ht="8.25" customHeight="1" x14ac:dyDescent="0.35">
      <c r="A2" s="22"/>
      <c r="O2" s="18"/>
      <c r="P2" s="18"/>
      <c r="Q2" s="18"/>
      <c r="R2" s="18"/>
    </row>
    <row r="3" spans="1:18" s="21" customFormat="1" ht="8.25" customHeight="1" x14ac:dyDescent="1.2">
      <c r="A3" s="23"/>
      <c r="B3" s="18"/>
      <c r="C3" s="18"/>
      <c r="D3" s="18" t="s">
        <v>31</v>
      </c>
      <c r="E3" s="24"/>
      <c r="F3" s="18"/>
      <c r="G3" s="18"/>
      <c r="H3" s="18"/>
      <c r="I3" s="18"/>
      <c r="J3" s="18"/>
      <c r="K3" s="18" t="s">
        <v>31</v>
      </c>
      <c r="L3" s="18"/>
      <c r="M3" s="18"/>
      <c r="N3" s="18"/>
      <c r="O3" s="18"/>
      <c r="P3" s="18"/>
      <c r="Q3" s="18"/>
      <c r="R3" s="18"/>
    </row>
    <row r="4" spans="1:18" s="26" customFormat="1" ht="15.5" x14ac:dyDescent="0.35">
      <c r="A4" s="25"/>
      <c r="F4" s="27"/>
      <c r="G4" s="28">
        <v>2025</v>
      </c>
      <c r="H4" s="29"/>
      <c r="I4" s="28"/>
      <c r="J4" s="30">
        <v>2026</v>
      </c>
      <c r="L4" s="26" t="s">
        <v>31</v>
      </c>
    </row>
    <row r="5" spans="1:18" ht="11.25" customHeight="1" x14ac:dyDescent="0.25">
      <c r="J5" s="31" t="s">
        <v>31</v>
      </c>
    </row>
    <row r="6" spans="1:18" ht="11.25" customHeight="1" x14ac:dyDescent="0.25"/>
    <row r="7" spans="1:18" ht="11.25" customHeight="1" x14ac:dyDescent="0.25"/>
    <row r="8" spans="1:18" ht="11.25" customHeight="1" x14ac:dyDescent="0.25"/>
    <row r="9" spans="1:18" ht="11.25" customHeight="1" x14ac:dyDescent="0.25"/>
    <row r="10" spans="1:18" ht="11.25" customHeight="1" x14ac:dyDescent="0.25">
      <c r="C10" s="31">
        <v>46095</v>
      </c>
    </row>
    <row r="11" spans="1:18" ht="11.25" customHeight="1" x14ac:dyDescent="0.25"/>
    <row r="12" spans="1:18" ht="11.25" customHeight="1" x14ac:dyDescent="0.25"/>
    <row r="13" spans="1:18" ht="11.25" customHeight="1" x14ac:dyDescent="0.25">
      <c r="F13" s="31">
        <v>43603</v>
      </c>
      <c r="G13" s="31">
        <v>43246</v>
      </c>
    </row>
    <row r="14" spans="1:18" ht="11.25" customHeight="1" x14ac:dyDescent="0.25">
      <c r="E14" s="31">
        <v>625.4</v>
      </c>
      <c r="M14" s="31">
        <v>612.1</v>
      </c>
    </row>
    <row r="15" spans="1:18" ht="11.25" customHeight="1" x14ac:dyDescent="0.25">
      <c r="E15" s="31">
        <v>626.29999999999995</v>
      </c>
      <c r="M15" s="31">
        <v>613.5</v>
      </c>
    </row>
    <row r="16" spans="1:18" ht="11.25" customHeight="1" x14ac:dyDescent="0.25">
      <c r="E16" s="31">
        <v>628.1</v>
      </c>
      <c r="M16" s="31">
        <v>604.4</v>
      </c>
    </row>
    <row r="17" spans="1:13" ht="11.25" customHeight="1" x14ac:dyDescent="0.25">
      <c r="E17" s="31">
        <v>622.1</v>
      </c>
      <c r="M17" s="31">
        <v>607.29999999999995</v>
      </c>
    </row>
    <row r="18" spans="1:13" ht="11.25" customHeight="1" x14ac:dyDescent="0.25">
      <c r="E18" s="31">
        <v>621.29999999999995</v>
      </c>
      <c r="M18" s="31">
        <v>584.1</v>
      </c>
    </row>
    <row r="19" spans="1:13" ht="11.25" customHeight="1" x14ac:dyDescent="0.25">
      <c r="E19" s="31">
        <v>612.5</v>
      </c>
      <c r="M19" s="31">
        <v>596.5</v>
      </c>
    </row>
    <row r="20" spans="1:13" ht="11.25" customHeight="1" x14ac:dyDescent="0.25">
      <c r="E20" s="31">
        <v>617</v>
      </c>
      <c r="M20" s="31">
        <v>596.20000000000005</v>
      </c>
    </row>
    <row r="21" spans="1:13" ht="11.25" customHeight="1" x14ac:dyDescent="0.25">
      <c r="E21" s="31">
        <v>615.6</v>
      </c>
    </row>
    <row r="22" spans="1:13" ht="11.25" customHeight="1" x14ac:dyDescent="0.25"/>
    <row r="23" spans="1:13" ht="11.25" customHeight="1" x14ac:dyDescent="0.25"/>
    <row r="24" spans="1:13" ht="11.25" customHeight="1" x14ac:dyDescent="0.25">
      <c r="A24" s="32"/>
      <c r="B24" s="32"/>
      <c r="C24" s="32"/>
      <c r="D24" s="32"/>
      <c r="E24" s="32">
        <v>623.1</v>
      </c>
      <c r="F24" s="32"/>
      <c r="G24" s="32"/>
      <c r="M24" s="31">
        <v>531.1</v>
      </c>
    </row>
    <row r="25" spans="1:13" ht="11.25" customHeight="1" x14ac:dyDescent="0.25">
      <c r="A25" s="32"/>
      <c r="B25" s="32"/>
      <c r="C25" s="32"/>
      <c r="D25" s="32"/>
      <c r="E25" s="32">
        <v>627.20000000000005</v>
      </c>
      <c r="F25" s="32"/>
      <c r="G25" s="32"/>
      <c r="M25" s="31">
        <v>537.1</v>
      </c>
    </row>
    <row r="26" spans="1:13" ht="11.25" customHeight="1" x14ac:dyDescent="0.25">
      <c r="A26" s="32"/>
      <c r="B26" s="32"/>
      <c r="C26" s="32"/>
      <c r="D26" s="32"/>
      <c r="E26" s="32">
        <v>625.20000000000005</v>
      </c>
      <c r="F26" s="32"/>
      <c r="G26" s="32"/>
      <c r="M26" s="31">
        <v>491.1</v>
      </c>
    </row>
    <row r="27" spans="1:13" ht="11.25" customHeight="1" x14ac:dyDescent="0.25">
      <c r="A27" s="32"/>
      <c r="B27" s="32"/>
      <c r="C27" s="32"/>
      <c r="D27" s="32"/>
      <c r="E27" s="32">
        <v>615.9</v>
      </c>
      <c r="F27" s="32"/>
      <c r="G27" s="32"/>
      <c r="M27" s="31">
        <v>501.8</v>
      </c>
    </row>
    <row r="28" spans="1:13" ht="11.25" customHeight="1" x14ac:dyDescent="0.25">
      <c r="A28" s="32"/>
      <c r="B28" s="32"/>
      <c r="C28" s="32"/>
      <c r="D28" s="32"/>
      <c r="E28" s="32">
        <v>622.1</v>
      </c>
      <c r="F28" s="32"/>
      <c r="G28" s="32"/>
      <c r="M28" s="31">
        <v>499.5</v>
      </c>
    </row>
    <row r="29" spans="1:13" ht="11.25" customHeight="1" x14ac:dyDescent="0.25">
      <c r="A29" s="32"/>
      <c r="B29" s="32"/>
      <c r="C29" s="32"/>
      <c r="D29" s="32"/>
      <c r="E29" s="32">
        <v>620.70000000000005</v>
      </c>
      <c r="F29" s="32"/>
      <c r="G29" s="32"/>
      <c r="M29" s="31">
        <v>460.8</v>
      </c>
    </row>
    <row r="30" spans="1:13" ht="11.25" customHeight="1" x14ac:dyDescent="0.25">
      <c r="A30" s="32"/>
      <c r="B30" s="32"/>
      <c r="C30" s="32"/>
      <c r="D30" s="32"/>
      <c r="E30" s="32">
        <v>597.20000000000005</v>
      </c>
      <c r="F30" s="32"/>
      <c r="G30" s="32"/>
      <c r="M30" s="31">
        <v>477.3</v>
      </c>
    </row>
    <row r="31" spans="1:13" ht="11.25" customHeight="1" x14ac:dyDescent="0.25">
      <c r="A31" s="32"/>
      <c r="B31" s="32"/>
      <c r="C31" s="32"/>
      <c r="D31" s="32"/>
      <c r="E31" s="32">
        <v>611.5</v>
      </c>
      <c r="F31" s="32"/>
      <c r="G31" s="32"/>
      <c r="M31" s="31">
        <v>461.2</v>
      </c>
    </row>
    <row r="32" spans="1:13" ht="11.25" customHeight="1" x14ac:dyDescent="0.25">
      <c r="A32" s="32"/>
      <c r="B32" s="32"/>
      <c r="C32" s="32"/>
      <c r="D32" s="32"/>
      <c r="E32" s="32">
        <v>616.9</v>
      </c>
      <c r="F32" s="32"/>
      <c r="G32" s="32"/>
    </row>
    <row r="33" spans="1:13" ht="11.25" customHeight="1" x14ac:dyDescent="0.25">
      <c r="A33" s="32"/>
      <c r="B33" s="32"/>
      <c r="C33" s="32"/>
      <c r="D33" s="32"/>
      <c r="E33" s="32">
        <v>615</v>
      </c>
      <c r="F33" s="32"/>
      <c r="G33" s="32"/>
    </row>
    <row r="34" spans="1:13" ht="11.25" customHeight="1" x14ac:dyDescent="0.25">
      <c r="A34" s="32"/>
      <c r="B34" s="32"/>
      <c r="C34" s="32"/>
      <c r="D34" s="32"/>
      <c r="E34" s="32"/>
      <c r="F34" s="32"/>
      <c r="G34" s="32"/>
    </row>
    <row r="35" spans="1:13" ht="11.25" customHeight="1" x14ac:dyDescent="0.25">
      <c r="A35" s="32"/>
      <c r="B35" s="32"/>
      <c r="C35" s="32"/>
      <c r="D35" s="32"/>
      <c r="E35" s="32"/>
      <c r="F35" s="32"/>
      <c r="G35" s="32"/>
    </row>
    <row r="36" spans="1:13" ht="11.25" customHeight="1" x14ac:dyDescent="0.25">
      <c r="A36" s="32"/>
      <c r="B36" s="32"/>
      <c r="C36" s="32"/>
      <c r="D36" s="32"/>
      <c r="E36" s="32"/>
      <c r="F36" s="32"/>
      <c r="G36" s="32"/>
    </row>
    <row r="37" spans="1:13" ht="11.25" customHeight="1" x14ac:dyDescent="0.25">
      <c r="A37" s="32"/>
      <c r="B37" s="32"/>
      <c r="C37" s="32"/>
      <c r="D37" s="32"/>
      <c r="E37" s="32"/>
      <c r="F37" s="32"/>
      <c r="G37" s="32"/>
    </row>
    <row r="38" spans="1:13" ht="11.25" customHeight="1" x14ac:dyDescent="0.25">
      <c r="A38" s="32"/>
      <c r="B38" s="32"/>
      <c r="C38" s="32"/>
      <c r="D38" s="32"/>
      <c r="E38" s="32"/>
      <c r="F38" s="32"/>
      <c r="G38" s="32"/>
      <c r="L38" s="31" t="s">
        <v>29</v>
      </c>
      <c r="M38" s="31" t="s">
        <v>29</v>
      </c>
    </row>
    <row r="39" spans="1:13" ht="11.25" customHeight="1" x14ac:dyDescent="0.25">
      <c r="A39" s="32"/>
      <c r="B39" s="32"/>
      <c r="C39" s="32"/>
      <c r="D39" s="32"/>
      <c r="E39" s="32"/>
      <c r="F39" s="32"/>
      <c r="G39" s="32"/>
      <c r="L39" s="31">
        <v>655.23368539984551</v>
      </c>
      <c r="M39" s="31">
        <v>647.91731894290763</v>
      </c>
    </row>
    <row r="40" spans="1:13" ht="11.25" customHeight="1" x14ac:dyDescent="0.25">
      <c r="A40" s="32"/>
      <c r="B40" s="32"/>
      <c r="C40" s="32"/>
      <c r="D40" s="32"/>
      <c r="E40" s="32"/>
      <c r="F40" s="32"/>
      <c r="G40" s="32"/>
      <c r="L40" s="31">
        <v>655.23368539984551</v>
      </c>
      <c r="M40" s="31">
        <v>647.91731894290763</v>
      </c>
    </row>
    <row r="41" spans="1:13" ht="11.25" customHeight="1" x14ac:dyDescent="0.25">
      <c r="A41" s="32"/>
      <c r="B41" s="32"/>
      <c r="C41" s="32"/>
      <c r="D41" s="32"/>
      <c r="E41" s="32"/>
      <c r="F41" s="32"/>
      <c r="G41" s="32"/>
    </row>
    <row r="42" spans="1:13" ht="11.25" customHeight="1" x14ac:dyDescent="0.25"/>
    <row r="43" spans="1:13" ht="11.25" customHeight="1" x14ac:dyDescent="0.25"/>
    <row r="44" spans="1:13" ht="11.25" customHeight="1" x14ac:dyDescent="0.25"/>
    <row r="45" spans="1:13" ht="11.25" customHeight="1" x14ac:dyDescent="0.25"/>
    <row r="46" spans="1:13" ht="11.25" customHeight="1" x14ac:dyDescent="0.25"/>
    <row r="47" spans="1:13" ht="11.25" customHeight="1" x14ac:dyDescent="0.25"/>
    <row r="48" spans="1:13" ht="11.25" customHeight="1" x14ac:dyDescent="0.25"/>
    <row r="49" spans="5:13" ht="11.25" customHeight="1" x14ac:dyDescent="0.25"/>
    <row r="50" spans="5:13" ht="11.25" customHeight="1" x14ac:dyDescent="0.25">
      <c r="M50" s="31">
        <v>102.58</v>
      </c>
    </row>
    <row r="51" spans="5:13" ht="11.25" customHeight="1" x14ac:dyDescent="0.25"/>
    <row r="52" spans="5:13" ht="11.25" customHeight="1" x14ac:dyDescent="0.25"/>
    <row r="53" spans="5:13" ht="11.25" customHeight="1" x14ac:dyDescent="0.25">
      <c r="I53" s="31">
        <v>43556</v>
      </c>
    </row>
    <row r="54" spans="5:13" ht="11.25" customHeight="1" x14ac:dyDescent="0.25"/>
    <row r="55" spans="5:13" ht="11.25" customHeight="1" x14ac:dyDescent="0.25"/>
    <row r="56" spans="5:13" ht="11.25" customHeight="1" x14ac:dyDescent="0.25">
      <c r="F56" s="31">
        <v>43678</v>
      </c>
      <c r="G56" s="31">
        <v>43344</v>
      </c>
    </row>
    <row r="57" spans="5:13" ht="11.25" customHeight="1" x14ac:dyDescent="0.25">
      <c r="E57" s="31">
        <v>3.6124999999999998</v>
      </c>
      <c r="M57" s="31">
        <v>2.5</v>
      </c>
    </row>
    <row r="58" spans="5:13" ht="11.25" customHeight="1" x14ac:dyDescent="0.25">
      <c r="E58" s="31">
        <v>29.1</v>
      </c>
      <c r="M58" s="31">
        <v>28</v>
      </c>
    </row>
    <row r="59" spans="5:13" ht="11.25" customHeight="1" x14ac:dyDescent="0.25"/>
    <row r="60" spans="5:13" ht="11.25" customHeight="1" x14ac:dyDescent="0.25"/>
    <row r="61" spans="5:13" ht="11.25" customHeight="1" x14ac:dyDescent="0.25"/>
    <row r="62" spans="5:13" ht="11.25" customHeight="1" x14ac:dyDescent="0.25"/>
    <row r="63" spans="5:13" ht="11.25" customHeight="1" x14ac:dyDescent="0.25"/>
    <row r="64" spans="5:13" ht="11.25" customHeight="1" x14ac:dyDescent="0.25"/>
    <row r="65" spans="1:14" ht="11.25" customHeight="1" x14ac:dyDescent="0.25"/>
    <row r="66" spans="1:14" ht="11.25" customHeight="1" x14ac:dyDescent="0.25"/>
    <row r="67" spans="1:14" ht="11.25" customHeight="1" x14ac:dyDescent="0.25"/>
    <row r="68" spans="1:14" ht="11.25" customHeight="1" x14ac:dyDescent="0.25"/>
    <row r="69" spans="1:14" ht="11.25" customHeight="1" x14ac:dyDescent="0.25"/>
    <row r="70" spans="1:14" ht="3" customHeight="1" x14ac:dyDescent="0.25"/>
    <row r="71" spans="1:14" ht="11.25" customHeight="1" x14ac:dyDescent="0.25"/>
    <row r="72" spans="1:14" ht="11.25" customHeight="1" x14ac:dyDescent="0.25">
      <c r="J72" s="31">
        <v>43497</v>
      </c>
    </row>
    <row r="73" spans="1:14" ht="11.25" customHeight="1" x14ac:dyDescent="0.25"/>
    <row r="74" spans="1:14" ht="11.25" customHeight="1" x14ac:dyDescent="0.25">
      <c r="N74" s="31">
        <v>43647</v>
      </c>
    </row>
    <row r="75" spans="1:14" ht="11.25" customHeight="1" x14ac:dyDescent="0.25">
      <c r="M75" s="31" t="s">
        <v>29</v>
      </c>
    </row>
    <row r="76" spans="1:14" ht="11.25" customHeight="1" x14ac:dyDescent="0.25">
      <c r="M76" s="31">
        <v>438.54312944127071</v>
      </c>
    </row>
    <row r="77" spans="1:14" ht="11.25" customHeight="1" x14ac:dyDescent="0.25">
      <c r="M77" s="31">
        <v>335.52926247645246</v>
      </c>
    </row>
    <row r="78" spans="1:14" ht="11.25" customHeight="1" x14ac:dyDescent="0.3">
      <c r="A78" s="33"/>
    </row>
    <row r="79" spans="1:14" ht="11.25" customHeight="1" x14ac:dyDescent="0.3">
      <c r="A79" s="33"/>
    </row>
    <row r="80" spans="1:14" ht="11.25" customHeight="1" x14ac:dyDescent="0.25"/>
    <row r="81" spans="1:10" s="37" customFormat="1" ht="14" x14ac:dyDescent="0.3">
      <c r="A81" s="76" t="s">
        <v>127</v>
      </c>
      <c r="B81" s="34"/>
      <c r="C81" s="35"/>
      <c r="D81" s="76" t="s">
        <v>99</v>
      </c>
      <c r="E81" s="35"/>
      <c r="F81" s="36"/>
      <c r="G81" s="36"/>
      <c r="H81" s="36"/>
      <c r="I81" s="36" t="s">
        <v>31</v>
      </c>
      <c r="J81" s="36"/>
    </row>
    <row r="82" spans="1:10" ht="16.399999999999999" customHeight="1" x14ac:dyDescent="0.3">
      <c r="A82" s="38"/>
      <c r="B82" s="38"/>
      <c r="C82" s="39"/>
      <c r="D82" s="36" t="s">
        <v>98</v>
      </c>
      <c r="E82" s="38"/>
      <c r="F82" s="38"/>
      <c r="G82" s="38"/>
      <c r="H82" s="38"/>
      <c r="I82" s="38"/>
      <c r="J82" s="38"/>
    </row>
  </sheetData>
  <printOptions horizontalCentered="1"/>
  <pageMargins left="0" right="0" top="0" bottom="0" header="0" footer="0"/>
  <pageSetup paperSize="9"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5CF64-667B-4057-BF9E-FEBCD5BB7875}">
  <sheetPr>
    <pageSetUpPr fitToPage="1"/>
  </sheetPr>
  <dimension ref="A1:Q226"/>
  <sheetViews>
    <sheetView showGridLines="0" zoomScale="80" zoomScaleNormal="80" zoomScaleSheetLayoutView="50" workbookViewId="0">
      <selection activeCell="S26" sqref="S26"/>
    </sheetView>
  </sheetViews>
  <sheetFormatPr defaultColWidth="11.453125" defaultRowHeight="13" x14ac:dyDescent="0.3"/>
  <cols>
    <col min="1" max="6" width="9.453125" style="47" customWidth="1"/>
    <col min="7" max="7" width="9.453125" style="47" bestFit="1" customWidth="1"/>
    <col min="8" max="8" width="9.453125" style="47" customWidth="1"/>
    <col min="9" max="9" width="9.453125" style="47" bestFit="1" customWidth="1"/>
    <col min="10" max="77" width="9.453125" style="47" customWidth="1"/>
    <col min="78" max="16384" width="11.453125" style="47"/>
  </cols>
  <sheetData>
    <row r="1" spans="2:15" s="40" customFormat="1" ht="11.25" customHeight="1" x14ac:dyDescent="0.3">
      <c r="B1" s="77"/>
    </row>
    <row r="2" spans="2:15" s="40" customFormat="1" ht="11.25" customHeight="1" x14ac:dyDescent="0.3"/>
    <row r="3" spans="2:15" s="40" customFormat="1" ht="11.25" customHeight="1" x14ac:dyDescent="0.3"/>
    <row r="4" spans="2:15" s="40" customFormat="1" ht="23.25" customHeight="1" x14ac:dyDescent="0.3">
      <c r="D4" s="40" t="s">
        <v>31</v>
      </c>
      <c r="F4" s="41"/>
      <c r="G4" s="42">
        <v>2025</v>
      </c>
      <c r="H4" s="43"/>
      <c r="I4" s="44">
        <v>2026</v>
      </c>
      <c r="K4" s="40" t="s">
        <v>31</v>
      </c>
    </row>
    <row r="5" spans="2:15" s="40" customFormat="1" ht="11.25" customHeight="1" x14ac:dyDescent="0.3"/>
    <row r="6" spans="2:15" s="40" customFormat="1" ht="11.25" customHeight="1" x14ac:dyDescent="0.3"/>
    <row r="7" spans="2:15" s="40" customFormat="1" ht="11.25" customHeight="1" x14ac:dyDescent="0.3"/>
    <row r="8" spans="2:15" s="40" customFormat="1" ht="11.25" customHeight="1" x14ac:dyDescent="0.3"/>
    <row r="9" spans="2:15" s="40" customFormat="1" ht="11.25" customHeight="1" x14ac:dyDescent="0.3"/>
    <row r="10" spans="2:15" s="40" customFormat="1" ht="10.5" customHeight="1" x14ac:dyDescent="0.3">
      <c r="C10" s="77">
        <v>46095</v>
      </c>
      <c r="F10" s="45"/>
      <c r="G10" s="46"/>
      <c r="H10" s="45"/>
      <c r="I10" s="46"/>
      <c r="L10" s="40" t="s">
        <v>89</v>
      </c>
    </row>
    <row r="11" spans="2:15" s="40" customFormat="1" ht="10.5" customHeight="1" x14ac:dyDescent="0.3"/>
    <row r="12" spans="2:15" ht="10.5" customHeight="1" x14ac:dyDescent="0.3"/>
    <row r="13" spans="2:15" ht="10.5" customHeight="1" x14ac:dyDescent="0.3">
      <c r="F13" s="47">
        <v>43603</v>
      </c>
    </row>
    <row r="14" spans="2:15" ht="10.5" customHeight="1" x14ac:dyDescent="0.3">
      <c r="E14" s="47">
        <v>625.4</v>
      </c>
      <c r="M14" s="47">
        <v>612.1</v>
      </c>
      <c r="O14" s="47" t="s">
        <v>31</v>
      </c>
    </row>
    <row r="15" spans="2:15" ht="10.5" customHeight="1" x14ac:dyDescent="0.3">
      <c r="E15" s="47">
        <v>626.29999999999995</v>
      </c>
      <c r="M15" s="47">
        <v>613.5</v>
      </c>
    </row>
    <row r="16" spans="2:15" ht="10.5" customHeight="1" x14ac:dyDescent="0.3">
      <c r="E16" s="47">
        <v>628.1</v>
      </c>
      <c r="M16" s="47">
        <v>604.4</v>
      </c>
    </row>
    <row r="17" spans="5:17" ht="10.5" customHeight="1" x14ac:dyDescent="0.3">
      <c r="E17" s="47">
        <v>622.1</v>
      </c>
      <c r="M17" s="47">
        <v>607.29999999999995</v>
      </c>
      <c r="O17" s="47" t="s">
        <v>90</v>
      </c>
    </row>
    <row r="18" spans="5:17" ht="10.5" customHeight="1" x14ac:dyDescent="0.3">
      <c r="E18" s="47">
        <v>621.29999999999995</v>
      </c>
      <c r="M18" s="47">
        <v>584.1</v>
      </c>
    </row>
    <row r="19" spans="5:17" ht="10.5" customHeight="1" x14ac:dyDescent="0.3">
      <c r="E19" s="47">
        <v>612.5</v>
      </c>
      <c r="M19" s="47">
        <v>596.5</v>
      </c>
    </row>
    <row r="20" spans="5:17" ht="10.5" customHeight="1" x14ac:dyDescent="0.3">
      <c r="E20" s="47">
        <v>617</v>
      </c>
      <c r="M20" s="47">
        <v>596.20000000000005</v>
      </c>
    </row>
    <row r="21" spans="5:17" ht="16.5" customHeight="1" x14ac:dyDescent="0.3">
      <c r="E21" s="47">
        <v>615.6</v>
      </c>
      <c r="P21" s="48"/>
      <c r="Q21" s="49"/>
    </row>
    <row r="22" spans="5:17" ht="16.5" customHeight="1" x14ac:dyDescent="0.3">
      <c r="P22" s="48"/>
      <c r="Q22" s="49"/>
    </row>
    <row r="23" spans="5:17" ht="12" customHeight="1" x14ac:dyDescent="0.3">
      <c r="P23" s="48"/>
      <c r="Q23" s="49"/>
    </row>
    <row r="24" spans="5:17" ht="12" customHeight="1" x14ac:dyDescent="0.3">
      <c r="E24" s="47">
        <v>623.1</v>
      </c>
      <c r="P24" s="48"/>
      <c r="Q24" s="49"/>
    </row>
    <row r="25" spans="5:17" ht="12" customHeight="1" x14ac:dyDescent="0.3">
      <c r="E25" s="47">
        <v>627.20000000000005</v>
      </c>
      <c r="P25" s="48"/>
      <c r="Q25" s="49"/>
    </row>
    <row r="26" spans="5:17" ht="12" customHeight="1" x14ac:dyDescent="0.3">
      <c r="E26" s="47">
        <v>625.20000000000005</v>
      </c>
      <c r="P26" s="49"/>
      <c r="Q26" s="49"/>
    </row>
    <row r="27" spans="5:17" ht="12" customHeight="1" x14ac:dyDescent="0.3">
      <c r="E27" s="47">
        <v>615.9</v>
      </c>
      <c r="M27" s="47">
        <v>501.8</v>
      </c>
      <c r="P27" s="49"/>
      <c r="Q27" s="49"/>
    </row>
    <row r="28" spans="5:17" ht="12" customHeight="1" x14ac:dyDescent="0.3">
      <c r="E28" s="47">
        <v>622.1</v>
      </c>
      <c r="M28" s="47">
        <v>499.5</v>
      </c>
      <c r="P28" s="49"/>
      <c r="Q28" s="49"/>
    </row>
    <row r="29" spans="5:17" ht="12" customHeight="1" x14ac:dyDescent="0.3">
      <c r="E29" s="47">
        <v>620.70000000000005</v>
      </c>
      <c r="M29" s="47">
        <v>460.8</v>
      </c>
      <c r="P29" s="48"/>
      <c r="Q29" s="49"/>
    </row>
    <row r="30" spans="5:17" ht="12" customHeight="1" x14ac:dyDescent="0.3">
      <c r="E30" s="47">
        <v>597.20000000000005</v>
      </c>
      <c r="M30" s="47">
        <v>477.3</v>
      </c>
      <c r="P30" s="48"/>
      <c r="Q30" s="49"/>
    </row>
    <row r="31" spans="5:17" ht="12" customHeight="1" x14ac:dyDescent="0.3">
      <c r="E31" s="47">
        <v>611.5</v>
      </c>
      <c r="M31" s="47">
        <v>461.2</v>
      </c>
      <c r="P31" s="48"/>
      <c r="Q31" s="49"/>
    </row>
    <row r="32" spans="5:17" ht="12" customHeight="1" x14ac:dyDescent="0.3">
      <c r="E32" s="47">
        <v>616.9</v>
      </c>
      <c r="P32" s="48"/>
      <c r="Q32" s="49"/>
    </row>
    <row r="33" spans="5:17" ht="12" customHeight="1" x14ac:dyDescent="0.3">
      <c r="E33" s="47">
        <v>615</v>
      </c>
      <c r="P33" s="48"/>
      <c r="Q33" s="49"/>
    </row>
    <row r="34" spans="5:17" ht="12" customHeight="1" x14ac:dyDescent="0.3"/>
    <row r="35" spans="5:17" ht="12" customHeight="1" x14ac:dyDescent="0.3"/>
    <row r="36" spans="5:17" ht="12" customHeight="1" x14ac:dyDescent="0.3"/>
    <row r="37" spans="5:17" ht="12" customHeight="1" x14ac:dyDescent="0.3"/>
    <row r="38" spans="5:17" ht="12" customHeight="1" x14ac:dyDescent="0.3">
      <c r="L38" s="47" t="s">
        <v>29</v>
      </c>
      <c r="M38" s="47" t="s">
        <v>29</v>
      </c>
    </row>
    <row r="39" spans="5:17" ht="12" customHeight="1" x14ac:dyDescent="0.3">
      <c r="L39" s="47">
        <v>655.23368539984551</v>
      </c>
      <c r="M39" s="47">
        <v>647.91731894290763</v>
      </c>
      <c r="P39" s="50"/>
    </row>
    <row r="40" spans="5:17" ht="12" customHeight="1" x14ac:dyDescent="0.3">
      <c r="L40" s="47">
        <v>655.23368539984551</v>
      </c>
      <c r="M40" s="47">
        <v>647.91731894290763</v>
      </c>
      <c r="P40" s="50"/>
    </row>
    <row r="41" spans="5:17" ht="12" customHeight="1" x14ac:dyDescent="0.3">
      <c r="P41" s="50"/>
    </row>
    <row r="42" spans="5:17" ht="12" customHeight="1" x14ac:dyDescent="0.3">
      <c r="O42" s="51"/>
      <c r="P42" s="50"/>
    </row>
    <row r="43" spans="5:17" ht="12" customHeight="1" x14ac:dyDescent="0.3">
      <c r="P43" s="50"/>
    </row>
    <row r="44" spans="5:17" ht="12" customHeight="1" x14ac:dyDescent="0.3">
      <c r="P44" s="50"/>
    </row>
    <row r="45" spans="5:17" ht="12" customHeight="1" x14ac:dyDescent="0.3">
      <c r="P45" s="50"/>
    </row>
    <row r="46" spans="5:17" ht="12" customHeight="1" x14ac:dyDescent="0.3">
      <c r="P46" s="50"/>
    </row>
    <row r="47" spans="5:17" ht="12" customHeight="1" x14ac:dyDescent="0.3">
      <c r="P47" s="50"/>
    </row>
    <row r="48" spans="5:17" ht="12" customHeight="1" x14ac:dyDescent="0.3">
      <c r="P48" s="50"/>
    </row>
    <row r="49" spans="2:17" ht="5.25" customHeight="1" x14ac:dyDescent="0.3">
      <c r="P49" s="50"/>
    </row>
    <row r="50" spans="2:17" s="40" customFormat="1" ht="10.5" customHeight="1" x14ac:dyDescent="0.3">
      <c r="M50" s="40">
        <v>102.58</v>
      </c>
      <c r="P50" s="50"/>
    </row>
    <row r="51" spans="2:17" s="55" customFormat="1" ht="15" customHeight="1" x14ac:dyDescent="0.15">
      <c r="B51" s="52"/>
      <c r="C51" s="53"/>
      <c r="D51" s="52"/>
      <c r="E51" s="53"/>
      <c r="F51" s="54"/>
      <c r="G51" s="54"/>
      <c r="H51" s="54"/>
      <c r="I51" s="52"/>
      <c r="K51" s="53"/>
      <c r="M51" s="53"/>
      <c r="P51" s="50"/>
    </row>
    <row r="52" spans="2:17" s="40" customFormat="1" ht="10.5" customHeight="1" x14ac:dyDescent="0.3">
      <c r="P52" s="50"/>
    </row>
    <row r="53" spans="2:17" ht="21" customHeight="1" x14ac:dyDescent="0.3">
      <c r="I53" s="47">
        <v>43556</v>
      </c>
      <c r="J53" s="55"/>
      <c r="K53" s="53"/>
      <c r="L53" s="55"/>
      <c r="M53" s="53"/>
      <c r="N53" s="55"/>
      <c r="P53" s="50"/>
    </row>
    <row r="54" spans="2:17" ht="12" customHeight="1" x14ac:dyDescent="0.3">
      <c r="P54" s="50"/>
    </row>
    <row r="55" spans="2:17" ht="12" customHeight="1" x14ac:dyDescent="0.3">
      <c r="P55" s="50"/>
    </row>
    <row r="56" spans="2:17" ht="12" customHeight="1" x14ac:dyDescent="0.3">
      <c r="P56" s="50"/>
    </row>
    <row r="57" spans="2:17" ht="12" customHeight="1" x14ac:dyDescent="0.3">
      <c r="E57" s="47">
        <v>3.6124999999999998</v>
      </c>
      <c r="M57" s="47">
        <v>2.5</v>
      </c>
      <c r="P57" s="50"/>
    </row>
    <row r="58" spans="2:17" ht="12" customHeight="1" x14ac:dyDescent="0.3">
      <c r="E58" s="47">
        <v>29.1</v>
      </c>
      <c r="M58" s="47">
        <v>28</v>
      </c>
      <c r="P58" s="50"/>
    </row>
    <row r="59" spans="2:17" ht="12" customHeight="1" x14ac:dyDescent="0.3">
      <c r="P59" s="50"/>
    </row>
    <row r="60" spans="2:17" ht="12" customHeight="1" x14ac:dyDescent="0.3">
      <c r="P60" s="50"/>
    </row>
    <row r="61" spans="2:17" ht="12" customHeight="1" x14ac:dyDescent="0.3">
      <c r="P61" s="50"/>
    </row>
    <row r="62" spans="2:17" ht="12" customHeight="1" x14ac:dyDescent="0.3">
      <c r="P62" s="50"/>
    </row>
    <row r="63" spans="2:17" ht="12" customHeight="1" x14ac:dyDescent="0.3">
      <c r="P63" s="50"/>
      <c r="Q63" s="47" t="s">
        <v>31</v>
      </c>
    </row>
    <row r="64" spans="2:17" ht="12" customHeight="1" x14ac:dyDescent="0.3">
      <c r="P64" s="50"/>
    </row>
    <row r="65" spans="1:16" ht="12" customHeight="1" x14ac:dyDescent="0.3">
      <c r="P65" s="50"/>
    </row>
    <row r="66" spans="1:16" ht="12" customHeight="1" x14ac:dyDescent="0.3">
      <c r="P66" s="50"/>
    </row>
    <row r="67" spans="1:16" ht="12" customHeight="1" x14ac:dyDescent="0.3">
      <c r="P67" s="50"/>
    </row>
    <row r="68" spans="1:16" ht="12" customHeight="1" x14ac:dyDescent="0.3">
      <c r="P68" s="50"/>
    </row>
    <row r="69" spans="1:16" ht="12" customHeight="1" x14ac:dyDescent="0.3">
      <c r="P69" s="50"/>
    </row>
    <row r="70" spans="1:16" ht="12" customHeight="1" x14ac:dyDescent="0.3">
      <c r="P70" s="50"/>
    </row>
    <row r="71" spans="1:16" ht="12" customHeight="1" x14ac:dyDescent="0.3">
      <c r="A71" s="40"/>
      <c r="B71" s="40"/>
      <c r="C71" s="40"/>
      <c r="D71" s="40"/>
      <c r="E71" s="40"/>
      <c r="F71" s="40"/>
      <c r="G71" s="40"/>
      <c r="H71" s="40"/>
      <c r="P71" s="50"/>
    </row>
    <row r="73" spans="1:16" ht="15.5" x14ac:dyDescent="0.35">
      <c r="A73" s="56" t="s">
        <v>91</v>
      </c>
      <c r="B73" s="56" t="s">
        <v>97</v>
      </c>
      <c r="C73" s="57"/>
      <c r="D73" s="57"/>
      <c r="E73" s="57"/>
      <c r="F73" s="57"/>
      <c r="G73" s="57"/>
      <c r="H73" s="57"/>
      <c r="I73" s="58"/>
      <c r="J73" s="58"/>
      <c r="P73" s="50"/>
    </row>
    <row r="74" spans="1:16" ht="17.25" customHeight="1" x14ac:dyDescent="0.35">
      <c r="A74" s="56"/>
      <c r="B74" s="56" t="s">
        <v>92</v>
      </c>
      <c r="C74" s="59"/>
      <c r="D74" s="59"/>
      <c r="E74" s="59"/>
      <c r="F74" s="59"/>
      <c r="G74" s="59"/>
      <c r="H74" s="59"/>
      <c r="I74" s="58"/>
      <c r="J74" s="58"/>
      <c r="P74" s="50"/>
    </row>
    <row r="75" spans="1:16" s="60" customFormat="1" ht="15.5" x14ac:dyDescent="0.35">
      <c r="A75" s="58"/>
      <c r="B75" s="58"/>
      <c r="C75" s="57"/>
      <c r="D75" s="57"/>
      <c r="E75" s="57"/>
      <c r="F75" s="57"/>
      <c r="G75" s="59"/>
      <c r="H75" s="59"/>
      <c r="I75" s="58"/>
      <c r="J75" s="58"/>
      <c r="K75" s="47"/>
      <c r="L75" s="47"/>
      <c r="M75" s="47"/>
      <c r="N75" s="47"/>
      <c r="O75" s="47"/>
    </row>
    <row r="76" spans="1:16" ht="21" customHeight="1" x14ac:dyDescent="0.35">
      <c r="A76" s="61" t="s">
        <v>127</v>
      </c>
      <c r="B76" s="62"/>
      <c r="C76" s="63"/>
      <c r="D76" s="63"/>
      <c r="E76" s="64"/>
      <c r="F76" s="64"/>
      <c r="G76" s="58"/>
      <c r="H76" s="63"/>
      <c r="I76" s="64"/>
      <c r="J76" s="64"/>
      <c r="K76" s="60"/>
      <c r="L76" s="63"/>
      <c r="M76" s="63"/>
      <c r="N76" s="60"/>
      <c r="O76" s="60"/>
    </row>
    <row r="77" spans="1:16" ht="12" customHeight="1" x14ac:dyDescent="0.3"/>
    <row r="78" spans="1:16" ht="12" customHeight="1" x14ac:dyDescent="0.3"/>
    <row r="79" spans="1:16" ht="12" customHeight="1" x14ac:dyDescent="0.3"/>
    <row r="80" spans="1:16" ht="12" customHeight="1" x14ac:dyDescent="0.3"/>
    <row r="81" ht="12" customHeight="1" x14ac:dyDescent="0.3"/>
    <row r="82" ht="12" customHeight="1" x14ac:dyDescent="0.3"/>
    <row r="83" ht="12" customHeight="1" x14ac:dyDescent="0.3"/>
    <row r="84" ht="12" customHeight="1" x14ac:dyDescent="0.3"/>
    <row r="85" ht="12" customHeight="1" x14ac:dyDescent="0.3"/>
    <row r="86" ht="12" customHeight="1" x14ac:dyDescent="0.3"/>
    <row r="87" ht="12" customHeight="1" x14ac:dyDescent="0.3"/>
    <row r="88" ht="12" customHeight="1" x14ac:dyDescent="0.3"/>
    <row r="89" ht="12" customHeight="1" x14ac:dyDescent="0.3"/>
    <row r="90" ht="12" customHeight="1" x14ac:dyDescent="0.3"/>
    <row r="91" ht="12" customHeight="1" x14ac:dyDescent="0.3"/>
    <row r="92" ht="12" customHeight="1" x14ac:dyDescent="0.3"/>
    <row r="93" ht="12" customHeight="1" x14ac:dyDescent="0.3"/>
    <row r="94" ht="12" customHeight="1" x14ac:dyDescent="0.3"/>
    <row r="95" ht="12" customHeight="1" x14ac:dyDescent="0.3"/>
    <row r="96" ht="12" customHeight="1" x14ac:dyDescent="0.3"/>
    <row r="97" ht="12" customHeight="1" x14ac:dyDescent="0.3"/>
    <row r="98" ht="12" customHeight="1" x14ac:dyDescent="0.3"/>
    <row r="99" ht="12" customHeight="1" x14ac:dyDescent="0.3"/>
    <row r="100" ht="12" customHeight="1" x14ac:dyDescent="0.3"/>
    <row r="101" ht="12" customHeight="1" x14ac:dyDescent="0.3"/>
    <row r="102" ht="12" customHeight="1" x14ac:dyDescent="0.3"/>
    <row r="103" ht="12" customHeight="1" x14ac:dyDescent="0.3"/>
    <row r="104" ht="12" customHeight="1" x14ac:dyDescent="0.3"/>
    <row r="105" ht="12" customHeight="1" x14ac:dyDescent="0.3"/>
    <row r="106" ht="12" customHeight="1" x14ac:dyDescent="0.3"/>
    <row r="107" ht="12" customHeight="1" x14ac:dyDescent="0.3"/>
    <row r="108" ht="12" customHeight="1" x14ac:dyDescent="0.3"/>
    <row r="109" ht="12" customHeight="1" x14ac:dyDescent="0.3"/>
    <row r="110" ht="12" customHeight="1" x14ac:dyDescent="0.3"/>
    <row r="111" ht="12" customHeight="1" x14ac:dyDescent="0.3"/>
    <row r="112" ht="12" customHeight="1" x14ac:dyDescent="0.3"/>
    <row r="113" ht="12" customHeight="1" x14ac:dyDescent="0.3"/>
    <row r="114" ht="12" customHeight="1" x14ac:dyDescent="0.3"/>
    <row r="115" ht="12" customHeight="1" x14ac:dyDescent="0.3"/>
    <row r="116" ht="12" customHeight="1" x14ac:dyDescent="0.3"/>
    <row r="117" ht="12" customHeight="1" x14ac:dyDescent="0.3"/>
    <row r="118" ht="12" customHeight="1" x14ac:dyDescent="0.3"/>
    <row r="119" ht="12" customHeight="1" x14ac:dyDescent="0.3"/>
    <row r="120" ht="12" customHeight="1" x14ac:dyDescent="0.3"/>
    <row r="121" ht="12" customHeight="1" x14ac:dyDescent="0.3"/>
    <row r="122" ht="12" customHeight="1" x14ac:dyDescent="0.3"/>
    <row r="123" ht="12" customHeight="1" x14ac:dyDescent="0.3"/>
    <row r="124" ht="12" customHeight="1" x14ac:dyDescent="0.3"/>
    <row r="125" ht="12" customHeight="1" x14ac:dyDescent="0.3"/>
    <row r="126" ht="12" customHeight="1" x14ac:dyDescent="0.3"/>
    <row r="127" ht="12" customHeight="1" x14ac:dyDescent="0.3"/>
    <row r="128" ht="12" customHeight="1" x14ac:dyDescent="0.3"/>
    <row r="129" ht="12" customHeight="1" x14ac:dyDescent="0.3"/>
    <row r="130" ht="12" customHeight="1" x14ac:dyDescent="0.3"/>
    <row r="131" ht="12" customHeight="1" x14ac:dyDescent="0.3"/>
    <row r="132" ht="12" customHeight="1" x14ac:dyDescent="0.3"/>
    <row r="133" ht="12" customHeight="1" x14ac:dyDescent="0.3"/>
    <row r="134" ht="12" customHeight="1" x14ac:dyDescent="0.3"/>
    <row r="135" ht="12" customHeight="1" x14ac:dyDescent="0.3"/>
    <row r="136" ht="12" customHeight="1" x14ac:dyDescent="0.3"/>
    <row r="137" ht="12" customHeight="1" x14ac:dyDescent="0.3"/>
    <row r="138" ht="12" customHeight="1" x14ac:dyDescent="0.3"/>
    <row r="139" ht="12" customHeight="1" x14ac:dyDescent="0.3"/>
    <row r="140" ht="12" customHeight="1" x14ac:dyDescent="0.3"/>
    <row r="141" ht="12" customHeight="1" x14ac:dyDescent="0.3"/>
    <row r="142" ht="12" customHeight="1" x14ac:dyDescent="0.3"/>
    <row r="143" ht="12" customHeight="1" x14ac:dyDescent="0.3"/>
    <row r="144" ht="12" customHeight="1" x14ac:dyDescent="0.3"/>
    <row r="145" ht="12" customHeight="1" x14ac:dyDescent="0.3"/>
    <row r="146" ht="12" customHeight="1" x14ac:dyDescent="0.3"/>
    <row r="147" ht="12" customHeight="1" x14ac:dyDescent="0.3"/>
    <row r="148" ht="12" customHeight="1" x14ac:dyDescent="0.3"/>
    <row r="149" ht="12" customHeight="1" x14ac:dyDescent="0.3"/>
    <row r="150" ht="12" customHeight="1" x14ac:dyDescent="0.3"/>
    <row r="151" ht="12" customHeight="1" x14ac:dyDescent="0.3"/>
    <row r="152" ht="12" customHeight="1" x14ac:dyDescent="0.3"/>
    <row r="153" ht="12" customHeight="1" x14ac:dyDescent="0.3"/>
    <row r="154" ht="12" customHeight="1" x14ac:dyDescent="0.3"/>
    <row r="155" ht="12" customHeight="1" x14ac:dyDescent="0.3"/>
    <row r="156" ht="12" customHeight="1" x14ac:dyDescent="0.3"/>
    <row r="157" ht="12" customHeight="1" x14ac:dyDescent="0.3"/>
    <row r="158" ht="12" customHeight="1" x14ac:dyDescent="0.3"/>
    <row r="159" ht="12" customHeight="1" x14ac:dyDescent="0.3"/>
    <row r="160" ht="12" customHeight="1" x14ac:dyDescent="0.3"/>
    <row r="161" ht="12" customHeight="1" x14ac:dyDescent="0.3"/>
    <row r="162" ht="12" customHeight="1" x14ac:dyDescent="0.3"/>
    <row r="163" ht="12" customHeight="1" x14ac:dyDescent="0.3"/>
    <row r="164" ht="12" customHeight="1" x14ac:dyDescent="0.3"/>
    <row r="165" ht="12" customHeight="1" x14ac:dyDescent="0.3"/>
    <row r="166" ht="12" customHeight="1" x14ac:dyDescent="0.3"/>
    <row r="167" ht="12" customHeight="1" x14ac:dyDescent="0.3"/>
    <row r="168" ht="12" customHeight="1" x14ac:dyDescent="0.3"/>
    <row r="169" ht="12" customHeight="1" x14ac:dyDescent="0.3"/>
    <row r="170" ht="12" customHeight="1" x14ac:dyDescent="0.3"/>
    <row r="171" ht="12" customHeight="1" x14ac:dyDescent="0.3"/>
    <row r="172" ht="12" customHeight="1" x14ac:dyDescent="0.3"/>
    <row r="173" ht="12" customHeight="1" x14ac:dyDescent="0.3"/>
    <row r="174" ht="12" customHeight="1" x14ac:dyDescent="0.3"/>
    <row r="175" ht="12" customHeight="1" x14ac:dyDescent="0.3"/>
    <row r="176" ht="12" customHeight="1" x14ac:dyDescent="0.3"/>
    <row r="177" ht="12" customHeight="1" x14ac:dyDescent="0.3"/>
    <row r="178" ht="12" customHeight="1" x14ac:dyDescent="0.3"/>
    <row r="179" ht="12" customHeight="1" x14ac:dyDescent="0.3"/>
    <row r="180" ht="12" customHeight="1" x14ac:dyDescent="0.3"/>
    <row r="181" ht="12" customHeight="1" x14ac:dyDescent="0.3"/>
    <row r="182" ht="12" customHeight="1" x14ac:dyDescent="0.3"/>
    <row r="183" ht="12" customHeight="1" x14ac:dyDescent="0.3"/>
    <row r="184" ht="12" customHeight="1" x14ac:dyDescent="0.3"/>
    <row r="185" ht="12" customHeight="1" x14ac:dyDescent="0.3"/>
    <row r="186" ht="12" customHeight="1" x14ac:dyDescent="0.3"/>
    <row r="187" ht="12" customHeight="1" x14ac:dyDescent="0.3"/>
    <row r="188" ht="12" customHeight="1" x14ac:dyDescent="0.3"/>
    <row r="189" ht="12" customHeight="1" x14ac:dyDescent="0.3"/>
    <row r="190" ht="12" customHeight="1" x14ac:dyDescent="0.3"/>
    <row r="191" ht="12" customHeight="1" x14ac:dyDescent="0.3"/>
    <row r="192" ht="12" customHeight="1" x14ac:dyDescent="0.3"/>
    <row r="193" ht="12" customHeight="1" x14ac:dyDescent="0.3"/>
    <row r="194" ht="12" customHeight="1" x14ac:dyDescent="0.3"/>
    <row r="195" ht="12" customHeight="1" x14ac:dyDescent="0.3"/>
    <row r="196" ht="12" customHeight="1" x14ac:dyDescent="0.3"/>
    <row r="197" ht="12" customHeight="1" x14ac:dyDescent="0.3"/>
    <row r="198" ht="12" customHeight="1" x14ac:dyDescent="0.3"/>
    <row r="199" ht="12" customHeight="1" x14ac:dyDescent="0.3"/>
    <row r="200" ht="12" customHeight="1" x14ac:dyDescent="0.3"/>
    <row r="201" ht="12" customHeight="1" x14ac:dyDescent="0.3"/>
    <row r="202" ht="12" customHeight="1" x14ac:dyDescent="0.3"/>
    <row r="203" ht="12" customHeight="1" x14ac:dyDescent="0.3"/>
    <row r="204" ht="12" customHeight="1" x14ac:dyDescent="0.3"/>
    <row r="205" ht="12" customHeight="1" x14ac:dyDescent="0.3"/>
    <row r="206" ht="12" customHeight="1" x14ac:dyDescent="0.3"/>
    <row r="207" ht="12" customHeight="1" x14ac:dyDescent="0.3"/>
    <row r="208" ht="12" customHeight="1" x14ac:dyDescent="0.3"/>
    <row r="209" ht="12" customHeight="1" x14ac:dyDescent="0.3"/>
    <row r="210" ht="12" customHeight="1" x14ac:dyDescent="0.3"/>
    <row r="211" ht="12" customHeight="1" x14ac:dyDescent="0.3"/>
    <row r="212" ht="12" customHeight="1" x14ac:dyDescent="0.3"/>
    <row r="213" ht="12" customHeight="1" x14ac:dyDescent="0.3"/>
    <row r="214" ht="12" customHeight="1" x14ac:dyDescent="0.3"/>
    <row r="215" ht="12" customHeight="1" x14ac:dyDescent="0.3"/>
    <row r="216" ht="12" customHeight="1" x14ac:dyDescent="0.3"/>
    <row r="217" ht="12" customHeight="1" x14ac:dyDescent="0.3"/>
    <row r="218" ht="12" customHeight="1" x14ac:dyDescent="0.3"/>
    <row r="219" ht="12" customHeight="1" x14ac:dyDescent="0.3"/>
    <row r="220" ht="12" customHeight="1" x14ac:dyDescent="0.3"/>
    <row r="221" ht="12" customHeight="1" x14ac:dyDescent="0.3"/>
    <row r="222" ht="12" customHeight="1" x14ac:dyDescent="0.3"/>
    <row r="223" ht="12" customHeight="1" x14ac:dyDescent="0.3"/>
    <row r="224" ht="12" customHeight="1" x14ac:dyDescent="0.3"/>
    <row r="225" ht="12" customHeight="1" x14ac:dyDescent="0.3"/>
    <row r="226" ht="12" customHeight="1" x14ac:dyDescent="0.3"/>
  </sheetData>
  <printOptions horizontalCentered="1"/>
  <pageMargins left="0" right="0" top="7.874015748031496E-2" bottom="0.19685039370078741" header="0.51181102362204722" footer="0.51181102362204722"/>
  <pageSetup paperSize="9" scale="8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27"/>
  <sheetViews>
    <sheetView showGridLines="0" zoomScaleNormal="100" workbookViewId="0">
      <selection activeCell="L1" sqref="L1:M1048576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46041</v>
      </c>
      <c r="C1" s="66"/>
      <c r="G1" s="1" t="s">
        <v>1</v>
      </c>
      <c r="N1" s="67" t="s">
        <v>129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46032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70" t="s">
        <v>7</v>
      </c>
      <c r="B13" s="71" t="s">
        <v>8</v>
      </c>
      <c r="C13" s="71" t="s">
        <v>5</v>
      </c>
      <c r="D13" s="70" t="s">
        <v>9</v>
      </c>
      <c r="E13" s="70" t="s">
        <v>10</v>
      </c>
      <c r="F13" s="72">
        <v>46025</v>
      </c>
      <c r="G13" s="72">
        <v>45668</v>
      </c>
      <c r="H13" s="67"/>
      <c r="I13" s="70" t="s">
        <v>11</v>
      </c>
      <c r="J13" s="71" t="s">
        <v>8</v>
      </c>
      <c r="K13" s="71" t="s">
        <v>5</v>
      </c>
      <c r="L13" s="70" t="s">
        <v>9</v>
      </c>
      <c r="M13" s="70" t="s">
        <v>10</v>
      </c>
      <c r="N13" s="72">
        <f>F13</f>
        <v>46025</v>
      </c>
      <c r="O13" s="72">
        <f>G13</f>
        <v>45668</v>
      </c>
    </row>
    <row r="14" spans="1:16" x14ac:dyDescent="0.35">
      <c r="A14" t="s">
        <v>12</v>
      </c>
      <c r="B14" s="98">
        <v>81</v>
      </c>
      <c r="C14" s="99">
        <v>645.1</v>
      </c>
      <c r="D14" s="100">
        <v>644.6</v>
      </c>
      <c r="E14" s="100">
        <v>530.79999999999995</v>
      </c>
      <c r="F14" s="86">
        <f t="shared" ref="F14:F21" si="0">IF(C14="-","-",IF(D14="-","-",C14/D14-1))</f>
        <v>7.7567483710838658E-4</v>
      </c>
      <c r="G14" s="86">
        <f t="shared" ref="G14:G21" si="1">IF(C14="-","-",IF(E14="-","-",C14/E14-1))</f>
        <v>0.21533534287867395</v>
      </c>
      <c r="I14" t="s">
        <v>12</v>
      </c>
      <c r="J14" s="98">
        <v>61</v>
      </c>
      <c r="K14" s="99">
        <v>635.6</v>
      </c>
      <c r="L14" s="100">
        <v>636</v>
      </c>
      <c r="M14" s="99">
        <v>513.5</v>
      </c>
      <c r="N14" s="4">
        <f t="shared" ref="N14:N20" si="2">IF(K14="-","-",IF(L14="-","-",K14/L14-1))</f>
        <v>-6.2893081761006275E-4</v>
      </c>
      <c r="O14" s="86">
        <f t="shared" ref="O14:O20" si="3">IF(K14="-","-",IF(M14="-","-",K14/M14-1))</f>
        <v>0.23777994157741</v>
      </c>
    </row>
    <row r="15" spans="1:16" x14ac:dyDescent="0.35">
      <c r="A15" t="s">
        <v>13</v>
      </c>
      <c r="B15" s="98">
        <v>151</v>
      </c>
      <c r="C15" s="99">
        <v>648.70000000000005</v>
      </c>
      <c r="D15" s="100">
        <v>647.4</v>
      </c>
      <c r="E15" s="100">
        <v>533.20000000000005</v>
      </c>
      <c r="F15" s="87">
        <f t="shared" si="0"/>
        <v>2.0080321285140812E-3</v>
      </c>
      <c r="G15" s="86">
        <f t="shared" si="1"/>
        <v>0.21661665416354081</v>
      </c>
      <c r="I15" t="s">
        <v>13</v>
      </c>
      <c r="J15" s="98">
        <v>39</v>
      </c>
      <c r="K15" s="99">
        <v>635</v>
      </c>
      <c r="L15" s="100">
        <v>635.4</v>
      </c>
      <c r="M15" s="99">
        <v>519</v>
      </c>
      <c r="N15" s="4">
        <f t="shared" si="2"/>
        <v>-6.295247088448086E-4</v>
      </c>
      <c r="O15" s="86">
        <f t="shared" si="3"/>
        <v>0.22350674373795765</v>
      </c>
    </row>
    <row r="16" spans="1:16" x14ac:dyDescent="0.35">
      <c r="A16" t="s">
        <v>14</v>
      </c>
      <c r="B16" s="98">
        <v>9</v>
      </c>
      <c r="C16" s="99">
        <v>642.20000000000005</v>
      </c>
      <c r="D16" s="100">
        <v>638</v>
      </c>
      <c r="E16" s="100">
        <v>532.79999999999995</v>
      </c>
      <c r="F16" s="87">
        <f t="shared" si="0"/>
        <v>6.5830721003135029E-3</v>
      </c>
      <c r="G16" s="86">
        <f t="shared" si="1"/>
        <v>0.20533033033033044</v>
      </c>
      <c r="I16" t="s">
        <v>15</v>
      </c>
      <c r="J16" s="98">
        <v>93</v>
      </c>
      <c r="K16" s="99">
        <v>625.5</v>
      </c>
      <c r="L16" s="100">
        <v>625.4</v>
      </c>
      <c r="M16" s="99">
        <v>512.4</v>
      </c>
      <c r="N16" s="4">
        <f t="shared" si="2"/>
        <v>1.5989766549417972E-4</v>
      </c>
      <c r="O16" s="86">
        <f t="shared" si="3"/>
        <v>0.22072599531615933</v>
      </c>
    </row>
    <row r="17" spans="1:17" x14ac:dyDescent="0.35">
      <c r="A17" t="s">
        <v>16</v>
      </c>
      <c r="B17" s="101">
        <v>561</v>
      </c>
      <c r="C17" s="99">
        <v>645.29999999999995</v>
      </c>
      <c r="D17" s="100">
        <v>644.79999999999995</v>
      </c>
      <c r="E17" s="100">
        <v>532.70000000000005</v>
      </c>
      <c r="F17" s="87">
        <f t="shared" si="0"/>
        <v>7.7543424317627618E-4</v>
      </c>
      <c r="G17" s="86">
        <f t="shared" si="1"/>
        <v>0.21137600901069997</v>
      </c>
      <c r="I17" t="s">
        <v>16</v>
      </c>
      <c r="J17" s="98">
        <v>93</v>
      </c>
      <c r="K17" s="99">
        <v>629</v>
      </c>
      <c r="L17" s="100">
        <v>628.9</v>
      </c>
      <c r="M17" s="99">
        <v>512.29999999999995</v>
      </c>
      <c r="N17" s="4">
        <f t="shared" si="2"/>
        <v>1.5900779138178223E-4</v>
      </c>
      <c r="O17" s="86">
        <f t="shared" si="3"/>
        <v>0.22779621315635379</v>
      </c>
    </row>
    <row r="18" spans="1:17" x14ac:dyDescent="0.35">
      <c r="A18" t="s">
        <v>17</v>
      </c>
      <c r="B18" s="98">
        <v>201</v>
      </c>
      <c r="C18" s="99">
        <v>647.29999999999995</v>
      </c>
      <c r="D18" s="100">
        <v>646.6</v>
      </c>
      <c r="E18" s="100">
        <v>533.4</v>
      </c>
      <c r="F18" s="86">
        <f t="shared" si="0"/>
        <v>1.0825858335909988E-3</v>
      </c>
      <c r="G18" s="86">
        <f t="shared" si="1"/>
        <v>0.21353580802399708</v>
      </c>
      <c r="I18" t="s">
        <v>18</v>
      </c>
      <c r="J18" s="98">
        <v>83</v>
      </c>
      <c r="K18" s="99">
        <v>611.79999999999995</v>
      </c>
      <c r="L18" s="100">
        <v>608.4</v>
      </c>
      <c r="M18" s="99">
        <v>493</v>
      </c>
      <c r="N18" s="4">
        <f t="shared" si="2"/>
        <v>5.5884286653518078E-3</v>
      </c>
      <c r="O18" s="86">
        <f t="shared" si="3"/>
        <v>0.2409736308316428</v>
      </c>
    </row>
    <row r="19" spans="1:17" x14ac:dyDescent="0.35">
      <c r="A19" t="s">
        <v>19</v>
      </c>
      <c r="B19" s="98">
        <v>569</v>
      </c>
      <c r="C19" s="99">
        <v>645.79999999999995</v>
      </c>
      <c r="D19" s="100">
        <v>640.9</v>
      </c>
      <c r="E19" s="100">
        <v>524.20000000000005</v>
      </c>
      <c r="F19" s="87">
        <f t="shared" si="0"/>
        <v>7.6454985177094592E-3</v>
      </c>
      <c r="G19" s="86">
        <f t="shared" si="1"/>
        <v>0.2319725295688666</v>
      </c>
      <c r="I19" s="5" t="s">
        <v>19</v>
      </c>
      <c r="J19" s="98">
        <v>66</v>
      </c>
      <c r="K19" s="99">
        <v>622.4</v>
      </c>
      <c r="L19" s="100">
        <v>620.9</v>
      </c>
      <c r="M19" s="99">
        <v>503</v>
      </c>
      <c r="N19" s="89">
        <f t="shared" si="2"/>
        <v>2.4158479626348317E-3</v>
      </c>
      <c r="O19" s="90">
        <f t="shared" si="3"/>
        <v>0.23737574552683882</v>
      </c>
    </row>
    <row r="20" spans="1:17" x14ac:dyDescent="0.35">
      <c r="A20" t="s">
        <v>20</v>
      </c>
      <c r="B20" s="98">
        <v>142</v>
      </c>
      <c r="C20" s="99">
        <v>654.1</v>
      </c>
      <c r="D20" s="100">
        <v>667.4</v>
      </c>
      <c r="E20" s="100">
        <v>527.20000000000005</v>
      </c>
      <c r="F20" s="86">
        <f t="shared" si="0"/>
        <v>-1.9928079112975672E-2</v>
      </c>
      <c r="G20" s="87">
        <f t="shared" si="1"/>
        <v>0.24070561456752659</v>
      </c>
      <c r="I20" t="s">
        <v>21</v>
      </c>
      <c r="J20" s="102">
        <v>504</v>
      </c>
      <c r="K20" s="104">
        <v>624.5</v>
      </c>
      <c r="L20" s="103">
        <v>621.70000000000005</v>
      </c>
      <c r="M20" s="104">
        <v>503.89</v>
      </c>
      <c r="N20" s="4">
        <f t="shared" si="2"/>
        <v>4.5037799581790772E-3</v>
      </c>
      <c r="O20" s="86">
        <f t="shared" si="3"/>
        <v>0.23935779634444021</v>
      </c>
    </row>
    <row r="21" spans="1:17" x14ac:dyDescent="0.35">
      <c r="A21" s="82" t="s">
        <v>21</v>
      </c>
      <c r="B21" s="105">
        <v>2096</v>
      </c>
      <c r="C21" s="104">
        <v>643.6</v>
      </c>
      <c r="D21" s="103">
        <v>641.70000000000005</v>
      </c>
      <c r="E21" s="103">
        <v>524.36</v>
      </c>
      <c r="F21" s="88">
        <f t="shared" si="0"/>
        <v>2.9608851488234222E-3</v>
      </c>
      <c r="G21" s="88">
        <f t="shared" si="1"/>
        <v>0.22740102219848968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115" t="s">
        <v>23</v>
      </c>
      <c r="J23" s="113"/>
      <c r="K23" s="8"/>
      <c r="L23" s="116"/>
      <c r="M23" s="117"/>
      <c r="N23" s="8"/>
      <c r="O23" s="9"/>
    </row>
    <row r="24" spans="1:17" x14ac:dyDescent="0.35">
      <c r="A24" t="s">
        <v>12</v>
      </c>
      <c r="B24" s="98">
        <v>21</v>
      </c>
      <c r="C24" s="99">
        <v>646.5</v>
      </c>
      <c r="D24" s="100">
        <v>647.4</v>
      </c>
      <c r="E24" s="100">
        <v>532.4</v>
      </c>
      <c r="F24" s="87">
        <f t="shared" ref="F24:F33" si="4">IF(C24="-","-",IF(D24="-","-",C24/D24-1))</f>
        <v>-1.3901760889711845E-3</v>
      </c>
      <c r="G24" s="86">
        <f t="shared" ref="G24:G33" si="5">IF(C24="-","-",IF(E24="-","-",C24/E24-1))</f>
        <v>0.21431254695717517</v>
      </c>
      <c r="I24" t="s">
        <v>16</v>
      </c>
      <c r="J24" s="98">
        <v>18</v>
      </c>
      <c r="K24" s="99">
        <v>550.5</v>
      </c>
      <c r="L24" s="100">
        <v>557.4</v>
      </c>
      <c r="M24" s="99">
        <v>431.8</v>
      </c>
      <c r="N24" s="4">
        <f t="shared" ref="N24:N31" si="6">IF(K24="-","-",IF(L24="-","-",K24/L24-1))</f>
        <v>-1.2378902045209861E-2</v>
      </c>
      <c r="O24" s="86">
        <f t="shared" ref="O24:O31" si="7">IF(K24="-","-",IF(M24="-","-",K24/M24-1))</f>
        <v>0.27489578508568768</v>
      </c>
    </row>
    <row r="25" spans="1:17" x14ac:dyDescent="0.35">
      <c r="A25" t="s">
        <v>13</v>
      </c>
      <c r="B25" s="98">
        <v>136</v>
      </c>
      <c r="C25" s="99">
        <v>647.20000000000005</v>
      </c>
      <c r="D25" s="100">
        <v>647.6</v>
      </c>
      <c r="E25" s="100">
        <v>534.4</v>
      </c>
      <c r="F25" s="87">
        <f t="shared" si="4"/>
        <v>-6.1766522544781655E-4</v>
      </c>
      <c r="G25" s="86">
        <f t="shared" si="5"/>
        <v>0.21107784431137744</v>
      </c>
      <c r="I25" t="s">
        <v>17</v>
      </c>
      <c r="J25" s="98">
        <v>19</v>
      </c>
      <c r="K25" s="99">
        <v>547.29999999999995</v>
      </c>
      <c r="L25" s="100">
        <v>551.20000000000005</v>
      </c>
      <c r="M25" s="99">
        <v>421.9</v>
      </c>
      <c r="N25" s="4">
        <f t="shared" si="6"/>
        <v>-7.0754716981134003E-3</v>
      </c>
      <c r="O25" s="86">
        <f t="shared" si="7"/>
        <v>0.29722683100260716</v>
      </c>
    </row>
    <row r="26" spans="1:17" x14ac:dyDescent="0.35">
      <c r="A26" t="s">
        <v>14</v>
      </c>
      <c r="B26" s="98">
        <v>41</v>
      </c>
      <c r="C26" s="99">
        <v>644.79999999999995</v>
      </c>
      <c r="D26" s="100">
        <v>645.4</v>
      </c>
      <c r="E26" s="100">
        <v>533.6</v>
      </c>
      <c r="F26" s="86">
        <f t="shared" si="4"/>
        <v>-9.2965602726990948E-4</v>
      </c>
      <c r="G26" s="86">
        <f t="shared" si="5"/>
        <v>0.20839580209895048</v>
      </c>
      <c r="I26" t="s">
        <v>18</v>
      </c>
      <c r="J26" s="98">
        <v>42</v>
      </c>
      <c r="K26" s="99">
        <v>520.9</v>
      </c>
      <c r="L26" s="100">
        <v>519.5</v>
      </c>
      <c r="M26" s="99">
        <v>390.5</v>
      </c>
      <c r="N26" s="4">
        <f t="shared" si="6"/>
        <v>2.6948989412896029E-3</v>
      </c>
      <c r="O26" s="86">
        <f t="shared" si="7"/>
        <v>0.3339308578745197</v>
      </c>
    </row>
    <row r="27" spans="1:17" x14ac:dyDescent="0.35">
      <c r="A27" t="s">
        <v>15</v>
      </c>
      <c r="B27" s="98">
        <v>41</v>
      </c>
      <c r="C27" s="99">
        <v>645</v>
      </c>
      <c r="D27" s="100">
        <v>638</v>
      </c>
      <c r="E27" s="100">
        <v>525.5</v>
      </c>
      <c r="F27" s="86">
        <f t="shared" si="4"/>
        <v>1.097178683385569E-2</v>
      </c>
      <c r="G27" s="86">
        <f t="shared" si="5"/>
        <v>0.22740247383444334</v>
      </c>
      <c r="I27" t="s">
        <v>19</v>
      </c>
      <c r="J27" s="98">
        <v>129</v>
      </c>
      <c r="K27" s="99">
        <v>520.6</v>
      </c>
      <c r="L27" s="100">
        <v>527</v>
      </c>
      <c r="M27" s="99">
        <v>401.6</v>
      </c>
      <c r="N27" s="4">
        <f t="shared" si="6"/>
        <v>-1.2144212523719111E-2</v>
      </c>
      <c r="O27" s="86">
        <f t="shared" si="7"/>
        <v>0.29631474103585664</v>
      </c>
    </row>
    <row r="28" spans="1:17" x14ac:dyDescent="0.35">
      <c r="A28" t="s">
        <v>16</v>
      </c>
      <c r="B28" s="98">
        <v>448</v>
      </c>
      <c r="C28" s="99">
        <v>646.1</v>
      </c>
      <c r="D28" s="100">
        <v>644.79999999999995</v>
      </c>
      <c r="E28" s="100">
        <v>532</v>
      </c>
      <c r="F28" s="86">
        <f t="shared" si="4"/>
        <v>2.0161290322582293E-3</v>
      </c>
      <c r="G28" s="86">
        <f t="shared" si="5"/>
        <v>0.21447368421052637</v>
      </c>
      <c r="I28" t="s">
        <v>20</v>
      </c>
      <c r="J28" s="98">
        <v>56</v>
      </c>
      <c r="K28" s="99">
        <v>521.9</v>
      </c>
      <c r="L28" s="100">
        <v>525.9</v>
      </c>
      <c r="M28" s="99">
        <v>403.1</v>
      </c>
      <c r="N28" s="4">
        <f t="shared" si="6"/>
        <v>-7.6060087469100868E-3</v>
      </c>
      <c r="O28" s="86">
        <f t="shared" si="7"/>
        <v>0.29471595137682938</v>
      </c>
    </row>
    <row r="29" spans="1:17" x14ac:dyDescent="0.35">
      <c r="A29" t="s">
        <v>17</v>
      </c>
      <c r="B29" s="98">
        <v>398</v>
      </c>
      <c r="C29" s="99">
        <v>650.70000000000005</v>
      </c>
      <c r="D29" s="100">
        <v>651.5</v>
      </c>
      <c r="E29" s="100">
        <v>534.6</v>
      </c>
      <c r="F29" s="86">
        <f t="shared" si="4"/>
        <v>-1.2279355333844055E-3</v>
      </c>
      <c r="G29" s="86">
        <f t="shared" si="5"/>
        <v>0.21717171717171713</v>
      </c>
      <c r="I29" t="s">
        <v>24</v>
      </c>
      <c r="J29" s="98">
        <v>398</v>
      </c>
      <c r="K29" s="99">
        <v>486.9</v>
      </c>
      <c r="L29" s="100">
        <v>489.1</v>
      </c>
      <c r="M29" s="99">
        <v>360.4</v>
      </c>
      <c r="N29" s="4">
        <f t="shared" si="6"/>
        <v>-4.4980576569210173E-3</v>
      </c>
      <c r="O29" s="86">
        <f t="shared" si="7"/>
        <v>0.35099889012208663</v>
      </c>
      <c r="Q29" t="s">
        <v>31</v>
      </c>
    </row>
    <row r="30" spans="1:17" x14ac:dyDescent="0.35">
      <c r="A30" t="s">
        <v>18</v>
      </c>
      <c r="B30" s="98">
        <v>48</v>
      </c>
      <c r="C30" s="99">
        <v>625.6</v>
      </c>
      <c r="D30" s="100">
        <v>625.4</v>
      </c>
      <c r="E30" s="100">
        <v>514.20000000000005</v>
      </c>
      <c r="F30" s="86">
        <f t="shared" si="4"/>
        <v>3.1979533098813739E-4</v>
      </c>
      <c r="G30" s="86">
        <f t="shared" si="5"/>
        <v>0.21664721898094119</v>
      </c>
      <c r="I30" s="5" t="s">
        <v>25</v>
      </c>
      <c r="J30" s="118">
        <v>182</v>
      </c>
      <c r="K30" s="119">
        <v>505</v>
      </c>
      <c r="L30" s="120">
        <v>503.9</v>
      </c>
      <c r="M30" s="121">
        <v>380.5</v>
      </c>
      <c r="N30" s="4">
        <f t="shared" si="6"/>
        <v>2.1829728120659198E-3</v>
      </c>
      <c r="O30" s="90">
        <f t="shared" si="7"/>
        <v>0.32720105124835741</v>
      </c>
    </row>
    <row r="31" spans="1:17" x14ac:dyDescent="0.35">
      <c r="A31" t="s">
        <v>19</v>
      </c>
      <c r="B31" s="98">
        <v>448</v>
      </c>
      <c r="C31" s="99">
        <v>638.9</v>
      </c>
      <c r="D31" s="100">
        <v>642.1</v>
      </c>
      <c r="E31" s="100">
        <v>525.4</v>
      </c>
      <c r="F31" s="87">
        <f t="shared" si="4"/>
        <v>-4.9836474069460124E-3</v>
      </c>
      <c r="G31" s="86">
        <f t="shared" si="5"/>
        <v>0.21602588503996967</v>
      </c>
      <c r="I31" t="s">
        <v>21</v>
      </c>
      <c r="J31" s="101">
        <v>1396</v>
      </c>
      <c r="K31" s="99">
        <v>484</v>
      </c>
      <c r="L31" s="100">
        <v>486.3</v>
      </c>
      <c r="M31" s="99">
        <v>360.98</v>
      </c>
      <c r="N31" s="91">
        <f t="shared" si="6"/>
        <v>-4.7295907875797294E-3</v>
      </c>
      <c r="O31" s="86">
        <f t="shared" si="7"/>
        <v>0.34079450385062882</v>
      </c>
    </row>
    <row r="32" spans="1:17" x14ac:dyDescent="0.35">
      <c r="A32" t="s">
        <v>20</v>
      </c>
      <c r="B32" s="98">
        <v>357</v>
      </c>
      <c r="C32" s="99">
        <v>650.5</v>
      </c>
      <c r="D32" s="100">
        <v>647.5</v>
      </c>
      <c r="E32" s="100">
        <v>527.20000000000005</v>
      </c>
      <c r="F32" s="86">
        <f t="shared" si="4"/>
        <v>4.6332046332047128E-3</v>
      </c>
      <c r="G32" s="87">
        <f t="shared" si="5"/>
        <v>0.23387708649468886</v>
      </c>
    </row>
    <row r="33" spans="1:15" x14ac:dyDescent="0.35">
      <c r="A33" s="82" t="s">
        <v>21</v>
      </c>
      <c r="B33" s="105">
        <v>2126</v>
      </c>
      <c r="C33" s="104">
        <v>642.70000000000005</v>
      </c>
      <c r="D33" s="103">
        <v>643.1</v>
      </c>
      <c r="E33" s="103">
        <v>526.72</v>
      </c>
      <c r="F33" s="88">
        <f t="shared" si="4"/>
        <v>-6.2198724926132432E-4</v>
      </c>
      <c r="G33" s="88">
        <f t="shared" si="5"/>
        <v>0.22019289185905233</v>
      </c>
    </row>
    <row r="34" spans="1:15" ht="5.15" customHeight="1" x14ac:dyDescent="0.35"/>
    <row r="35" spans="1:15" ht="5.15" customHeight="1" x14ac:dyDescent="0.35"/>
    <row r="36" spans="1:15" x14ac:dyDescent="0.35">
      <c r="A36" s="10" t="s">
        <v>26</v>
      </c>
      <c r="B36" s="11"/>
      <c r="C36" s="11"/>
      <c r="D36" s="11"/>
      <c r="E36" s="11"/>
      <c r="F36" s="11"/>
      <c r="G36" s="11"/>
      <c r="H36" s="11"/>
      <c r="I36" s="73" t="s">
        <v>4</v>
      </c>
      <c r="J36" s="92">
        <f>C10</f>
        <v>46032</v>
      </c>
      <c r="K36" s="11"/>
      <c r="L36" s="11"/>
      <c r="M36" s="11"/>
      <c r="N36" s="11"/>
      <c r="O36" s="11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>
        <v>623.58620689655174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6011</v>
      </c>
      <c r="K39" s="12">
        <v>608.11765699313446</v>
      </c>
      <c r="L39" s="12">
        <v>617.84910573636125</v>
      </c>
      <c r="M39" s="12">
        <v>674.17765184771667</v>
      </c>
      <c r="N39" s="4">
        <f>IF(K39="-","-",IF(L39="-","-",K39/L39-1))</f>
        <v>-1.5750526549081489E-2</v>
      </c>
      <c r="O39" s="4">
        <f>IF(K39="-","-",IF(M39="-","-",K39/M39-1))</f>
        <v>-9.7986034798886901E-2</v>
      </c>
    </row>
    <row r="40" spans="1:15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23">
        <v>6011</v>
      </c>
      <c r="K40" s="124">
        <v>608.11765699313446</v>
      </c>
      <c r="L40" s="124">
        <v>621.5637100643354</v>
      </c>
      <c r="M40" s="124">
        <v>674.17765184771667</v>
      </c>
      <c r="N40" s="93">
        <f>IF(K40="-","-",IF(L40="-","-",K40/L40-1))</f>
        <v>-2.1632622454437089E-2</v>
      </c>
      <c r="O40" s="93">
        <f>IF(K40="-","-",IF(M40="-","-",K40/M40-1))</f>
        <v>-9.7986034798886901E-2</v>
      </c>
    </row>
    <row r="41" spans="1:15" ht="5.15" customHeight="1" x14ac:dyDescent="0.35">
      <c r="A41" s="5"/>
      <c r="B41" s="5"/>
      <c r="C41" s="5"/>
      <c r="D41" s="5"/>
      <c r="E41" s="5"/>
      <c r="F41" s="5"/>
      <c r="G41" s="5"/>
      <c r="H41" s="5"/>
      <c r="I41" s="5"/>
      <c r="J41" s="5" t="s">
        <v>31</v>
      </c>
      <c r="K41" s="5"/>
      <c r="L41" s="5"/>
      <c r="M41" s="5"/>
      <c r="N41" s="5"/>
      <c r="O41" s="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46032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194.52574288436833</v>
      </c>
      <c r="L45" s="125">
        <v>194.61768967647467</v>
      </c>
      <c r="M45" s="125">
        <v>203.07925612616796</v>
      </c>
      <c r="N45" s="4">
        <f>IF(K45="-","-",IF(L45="-","-",K45/L45-1))</f>
        <v>-4.724482767172189E-4</v>
      </c>
      <c r="O45" s="4">
        <f>IF(K45="-","-",IF(M45="-","-",K45/M45-1))</f>
        <v>-4.2119088896433343E-2</v>
      </c>
    </row>
    <row r="46" spans="1:15" ht="5.15" customHeight="1" x14ac:dyDescent="0.3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46032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>
        <v>103.31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5"/>
      <c r="B51" s="5"/>
      <c r="C51" s="5"/>
      <c r="D51" s="5"/>
      <c r="E51" s="5"/>
      <c r="F51" s="5"/>
      <c r="G51" s="5"/>
      <c r="H51" s="5" t="s">
        <v>31</v>
      </c>
      <c r="I51" s="5"/>
      <c r="J51" s="5"/>
      <c r="K51" s="5"/>
      <c r="L51" s="5"/>
      <c r="M51" s="5"/>
      <c r="N51" s="5"/>
      <c r="O51" s="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45962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45931</v>
      </c>
      <c r="G56" s="75">
        <v>45597</v>
      </c>
      <c r="K56" s="13" t="s">
        <v>5</v>
      </c>
      <c r="L56" t="s">
        <v>37</v>
      </c>
      <c r="M56" t="s">
        <v>10</v>
      </c>
      <c r="N56" s="75">
        <f>F56</f>
        <v>45931</v>
      </c>
      <c r="O56" s="75">
        <f>G56</f>
        <v>45597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3.78</v>
      </c>
      <c r="F57" s="86">
        <f>IF(C57="-","-",IF(D57="-","-",C57/D57-1))</f>
        <v>0.10784313725490202</v>
      </c>
      <c r="G57" s="86">
        <f>IF(C57="-","-",IF(E57="-","-",C57/E57-1))</f>
        <v>-3.5273368606700828E-3</v>
      </c>
      <c r="I57" t="s">
        <v>125</v>
      </c>
      <c r="K57" s="12">
        <v>110</v>
      </c>
      <c r="L57" s="14">
        <v>95</v>
      </c>
      <c r="M57" s="14" t="s">
        <v>29</v>
      </c>
      <c r="N57" s="86">
        <f>IF(K57="-","-",IF(L57="-","-",K57/L57-1))</f>
        <v>0.15789473684210531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</v>
      </c>
      <c r="D58" s="14">
        <v>27.5</v>
      </c>
      <c r="E58" s="14">
        <v>29.25</v>
      </c>
      <c r="F58" s="86">
        <f>IF(C58="-","-",IF(D58="-","-",C58/D58-1))</f>
        <v>1.8181818181818077E-2</v>
      </c>
      <c r="G58" s="86">
        <f>IF(C58="-","-",IF(E58="-","-",C58/E58-1))</f>
        <v>-4.2735042735042694E-2</v>
      </c>
      <c r="I58" t="s">
        <v>124</v>
      </c>
      <c r="K58" s="12">
        <v>25.666666666666668</v>
      </c>
      <c r="L58" s="14">
        <v>26</v>
      </c>
      <c r="M58" s="14">
        <v>27.67</v>
      </c>
      <c r="N58" s="86">
        <f>IF(K58="-","-",IF(L58="-","-",K58/L58-1))</f>
        <v>-1.2820512820512775E-2</v>
      </c>
      <c r="O58" s="86">
        <f>IF(K58="-","-",IF(M58="-","-",K58/M58-1))</f>
        <v>-7.240091555234307E-2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46041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1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45962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45931</v>
      </c>
      <c r="O74" s="75">
        <v>45597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286.40815843432176</v>
      </c>
      <c r="L76" s="14">
        <v>318.32502850652907</v>
      </c>
      <c r="M76" s="14">
        <v>311.79552567667452</v>
      </c>
      <c r="N76" s="4">
        <f>IF(K76="-","-",IF(L76="-","-",K76/L76-1))</f>
        <v>-0.10026503483546434</v>
      </c>
      <c r="O76" s="4">
        <f>IF(K76="-","-",IF(M76="-","-",K76/M76-1))</f>
        <v>-8.1423128786905496E-2</v>
      </c>
    </row>
    <row r="77" spans="1:15" x14ac:dyDescent="0.35">
      <c r="I77" t="s">
        <v>94</v>
      </c>
      <c r="K77" s="12">
        <v>235.6415398338273</v>
      </c>
      <c r="L77" s="14">
        <v>242.79155740175784</v>
      </c>
      <c r="M77" s="14">
        <v>241.87377861114706</v>
      </c>
      <c r="N77" s="4">
        <f>IF(K77="-","-",IF(L77="-","-",K77/L77-1))</f>
        <v>-2.9449201794521596E-2</v>
      </c>
      <c r="O77" s="4">
        <f>IF(K77="-","-",IF(M77="-","-",K77/M77-1))</f>
        <v>-2.5766491982329054E-2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 ht="5.15" customHeight="1" x14ac:dyDescent="0.35"/>
    <row r="81" spans="1:15" x14ac:dyDescent="0.35">
      <c r="I81" s="67" t="s">
        <v>4</v>
      </c>
      <c r="J81" s="68">
        <f>C10</f>
        <v>46032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46025</v>
      </c>
      <c r="O82" s="94">
        <f>O13</f>
        <v>45668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>
        <v>201.5</v>
      </c>
      <c r="M84" s="12">
        <v>217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 t="s">
        <v>29</v>
      </c>
      <c r="L85" s="12">
        <v>196.5</v>
      </c>
      <c r="M85" s="12">
        <v>200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46032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3" t="s">
        <v>53</v>
      </c>
      <c r="J91" s="3" t="s">
        <v>54</v>
      </c>
      <c r="K91" s="3" t="s">
        <v>5</v>
      </c>
      <c r="L91" s="5" t="s">
        <v>9</v>
      </c>
      <c r="M91" s="5" t="s">
        <v>10</v>
      </c>
      <c r="N91" s="72">
        <f>F13</f>
        <v>46025</v>
      </c>
      <c r="O91" s="72">
        <f>G13</f>
        <v>45668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26</v>
      </c>
      <c r="J92" s="126" t="s">
        <v>132</v>
      </c>
      <c r="K92" s="108">
        <v>1437.3076923076924</v>
      </c>
      <c r="L92" s="108" t="s">
        <v>29</v>
      </c>
      <c r="M92" s="108">
        <v>1015</v>
      </c>
      <c r="N92" s="15" t="str">
        <f t="shared" ref="N92:N99" si="8">IF(K92="-","-",IF(L92="-","-",K92/L92-1))</f>
        <v>-</v>
      </c>
      <c r="O92" s="4">
        <f t="shared" ref="O92:O99" si="9">IF(K92="-","-",IF(M92="-","-",K92/M92-1))</f>
        <v>0.416066691928761</v>
      </c>
    </row>
    <row r="93" spans="1:15" x14ac:dyDescent="0.35">
      <c r="A93" s="1" t="s">
        <v>58</v>
      </c>
      <c r="F93" t="s">
        <v>59</v>
      </c>
      <c r="I93" s="126">
        <v>55</v>
      </c>
      <c r="J93" s="126" t="s">
        <v>133</v>
      </c>
      <c r="K93" s="108">
        <v>1712.5454545454545</v>
      </c>
      <c r="L93" s="108" t="s">
        <v>29</v>
      </c>
      <c r="M93" s="108">
        <v>1170</v>
      </c>
      <c r="N93" s="15" t="str">
        <f t="shared" si="8"/>
        <v>-</v>
      </c>
      <c r="O93" s="4">
        <f t="shared" si="9"/>
        <v>0.46371406371406376</v>
      </c>
    </row>
    <row r="94" spans="1:15" x14ac:dyDescent="0.35">
      <c r="F94" t="s">
        <v>60</v>
      </c>
      <c r="I94" s="126">
        <v>49</v>
      </c>
      <c r="J94" s="126" t="s">
        <v>134</v>
      </c>
      <c r="K94" s="108">
        <v>1747.1020408163265</v>
      </c>
      <c r="L94" s="108" t="s">
        <v>29</v>
      </c>
      <c r="M94" s="108">
        <v>1407.9586206896552</v>
      </c>
      <c r="N94" s="15" t="str">
        <f t="shared" si="8"/>
        <v>-</v>
      </c>
      <c r="O94" s="4">
        <f t="shared" si="9"/>
        <v>0.24087598537558574</v>
      </c>
    </row>
    <row r="95" spans="1:15" x14ac:dyDescent="0.35">
      <c r="F95" t="s">
        <v>61</v>
      </c>
      <c r="I95" s="126">
        <v>49</v>
      </c>
      <c r="J95" s="126" t="s">
        <v>135</v>
      </c>
      <c r="K95" s="108">
        <v>2156.8979591836733</v>
      </c>
      <c r="L95" s="108" t="s">
        <v>29</v>
      </c>
      <c r="M95" s="108">
        <v>1732.7083333333333</v>
      </c>
      <c r="N95" s="15" t="str">
        <f t="shared" si="8"/>
        <v>-</v>
      </c>
      <c r="O95" s="4">
        <f t="shared" si="9"/>
        <v>0.24481305808363985</v>
      </c>
    </row>
    <row r="96" spans="1:15" x14ac:dyDescent="0.35">
      <c r="B96" t="s">
        <v>62</v>
      </c>
      <c r="F96" t="s">
        <v>57</v>
      </c>
      <c r="I96" s="126">
        <v>35</v>
      </c>
      <c r="J96" s="126" t="s">
        <v>136</v>
      </c>
      <c r="K96" s="108">
        <v>1311.7142857142858</v>
      </c>
      <c r="L96" s="108" t="s">
        <v>29</v>
      </c>
      <c r="M96" s="108">
        <v>873.33333333333337</v>
      </c>
      <c r="N96" s="15" t="str">
        <f t="shared" si="8"/>
        <v>-</v>
      </c>
      <c r="O96" s="4">
        <f t="shared" si="9"/>
        <v>0.50196292257360953</v>
      </c>
    </row>
    <row r="97" spans="1:15" x14ac:dyDescent="0.35">
      <c r="F97" t="s">
        <v>59</v>
      </c>
      <c r="I97" s="126">
        <v>36</v>
      </c>
      <c r="J97" s="126" t="s">
        <v>137</v>
      </c>
      <c r="K97" s="108">
        <v>1601.3888888888889</v>
      </c>
      <c r="L97" s="108" t="s">
        <v>29</v>
      </c>
      <c r="M97" s="108">
        <v>1046.1607142857142</v>
      </c>
      <c r="N97" s="15" t="str">
        <f t="shared" si="8"/>
        <v>-</v>
      </c>
      <c r="O97" s="4">
        <f t="shared" si="9"/>
        <v>0.53072932965396924</v>
      </c>
    </row>
    <row r="98" spans="1:15" x14ac:dyDescent="0.35">
      <c r="F98" t="s">
        <v>60</v>
      </c>
      <c r="I98" s="126">
        <v>42</v>
      </c>
      <c r="J98" s="126" t="s">
        <v>138</v>
      </c>
      <c r="K98" s="108">
        <v>1598.5238095238096</v>
      </c>
      <c r="L98" s="108" t="s">
        <v>29</v>
      </c>
      <c r="M98" s="108">
        <v>1350.4109589041095</v>
      </c>
      <c r="N98" s="15" t="str">
        <f t="shared" si="8"/>
        <v>-</v>
      </c>
      <c r="O98" s="4">
        <f t="shared" si="9"/>
        <v>0.18373136635461673</v>
      </c>
    </row>
    <row r="99" spans="1:15" x14ac:dyDescent="0.35">
      <c r="F99" t="s">
        <v>61</v>
      </c>
      <c r="I99" s="126">
        <v>34</v>
      </c>
      <c r="J99" s="126" t="s">
        <v>139</v>
      </c>
      <c r="K99" s="108">
        <v>2080.7352941176468</v>
      </c>
      <c r="L99" s="108" t="s">
        <v>29</v>
      </c>
      <c r="M99" s="108">
        <v>1711.3308823529412</v>
      </c>
      <c r="N99" s="15" t="str">
        <f t="shared" si="8"/>
        <v>-</v>
      </c>
      <c r="O99" s="4">
        <f t="shared" si="9"/>
        <v>0.21585797087749881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 t="s">
        <v>29</v>
      </c>
      <c r="J101" s="126" t="s">
        <v>29</v>
      </c>
      <c r="K101" s="108" t="s">
        <v>29</v>
      </c>
      <c r="L101" s="108" t="s">
        <v>29</v>
      </c>
      <c r="M101" s="108">
        <v>525.83333333333337</v>
      </c>
      <c r="N101" s="15" t="str">
        <f>IF(K101="-","-",IF(L101="-","-",K101/L101-1))</f>
        <v>-</v>
      </c>
      <c r="O101" s="4" t="str">
        <f>IF(K101="-","-",IF(M101="-","-",K101/M101-1))</f>
        <v>-</v>
      </c>
    </row>
    <row r="102" spans="1:15" x14ac:dyDescent="0.35">
      <c r="A102" s="1" t="s">
        <v>65</v>
      </c>
      <c r="F102" t="s">
        <v>66</v>
      </c>
      <c r="I102" s="126">
        <v>197</v>
      </c>
      <c r="J102" s="126" t="s">
        <v>140</v>
      </c>
      <c r="K102" s="108">
        <v>1584.1116751269035</v>
      </c>
      <c r="L102" s="108" t="s">
        <v>29</v>
      </c>
      <c r="M102" s="108">
        <v>1211.3805970149253</v>
      </c>
      <c r="N102" s="15" t="str">
        <f>IF(K102="-","-",IF(L102="-","-",K102/L102-1))</f>
        <v>-</v>
      </c>
      <c r="O102" s="4">
        <f>IF(K102="-","-",IF(M102="-","-",K102/M102-1))</f>
        <v>0.30769114102575124</v>
      </c>
    </row>
    <row r="103" spans="1:15" x14ac:dyDescent="0.35">
      <c r="B103" t="s">
        <v>62</v>
      </c>
      <c r="F103" t="s">
        <v>64</v>
      </c>
      <c r="I103" s="126">
        <v>7</v>
      </c>
      <c r="J103" s="126" t="s">
        <v>141</v>
      </c>
      <c r="K103" s="108">
        <v>951.42857142857144</v>
      </c>
      <c r="L103" s="108" t="s">
        <v>29</v>
      </c>
      <c r="M103" s="108">
        <v>559.5454545454545</v>
      </c>
      <c r="N103" s="15" t="str">
        <f>IF(K103="-","-",IF(L103="-","-",K103/L103-1))</f>
        <v>-</v>
      </c>
      <c r="O103" s="4">
        <f>IF(K103="-","-",IF(M103="-","-",K103/M103-1))</f>
        <v>0.70035975397470129</v>
      </c>
    </row>
    <row r="104" spans="1:15" x14ac:dyDescent="0.35">
      <c r="F104" t="s">
        <v>66</v>
      </c>
      <c r="I104" s="126">
        <v>145</v>
      </c>
      <c r="J104" s="126" t="s">
        <v>142</v>
      </c>
      <c r="K104" s="108">
        <v>1557.4482758620691</v>
      </c>
      <c r="L104" s="108" t="s">
        <v>29</v>
      </c>
      <c r="M104" s="108">
        <v>1075.6500000000001</v>
      </c>
      <c r="N104" s="15" t="str">
        <f>IF(K104="-","-",IF(L104="-","-",K104/L104-1))</f>
        <v>-</v>
      </c>
      <c r="O104" s="4">
        <f>IF(K104="-","-",IF(M104="-","-",K104/M104-1))</f>
        <v>0.44791361117656203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22</v>
      </c>
      <c r="J106" s="126" t="s">
        <v>143</v>
      </c>
      <c r="K106" s="108">
        <v>1847.7272727272727</v>
      </c>
      <c r="L106" s="108" t="s">
        <v>29</v>
      </c>
      <c r="M106" s="108" t="s">
        <v>29</v>
      </c>
      <c r="N106" s="15" t="str">
        <f t="shared" ref="N106:N111" si="10">IF(K106="-","-",IF(L106="-","-",K106/L106-1))</f>
        <v>-</v>
      </c>
      <c r="O106" s="4" t="str">
        <f t="shared" ref="O106:O110" si="11">IF(K106="-","-",IF(M106="-","-",K106/M106-1))</f>
        <v>-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6</v>
      </c>
      <c r="J109" s="126" t="s">
        <v>144</v>
      </c>
      <c r="K109" s="108">
        <v>3833.3333333333335</v>
      </c>
      <c r="L109" s="108" t="s">
        <v>29</v>
      </c>
      <c r="M109" s="108">
        <v>2068.5714285714284</v>
      </c>
      <c r="N109" s="15" t="str">
        <f t="shared" si="10"/>
        <v>-</v>
      </c>
      <c r="O109" s="4">
        <f t="shared" si="11"/>
        <v>0.8531307550644569</v>
      </c>
    </row>
    <row r="110" spans="1:15" x14ac:dyDescent="0.35">
      <c r="F110" t="s">
        <v>70</v>
      </c>
      <c r="I110" s="126">
        <v>18</v>
      </c>
      <c r="J110" s="126" t="s">
        <v>145</v>
      </c>
      <c r="K110" s="108">
        <v>2563.8888888888887</v>
      </c>
      <c r="L110" s="108" t="s">
        <v>29</v>
      </c>
      <c r="M110" s="108">
        <v>1601.3333333333333</v>
      </c>
      <c r="N110" s="15" t="str">
        <f t="shared" si="10"/>
        <v>-</v>
      </c>
      <c r="O110" s="4">
        <f t="shared" si="11"/>
        <v>0.60109630863169583</v>
      </c>
    </row>
    <row r="111" spans="1:15" x14ac:dyDescent="0.35">
      <c r="F111" t="s">
        <v>71</v>
      </c>
      <c r="I111" s="126" t="s">
        <v>29</v>
      </c>
      <c r="J111" s="126" t="s">
        <v>29</v>
      </c>
      <c r="K111" s="108" t="s">
        <v>29</v>
      </c>
      <c r="L111" s="108" t="s">
        <v>29</v>
      </c>
      <c r="M111" s="108" t="s">
        <v>29</v>
      </c>
      <c r="N111" s="15" t="str">
        <f t="shared" si="10"/>
        <v>-</v>
      </c>
      <c r="O111" s="4" t="str">
        <f>IF(K111="-","-",IF(M111="-","-",K111/M111-1))</f>
        <v>-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129</v>
      </c>
      <c r="J113" s="126" t="s">
        <v>146</v>
      </c>
      <c r="K113" s="108">
        <v>1831.7751937984497</v>
      </c>
      <c r="L113" s="108" t="s">
        <v>29</v>
      </c>
      <c r="M113" s="108">
        <v>1297.6886792452831</v>
      </c>
      <c r="N113" s="15" t="str">
        <f>IF(K113="-","-",IF(L113="-","-",K113/L113-1))</f>
        <v>-</v>
      </c>
      <c r="O113" s="4">
        <f>IF(K113="-","-",IF(M113="-","-",K113/M113-1))</f>
        <v>0.41156752239202987</v>
      </c>
    </row>
    <row r="114" spans="1:18" x14ac:dyDescent="0.35">
      <c r="A114" s="1" t="s">
        <v>58</v>
      </c>
      <c r="F114" t="s">
        <v>76</v>
      </c>
      <c r="I114" s="126">
        <v>696</v>
      </c>
      <c r="J114" s="126" t="s">
        <v>147</v>
      </c>
      <c r="K114" s="108">
        <v>578.15373563218395</v>
      </c>
      <c r="L114" s="108" t="s">
        <v>29</v>
      </c>
      <c r="M114" s="108">
        <v>286.69167803547066</v>
      </c>
      <c r="N114" s="15" t="str">
        <f>IF(K114="-","-",IF(L114="-","-",K114/L114-1))</f>
        <v>-</v>
      </c>
      <c r="O114" s="4">
        <f>IF(K114="-","-",IF(M114="-","-",K114/M114-1))</f>
        <v>1.0166394071635816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 t="s">
        <v>29</v>
      </c>
      <c r="J116" s="129" t="s">
        <v>29</v>
      </c>
      <c r="K116" s="130" t="s">
        <v>29</v>
      </c>
      <c r="L116" s="130" t="s">
        <v>29</v>
      </c>
      <c r="M116" s="131" t="s">
        <v>29</v>
      </c>
      <c r="N116" s="95" t="str">
        <f t="shared" ref="N116:N121" si="12">IF(K116="-","-",IF(L116="-","-",K116/L116-1))</f>
        <v>-</v>
      </c>
      <c r="O116" s="95" t="str">
        <f t="shared" ref="O116:O121" si="13">IF(K116="-","-",IF(M116="-","-",K116/M116-1))</f>
        <v>-</v>
      </c>
    </row>
    <row r="117" spans="1:18" x14ac:dyDescent="0.35">
      <c r="A117" s="1" t="s">
        <v>79</v>
      </c>
      <c r="F117" t="s">
        <v>80</v>
      </c>
      <c r="I117" s="126">
        <v>85</v>
      </c>
      <c r="J117" s="126" t="s">
        <v>148</v>
      </c>
      <c r="K117" s="122">
        <v>188.10588235294117</v>
      </c>
      <c r="L117" s="122" t="s">
        <v>29</v>
      </c>
      <c r="M117" s="132" t="s">
        <v>29</v>
      </c>
      <c r="N117" s="15" t="str">
        <f t="shared" si="12"/>
        <v>-</v>
      </c>
      <c r="O117" s="4" t="str">
        <f t="shared" si="13"/>
        <v>-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 t="s">
        <v>29</v>
      </c>
      <c r="M118" s="132" t="s">
        <v>29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 t="s">
        <v>29</v>
      </c>
      <c r="M119" s="132" t="s">
        <v>29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 t="s">
        <v>29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 t="s">
        <v>29</v>
      </c>
      <c r="J121" s="126" t="s">
        <v>29</v>
      </c>
      <c r="K121" s="122" t="s">
        <v>29</v>
      </c>
      <c r="L121" s="122" t="s">
        <v>29</v>
      </c>
      <c r="M121" s="132" t="s">
        <v>29</v>
      </c>
      <c r="N121" s="15" t="str">
        <f t="shared" si="12"/>
        <v>-</v>
      </c>
      <c r="O121" s="4" t="str">
        <f t="shared" si="13"/>
        <v>-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224</v>
      </c>
      <c r="J124" s="126" t="s">
        <v>149</v>
      </c>
      <c r="K124" s="122">
        <v>142.02672230949898</v>
      </c>
      <c r="L124" s="122" t="s">
        <v>29</v>
      </c>
      <c r="M124" s="134">
        <v>117.63614975245498</v>
      </c>
      <c r="N124" s="15" t="str">
        <f>IF(K124="-","-",IF(L124="-","-",K124/L124-1))</f>
        <v>-</v>
      </c>
      <c r="O124" s="4">
        <f>IF(K124="-","-",IF(M124="-","-",K124/M124-1))</f>
        <v>0.20733909268851236</v>
      </c>
    </row>
    <row r="125" spans="1:18" x14ac:dyDescent="0.35">
      <c r="A125" s="1" t="s">
        <v>79</v>
      </c>
      <c r="F125" t="s">
        <v>80</v>
      </c>
      <c r="I125" s="126">
        <v>363</v>
      </c>
      <c r="J125" s="126" t="s">
        <v>150</v>
      </c>
      <c r="K125" s="122">
        <v>170.21763085399448</v>
      </c>
      <c r="L125" s="122" t="s">
        <v>29</v>
      </c>
      <c r="M125" s="134">
        <v>138.59110473457676</v>
      </c>
      <c r="N125" s="15" t="str">
        <f>IF(K125="-","-",IF(L125="-","-",K125/L125-1))</f>
        <v>-</v>
      </c>
      <c r="O125" s="4">
        <f>IF(K125="-","-",IF(M125="-","-",K125/M125-1))</f>
        <v>0.228200259893933</v>
      </c>
    </row>
    <row r="126" spans="1:18" x14ac:dyDescent="0.35">
      <c r="B126" t="s">
        <v>87</v>
      </c>
      <c r="I126" s="126">
        <v>17</v>
      </c>
      <c r="J126" s="126" t="s">
        <v>151</v>
      </c>
      <c r="K126" s="122">
        <v>158.35294117647058</v>
      </c>
      <c r="L126" s="122" t="s">
        <v>29</v>
      </c>
      <c r="M126" s="134">
        <v>124.58823529411765</v>
      </c>
      <c r="N126" s="15" t="str">
        <f>IF(K126="-","-",IF(L126="-","-",K126/L126-1))</f>
        <v>-</v>
      </c>
      <c r="O126" s="4">
        <f>IF(K126="-","-",IF(M126="-","-",K126/M126-1))</f>
        <v>0.27101038715769588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193</v>
      </c>
      <c r="J127" s="135" t="s">
        <v>152</v>
      </c>
      <c r="K127" s="136">
        <v>108.49740932642487</v>
      </c>
      <c r="L127" s="136" t="s">
        <v>29</v>
      </c>
      <c r="M127" s="137">
        <v>134.58076602830974</v>
      </c>
      <c r="N127" s="96" t="str">
        <f>IF(K127="-","-",IF(L127="-","-",K127/L127-1))</f>
        <v>-</v>
      </c>
      <c r="O127" s="97">
        <f>IF(K127="-","-",IF(M127="-","-",K127/M127-1))</f>
        <v>-0.19381192031852534</v>
      </c>
      <c r="R127" s="141"/>
    </row>
  </sheetData>
  <mergeCells count="15">
    <mergeCell ref="N81:O81"/>
    <mergeCell ref="A84:H84"/>
    <mergeCell ref="A90:H90"/>
    <mergeCell ref="N90:O90"/>
    <mergeCell ref="A50:H50"/>
    <mergeCell ref="F55:G55"/>
    <mergeCell ref="N55:O55"/>
    <mergeCell ref="N73:O73"/>
    <mergeCell ref="A75:H75"/>
    <mergeCell ref="A76:H76"/>
    <mergeCell ref="A45:H45"/>
    <mergeCell ref="H8:O8"/>
    <mergeCell ref="F12:G12"/>
    <mergeCell ref="N12:O12"/>
    <mergeCell ref="A38:H38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0CF0-34A2-4258-B7C8-B1A7257EC9F3}">
  <sheetPr>
    <pageSetUpPr fitToPage="1"/>
  </sheetPr>
  <dimension ref="A1:R127"/>
  <sheetViews>
    <sheetView showGridLines="0" zoomScaleNormal="100" workbookViewId="0">
      <selection activeCell="S24" sqref="S24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46045</v>
      </c>
      <c r="C1" s="66"/>
      <c r="G1" s="1" t="s">
        <v>1</v>
      </c>
      <c r="N1" s="67" t="s">
        <v>153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46039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46032</v>
      </c>
      <c r="G13" s="144">
        <v>45675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46032</v>
      </c>
      <c r="O13" s="144">
        <f>G13</f>
        <v>45675</v>
      </c>
    </row>
    <row r="14" spans="1:16" x14ac:dyDescent="0.35">
      <c r="A14" t="s">
        <v>12</v>
      </c>
      <c r="B14" s="98">
        <v>84</v>
      </c>
      <c r="C14" s="99">
        <v>643.6</v>
      </c>
      <c r="D14" s="100">
        <v>645.1</v>
      </c>
      <c r="E14" s="100">
        <v>536.70000000000005</v>
      </c>
      <c r="F14" s="86">
        <f t="shared" ref="F14:F21" si="0">IF(C14="-","-",IF(D14="-","-",C14/D14-1))</f>
        <v>-2.3252208959850806E-3</v>
      </c>
      <c r="G14" s="86">
        <f t="shared" ref="G14:G21" si="1">IF(C14="-","-",IF(E14="-","-",C14/E14-1))</f>
        <v>0.19918017514440089</v>
      </c>
      <c r="I14" t="s">
        <v>12</v>
      </c>
      <c r="J14" s="98">
        <v>42</v>
      </c>
      <c r="K14" s="99">
        <v>635.9</v>
      </c>
      <c r="L14" s="100">
        <v>635.6</v>
      </c>
      <c r="M14" s="99">
        <v>520.29999999999995</v>
      </c>
      <c r="N14" s="4">
        <f t="shared" ref="N14:N20" si="2">IF(K14="-","-",IF(L14="-","-",K14/L14-1))</f>
        <v>4.7199496538685715E-4</v>
      </c>
      <c r="O14" s="86">
        <f t="shared" ref="O14:O20" si="3">IF(K14="-","-",IF(M14="-","-",K14/M14-1))</f>
        <v>0.22217951182010376</v>
      </c>
    </row>
    <row r="15" spans="1:16" x14ac:dyDescent="0.35">
      <c r="A15" t="s">
        <v>13</v>
      </c>
      <c r="B15" s="98">
        <v>134</v>
      </c>
      <c r="C15" s="99">
        <v>647.9</v>
      </c>
      <c r="D15" s="100">
        <v>648.70000000000005</v>
      </c>
      <c r="E15" s="100">
        <v>538.29999999999995</v>
      </c>
      <c r="F15" s="87">
        <f t="shared" si="0"/>
        <v>-1.2332357021737073E-3</v>
      </c>
      <c r="G15" s="86">
        <f t="shared" si="1"/>
        <v>0.20360393832435442</v>
      </c>
      <c r="I15" t="s">
        <v>13</v>
      </c>
      <c r="J15" s="98">
        <v>26</v>
      </c>
      <c r="K15" s="99">
        <v>635</v>
      </c>
      <c r="L15" s="100">
        <v>635</v>
      </c>
      <c r="M15" s="99">
        <v>529</v>
      </c>
      <c r="N15" s="4">
        <f t="shared" si="2"/>
        <v>0</v>
      </c>
      <c r="O15" s="86">
        <f t="shared" si="3"/>
        <v>0.20037807183364831</v>
      </c>
    </row>
    <row r="16" spans="1:16" x14ac:dyDescent="0.35">
      <c r="A16" t="s">
        <v>14</v>
      </c>
      <c r="B16" s="98">
        <v>32</v>
      </c>
      <c r="C16" s="99">
        <v>644.5</v>
      </c>
      <c r="D16" s="100">
        <v>642.20000000000005</v>
      </c>
      <c r="E16" s="100">
        <v>539.20000000000005</v>
      </c>
      <c r="F16" s="87">
        <f t="shared" si="0"/>
        <v>3.5814388041108813E-3</v>
      </c>
      <c r="G16" s="86">
        <f t="shared" si="1"/>
        <v>0.1952893175074184</v>
      </c>
      <c r="I16" t="s">
        <v>15</v>
      </c>
      <c r="J16" s="98">
        <v>116</v>
      </c>
      <c r="K16" s="99">
        <v>628.5</v>
      </c>
      <c r="L16" s="100">
        <v>625.5</v>
      </c>
      <c r="M16" s="99">
        <v>514.4</v>
      </c>
      <c r="N16" s="4">
        <f t="shared" si="2"/>
        <v>4.7961630695443347E-3</v>
      </c>
      <c r="O16" s="86">
        <f t="shared" si="3"/>
        <v>0.22181181959564555</v>
      </c>
    </row>
    <row r="17" spans="1:17" x14ac:dyDescent="0.35">
      <c r="A17" t="s">
        <v>16</v>
      </c>
      <c r="B17" s="101">
        <v>651</v>
      </c>
      <c r="C17" s="99">
        <v>644.4</v>
      </c>
      <c r="D17" s="100">
        <v>645.29999999999995</v>
      </c>
      <c r="E17" s="100">
        <v>537.79999999999995</v>
      </c>
      <c r="F17" s="87">
        <f t="shared" si="0"/>
        <v>-1.3947001394699621E-3</v>
      </c>
      <c r="G17" s="86">
        <f t="shared" si="1"/>
        <v>0.19821494979546306</v>
      </c>
      <c r="I17" t="s">
        <v>16</v>
      </c>
      <c r="J17" s="98">
        <v>104</v>
      </c>
      <c r="K17" s="99">
        <v>631.20000000000005</v>
      </c>
      <c r="L17" s="100">
        <v>629</v>
      </c>
      <c r="M17" s="99">
        <v>518.70000000000005</v>
      </c>
      <c r="N17" s="4">
        <f t="shared" si="2"/>
        <v>3.4976152623211743E-3</v>
      </c>
      <c r="O17" s="86">
        <f t="shared" si="3"/>
        <v>0.21688837478311163</v>
      </c>
    </row>
    <row r="18" spans="1:17" x14ac:dyDescent="0.35">
      <c r="A18" t="s">
        <v>17</v>
      </c>
      <c r="B18" s="98">
        <v>204</v>
      </c>
      <c r="C18" s="99">
        <v>647.4</v>
      </c>
      <c r="D18" s="100">
        <v>647.29999999999995</v>
      </c>
      <c r="E18" s="100">
        <v>537.4</v>
      </c>
      <c r="F18" s="86">
        <f t="shared" si="0"/>
        <v>1.544878727020027E-4</v>
      </c>
      <c r="G18" s="86">
        <f t="shared" si="1"/>
        <v>0.20468924451060655</v>
      </c>
      <c r="I18" t="s">
        <v>18</v>
      </c>
      <c r="J18" s="98">
        <v>121</v>
      </c>
      <c r="K18" s="99">
        <v>611.5</v>
      </c>
      <c r="L18" s="100">
        <v>611.79999999999995</v>
      </c>
      <c r="M18" s="99">
        <v>499.5</v>
      </c>
      <c r="N18" s="4">
        <f t="shared" si="2"/>
        <v>-4.9035632559657483E-4</v>
      </c>
      <c r="O18" s="86">
        <f t="shared" si="3"/>
        <v>0.22422422422422428</v>
      </c>
    </row>
    <row r="19" spans="1:17" x14ac:dyDescent="0.35">
      <c r="A19" t="s">
        <v>19</v>
      </c>
      <c r="B19" s="98">
        <v>772</v>
      </c>
      <c r="C19" s="99">
        <v>638</v>
      </c>
      <c r="D19" s="100">
        <v>645.79999999999995</v>
      </c>
      <c r="E19" s="100">
        <v>529.70000000000005</v>
      </c>
      <c r="F19" s="87">
        <f t="shared" si="0"/>
        <v>-1.2078042737689643E-2</v>
      </c>
      <c r="G19" s="86">
        <f t="shared" si="1"/>
        <v>0.20445535208608634</v>
      </c>
      <c r="I19" s="85" t="s">
        <v>19</v>
      </c>
      <c r="J19" s="98">
        <v>112</v>
      </c>
      <c r="K19" s="99">
        <v>623</v>
      </c>
      <c r="L19" s="100">
        <v>622.4</v>
      </c>
      <c r="M19" s="99">
        <v>508.9</v>
      </c>
      <c r="N19" s="97">
        <f t="shared" si="2"/>
        <v>9.6401028277637302E-4</v>
      </c>
      <c r="O19" s="145">
        <f t="shared" si="3"/>
        <v>0.22420907840440174</v>
      </c>
    </row>
    <row r="20" spans="1:17" x14ac:dyDescent="0.35">
      <c r="A20" t="s">
        <v>20</v>
      </c>
      <c r="B20" s="98">
        <v>217</v>
      </c>
      <c r="C20" s="99">
        <v>661</v>
      </c>
      <c r="D20" s="100">
        <v>654.1</v>
      </c>
      <c r="E20" s="100">
        <v>531.29999999999995</v>
      </c>
      <c r="F20" s="86">
        <f t="shared" si="0"/>
        <v>1.0548845742241131E-2</v>
      </c>
      <c r="G20" s="87">
        <f t="shared" si="1"/>
        <v>0.24411820063993983</v>
      </c>
      <c r="I20" t="s">
        <v>21</v>
      </c>
      <c r="J20" s="102">
        <v>588</v>
      </c>
      <c r="K20" s="104">
        <v>624.5</v>
      </c>
      <c r="L20" s="103">
        <v>624.5</v>
      </c>
      <c r="M20" s="104">
        <v>510.7</v>
      </c>
      <c r="N20" s="4">
        <f t="shared" si="2"/>
        <v>0</v>
      </c>
      <c r="O20" s="86">
        <f t="shared" si="3"/>
        <v>0.22283140787154898</v>
      </c>
    </row>
    <row r="21" spans="1:17" x14ac:dyDescent="0.35">
      <c r="A21" s="82" t="s">
        <v>21</v>
      </c>
      <c r="B21" s="105">
        <v>2570</v>
      </c>
      <c r="C21" s="104">
        <v>641.20000000000005</v>
      </c>
      <c r="D21" s="103">
        <v>643.6</v>
      </c>
      <c r="E21" s="103">
        <v>529.79999999999995</v>
      </c>
      <c r="F21" s="88">
        <f t="shared" si="0"/>
        <v>-3.7290242386575079E-3</v>
      </c>
      <c r="G21" s="88">
        <f t="shared" si="1"/>
        <v>0.21026802567006442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37</v>
      </c>
      <c r="C24" s="99">
        <v>645.70000000000005</v>
      </c>
      <c r="D24" s="100">
        <v>646.5</v>
      </c>
      <c r="E24" s="100">
        <v>536.6</v>
      </c>
      <c r="F24" s="87">
        <f t="shared" ref="F24:F33" si="4">IF(C24="-","-",IF(D24="-","-",C24/D24-1))</f>
        <v>-1.2374323279195076E-3</v>
      </c>
      <c r="G24" s="86">
        <f t="shared" ref="G24:G33" si="5">IF(C24="-","-",IF(E24="-","-",C24/E24-1))</f>
        <v>0.20331718225866569</v>
      </c>
      <c r="I24" t="s">
        <v>16</v>
      </c>
      <c r="J24" s="98">
        <v>41</v>
      </c>
      <c r="K24" s="99">
        <v>549.6</v>
      </c>
      <c r="L24" s="100">
        <v>550.5</v>
      </c>
      <c r="M24" s="99">
        <v>436</v>
      </c>
      <c r="N24" s="4">
        <f t="shared" ref="N24:N31" si="6">IF(K24="-","-",IF(L24="-","-",K24/L24-1))</f>
        <v>-1.6348773841960984E-3</v>
      </c>
      <c r="O24" s="86">
        <f t="shared" ref="O24:O31" si="7">IF(K24="-","-",IF(M24="-","-",K24/M24-1))</f>
        <v>0.26055045871559646</v>
      </c>
    </row>
    <row r="25" spans="1:17" x14ac:dyDescent="0.35">
      <c r="A25" t="s">
        <v>13</v>
      </c>
      <c r="B25" s="98">
        <v>172</v>
      </c>
      <c r="C25" s="99">
        <v>647.79999999999995</v>
      </c>
      <c r="D25" s="100">
        <v>647.20000000000005</v>
      </c>
      <c r="E25" s="100">
        <v>540.4</v>
      </c>
      <c r="F25" s="87">
        <f t="shared" si="4"/>
        <v>9.2707045735451743E-4</v>
      </c>
      <c r="G25" s="86">
        <f t="shared" si="5"/>
        <v>0.19874167283493716</v>
      </c>
      <c r="I25" t="s">
        <v>17</v>
      </c>
      <c r="J25" s="98">
        <v>28</v>
      </c>
      <c r="K25" s="99">
        <v>546</v>
      </c>
      <c r="L25" s="100">
        <v>547.29999999999995</v>
      </c>
      <c r="M25" s="99">
        <v>435.1</v>
      </c>
      <c r="N25" s="4">
        <f t="shared" si="6"/>
        <v>-2.3752969121139111E-3</v>
      </c>
      <c r="O25" s="86">
        <f t="shared" si="7"/>
        <v>0.25488393472764881</v>
      </c>
    </row>
    <row r="26" spans="1:17" x14ac:dyDescent="0.35">
      <c r="A26" t="s">
        <v>14</v>
      </c>
      <c r="B26" s="98">
        <v>68</v>
      </c>
      <c r="C26" s="99">
        <v>644.6</v>
      </c>
      <c r="D26" s="100">
        <v>644.79999999999995</v>
      </c>
      <c r="E26" s="100">
        <v>539.4</v>
      </c>
      <c r="F26" s="86">
        <f t="shared" si="4"/>
        <v>-3.1017369727037725E-4</v>
      </c>
      <c r="G26" s="86">
        <f t="shared" si="5"/>
        <v>0.19503151649981465</v>
      </c>
      <c r="I26" t="s">
        <v>18</v>
      </c>
      <c r="J26" s="98">
        <v>47</v>
      </c>
      <c r="K26" s="99">
        <v>521.6</v>
      </c>
      <c r="L26" s="100">
        <v>520.9</v>
      </c>
      <c r="M26" s="99">
        <v>403</v>
      </c>
      <c r="N26" s="4">
        <f t="shared" si="6"/>
        <v>1.34382799001731E-3</v>
      </c>
      <c r="O26" s="86">
        <f t="shared" si="7"/>
        <v>0.29429280397022328</v>
      </c>
    </row>
    <row r="27" spans="1:17" x14ac:dyDescent="0.35">
      <c r="A27" t="s">
        <v>15</v>
      </c>
      <c r="B27" s="98">
        <v>54</v>
      </c>
      <c r="C27" s="99">
        <v>640.9</v>
      </c>
      <c r="D27" s="100">
        <v>645</v>
      </c>
      <c r="E27" s="100">
        <v>531.9</v>
      </c>
      <c r="F27" s="86">
        <f t="shared" si="4"/>
        <v>-6.356589147286873E-3</v>
      </c>
      <c r="G27" s="86">
        <f t="shared" si="5"/>
        <v>0.20492573792066171</v>
      </c>
      <c r="I27" t="s">
        <v>19</v>
      </c>
      <c r="J27" s="98">
        <v>128</v>
      </c>
      <c r="K27" s="99">
        <v>523.29999999999995</v>
      </c>
      <c r="L27" s="100">
        <v>520.6</v>
      </c>
      <c r="M27" s="99">
        <v>407.9</v>
      </c>
      <c r="N27" s="4">
        <f t="shared" si="6"/>
        <v>5.1863234729156993E-3</v>
      </c>
      <c r="O27" s="86">
        <f t="shared" si="7"/>
        <v>0.28291247854866386</v>
      </c>
    </row>
    <row r="28" spans="1:17" x14ac:dyDescent="0.35">
      <c r="A28" t="s">
        <v>16</v>
      </c>
      <c r="B28" s="98">
        <v>623</v>
      </c>
      <c r="C28" s="99">
        <v>644.79999999999995</v>
      </c>
      <c r="D28" s="100">
        <v>646.1</v>
      </c>
      <c r="E28" s="100">
        <v>538.5</v>
      </c>
      <c r="F28" s="86">
        <f t="shared" si="4"/>
        <v>-2.0120724346077701E-3</v>
      </c>
      <c r="G28" s="86">
        <f t="shared" si="5"/>
        <v>0.19740018570102125</v>
      </c>
      <c r="I28" t="s">
        <v>20</v>
      </c>
      <c r="J28" s="98">
        <v>80</v>
      </c>
      <c r="K28" s="99">
        <v>529.29999999999995</v>
      </c>
      <c r="L28" s="100">
        <v>521.9</v>
      </c>
      <c r="M28" s="99">
        <v>411.9</v>
      </c>
      <c r="N28" s="4">
        <f t="shared" si="6"/>
        <v>1.4178961486874808E-2</v>
      </c>
      <c r="O28" s="86">
        <f t="shared" si="7"/>
        <v>0.28502063607671757</v>
      </c>
    </row>
    <row r="29" spans="1:17" x14ac:dyDescent="0.35">
      <c r="A29" t="s">
        <v>17</v>
      </c>
      <c r="B29" s="98">
        <v>448</v>
      </c>
      <c r="C29" s="99">
        <v>647.4</v>
      </c>
      <c r="D29" s="100">
        <v>650.70000000000005</v>
      </c>
      <c r="E29" s="100">
        <v>538.70000000000005</v>
      </c>
      <c r="F29" s="86">
        <f t="shared" si="4"/>
        <v>-5.0714615029968657E-3</v>
      </c>
      <c r="G29" s="86">
        <f t="shared" si="5"/>
        <v>0.20178206794134002</v>
      </c>
      <c r="I29" t="s">
        <v>24</v>
      </c>
      <c r="J29" s="98">
        <v>484</v>
      </c>
      <c r="K29" s="99">
        <v>492.3</v>
      </c>
      <c r="L29" s="100">
        <v>486.9</v>
      </c>
      <c r="M29" s="99">
        <v>371.4</v>
      </c>
      <c r="N29" s="4">
        <f t="shared" si="6"/>
        <v>1.1090573012939142E-2</v>
      </c>
      <c r="O29" s="86">
        <f t="shared" si="7"/>
        <v>0.32552504038772234</v>
      </c>
      <c r="Q29" t="s">
        <v>31</v>
      </c>
    </row>
    <row r="30" spans="1:17" x14ac:dyDescent="0.35">
      <c r="A30" t="s">
        <v>18</v>
      </c>
      <c r="B30" s="98">
        <v>38</v>
      </c>
      <c r="C30" s="99">
        <v>632.6</v>
      </c>
      <c r="D30" s="100">
        <v>625.6</v>
      </c>
      <c r="E30" s="100">
        <v>517.1</v>
      </c>
      <c r="F30" s="86">
        <f t="shared" si="4"/>
        <v>1.1189258312020556E-2</v>
      </c>
      <c r="G30" s="86">
        <f t="shared" si="5"/>
        <v>0.22336105202088574</v>
      </c>
      <c r="I30" s="85" t="s">
        <v>25</v>
      </c>
      <c r="J30" s="118">
        <v>275</v>
      </c>
      <c r="K30" s="121">
        <v>508.5</v>
      </c>
      <c r="L30" s="120">
        <v>505</v>
      </c>
      <c r="M30" s="121">
        <v>392.2</v>
      </c>
      <c r="N30" s="4">
        <f t="shared" si="6"/>
        <v>6.9306930693069368E-3</v>
      </c>
      <c r="O30" s="145">
        <f t="shared" si="7"/>
        <v>0.29653238143804184</v>
      </c>
    </row>
    <row r="31" spans="1:17" x14ac:dyDescent="0.35">
      <c r="A31" t="s">
        <v>19</v>
      </c>
      <c r="B31" s="98">
        <v>455</v>
      </c>
      <c r="C31" s="99">
        <v>637.5</v>
      </c>
      <c r="D31" s="100">
        <v>638.9</v>
      </c>
      <c r="E31" s="100">
        <v>529.79999999999995</v>
      </c>
      <c r="F31" s="87">
        <f t="shared" si="4"/>
        <v>-2.191266238848022E-3</v>
      </c>
      <c r="G31" s="86">
        <f t="shared" si="5"/>
        <v>0.20328425821064555</v>
      </c>
      <c r="I31" t="s">
        <v>21</v>
      </c>
      <c r="J31" s="101">
        <v>1748</v>
      </c>
      <c r="K31" s="99">
        <v>491</v>
      </c>
      <c r="L31" s="100">
        <v>484</v>
      </c>
      <c r="M31" s="99">
        <v>371</v>
      </c>
      <c r="N31" s="147">
        <f t="shared" si="6"/>
        <v>1.4462809917355379E-2</v>
      </c>
      <c r="O31" s="86">
        <f t="shared" si="7"/>
        <v>0.32345013477088957</v>
      </c>
    </row>
    <row r="32" spans="1:17" x14ac:dyDescent="0.35">
      <c r="A32" t="s">
        <v>20</v>
      </c>
      <c r="B32" s="98">
        <v>384</v>
      </c>
      <c r="C32" s="99">
        <v>653.70000000000005</v>
      </c>
      <c r="D32" s="100">
        <v>650.5</v>
      </c>
      <c r="E32" s="100">
        <v>531.20000000000005</v>
      </c>
      <c r="F32" s="86">
        <f t="shared" si="4"/>
        <v>4.9192928516526013E-3</v>
      </c>
      <c r="G32" s="87">
        <f t="shared" si="5"/>
        <v>0.23060993975903621</v>
      </c>
    </row>
    <row r="33" spans="1:15" x14ac:dyDescent="0.35">
      <c r="A33" s="82" t="s">
        <v>21</v>
      </c>
      <c r="B33" s="105">
        <v>2476</v>
      </c>
      <c r="C33" s="104">
        <v>643.4</v>
      </c>
      <c r="D33" s="103">
        <v>642.70000000000005</v>
      </c>
      <c r="E33" s="103">
        <v>531.79999999999995</v>
      </c>
      <c r="F33" s="88">
        <f t="shared" si="4"/>
        <v>1.0891551268086275E-3</v>
      </c>
      <c r="G33" s="88">
        <f t="shared" si="5"/>
        <v>0.20985332831891701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46039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6520</v>
      </c>
      <c r="K39" s="12">
        <v>596.53262180762579</v>
      </c>
      <c r="L39" s="12">
        <v>608.11765699313446</v>
      </c>
      <c r="M39" s="12">
        <v>697.74243199488103</v>
      </c>
      <c r="N39" s="4">
        <f>IF(K39="-","-",IF(L39="-","-",K39/L39-1))</f>
        <v>-1.9050647604595849E-2</v>
      </c>
      <c r="O39" s="4">
        <f>IF(K39="-","-",IF(M39="-","-",K39/M39-1))</f>
        <v>-0.14505325396062163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6520</v>
      </c>
      <c r="K40" s="124">
        <v>596.53262180762579</v>
      </c>
      <c r="L40" s="124">
        <v>608.11765699313446</v>
      </c>
      <c r="M40" s="124">
        <v>697.74243199488103</v>
      </c>
      <c r="N40" s="95">
        <f>IF(K40="-","-",IF(L40="-","-",K40/L40-1))</f>
        <v>-1.9050647604595849E-2</v>
      </c>
      <c r="O40" s="95">
        <f>IF(K40="-","-",IF(M40="-","-",K40/M40-1))</f>
        <v>-0.14505325396062163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46039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192.00858811244643</v>
      </c>
      <c r="L45" s="125">
        <v>194.52574288436833</v>
      </c>
      <c r="M45" s="125">
        <v>202.66886227850173</v>
      </c>
      <c r="N45" s="4">
        <f>IF(K45="-","-",IF(L45="-","-",K45/L45-1))</f>
        <v>-1.293995712134699E-2</v>
      </c>
      <c r="O45" s="4">
        <f>IF(K45="-","-",IF(M45="-","-",K45/M45-1))</f>
        <v>-5.2599467161394853E-2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46039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>
        <v>105.49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45962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45931</v>
      </c>
      <c r="G56" s="75">
        <v>45597</v>
      </c>
      <c r="K56" s="13" t="s">
        <v>5</v>
      </c>
      <c r="L56" t="s">
        <v>37</v>
      </c>
      <c r="M56" t="s">
        <v>10</v>
      </c>
      <c r="N56" s="75">
        <f>F56</f>
        <v>45931</v>
      </c>
      <c r="O56" s="75">
        <f>G56</f>
        <v>45597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3.78</v>
      </c>
      <c r="F57" s="86">
        <f>IF(C57="-","-",IF(D57="-","-",C57/D57-1))</f>
        <v>0.10784313725490202</v>
      </c>
      <c r="G57" s="86">
        <f>IF(C57="-","-",IF(E57="-","-",C57/E57-1))</f>
        <v>-3.5273368606700828E-3</v>
      </c>
      <c r="I57" t="s">
        <v>125</v>
      </c>
      <c r="K57" s="12">
        <v>110</v>
      </c>
      <c r="L57" s="14">
        <v>95</v>
      </c>
      <c r="M57" s="14" t="s">
        <v>29</v>
      </c>
      <c r="N57" s="86">
        <f>IF(K57="-","-",IF(L57="-","-",K57/L57-1))</f>
        <v>0.15789473684210531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</v>
      </c>
      <c r="D58" s="14">
        <v>27.5</v>
      </c>
      <c r="E58" s="14">
        <v>29.25</v>
      </c>
      <c r="F58" s="86">
        <f>IF(C58="-","-",IF(D58="-","-",C58/D58-1))</f>
        <v>1.8181818181818077E-2</v>
      </c>
      <c r="G58" s="86">
        <f>IF(C58="-","-",IF(E58="-","-",C58/E58-1))</f>
        <v>-4.2735042735042694E-2</v>
      </c>
      <c r="I58" t="s">
        <v>124</v>
      </c>
      <c r="K58" s="12">
        <v>25.666666666666668</v>
      </c>
      <c r="L58" s="14">
        <v>26</v>
      </c>
      <c r="M58" s="14">
        <v>27.67</v>
      </c>
      <c r="N58" s="86">
        <f>IF(K58="-","-",IF(L58="-","-",K58/L58-1))</f>
        <v>-1.2820512820512775E-2</v>
      </c>
      <c r="O58" s="86">
        <f>IF(K58="-","-",IF(M58="-","-",K58/M58-1))</f>
        <v>-7.240091555234307E-2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46045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2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45962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45931</v>
      </c>
      <c r="O74" s="75">
        <v>45597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286.40815843432176</v>
      </c>
      <c r="L76" s="14">
        <v>318.32502850652907</v>
      </c>
      <c r="M76" s="14">
        <v>311.79552567667452</v>
      </c>
      <c r="N76" s="4">
        <f>IF(K76="-","-",IF(L76="-","-",K76/L76-1))</f>
        <v>-0.10026503483546434</v>
      </c>
      <c r="O76" s="4">
        <f>IF(K76="-","-",IF(M76="-","-",K76/M76-1))</f>
        <v>-8.1423128786905496E-2</v>
      </c>
    </row>
    <row r="77" spans="1:15" x14ac:dyDescent="0.35">
      <c r="I77" t="s">
        <v>94</v>
      </c>
      <c r="K77" s="12">
        <v>235.6415398338273</v>
      </c>
      <c r="L77" s="14">
        <v>242.79155740175784</v>
      </c>
      <c r="M77" s="14">
        <v>241.87377861114706</v>
      </c>
      <c r="N77" s="4">
        <f>IF(K77="-","-",IF(L77="-","-",K77/L77-1))</f>
        <v>-2.9449201794521596E-2</v>
      </c>
      <c r="O77" s="4">
        <f>IF(K77="-","-",IF(M77="-","-",K77/M77-1))</f>
        <v>-2.5766491982329054E-2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46039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46032</v>
      </c>
      <c r="O82" s="94">
        <f>O13</f>
        <v>45675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197.5</v>
      </c>
      <c r="L84" s="12" t="s">
        <v>29</v>
      </c>
      <c r="M84" s="12">
        <v>217.5</v>
      </c>
      <c r="N84" s="4" t="str">
        <f>IF(K84="-","-",IF(L84="-","-",K84/L84-1))</f>
        <v>-</v>
      </c>
      <c r="O84" s="4">
        <f>IF(K84="-","-",IF(M84="-","-",K84/M84-1))</f>
        <v>-9.1954022988505746E-2</v>
      </c>
    </row>
    <row r="85" spans="1:15" ht="14.9" customHeight="1" x14ac:dyDescent="0.35">
      <c r="I85" t="s">
        <v>48</v>
      </c>
      <c r="K85" s="12">
        <v>193.5</v>
      </c>
      <c r="L85" s="12" t="s">
        <v>29</v>
      </c>
      <c r="M85" s="12">
        <v>203</v>
      </c>
      <c r="N85" s="4" t="str">
        <f>IF(K85="-","-",IF(L85="-","-",K85/L85-1))</f>
        <v>-</v>
      </c>
      <c r="O85" s="4">
        <f>IF(K85="-","-",IF(M85="-","-",K85/M85-1))</f>
        <v>-4.6798029556650245E-2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46039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46032</v>
      </c>
      <c r="O91" s="144">
        <f>G13</f>
        <v>45675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62</v>
      </c>
      <c r="J92" s="126" t="s">
        <v>154</v>
      </c>
      <c r="K92" s="108">
        <v>1468.7096774193549</v>
      </c>
      <c r="L92" s="108">
        <v>1437.3076923076924</v>
      </c>
      <c r="M92" s="108">
        <v>973.5051546391752</v>
      </c>
      <c r="N92" s="15">
        <f t="shared" ref="N92:N99" si="8">IF(K92="-","-",IF(L92="-","-",K92/L92-1))</f>
        <v>2.1847781988312054E-2</v>
      </c>
      <c r="O92" s="4">
        <f t="shared" ref="O92:O99" si="9">IF(K92="-","-",IF(M92="-","-",K92/M92-1))</f>
        <v>0.5086819729924541</v>
      </c>
    </row>
    <row r="93" spans="1:15" x14ac:dyDescent="0.35">
      <c r="A93" s="1" t="s">
        <v>58</v>
      </c>
      <c r="F93" t="s">
        <v>59</v>
      </c>
      <c r="I93" s="126">
        <v>199</v>
      </c>
      <c r="J93" s="126" t="s">
        <v>155</v>
      </c>
      <c r="K93" s="108">
        <v>1743.467336683417</v>
      </c>
      <c r="L93" s="108">
        <v>1712.5454545454545</v>
      </c>
      <c r="M93" s="108">
        <v>1268.2374429223744</v>
      </c>
      <c r="N93" s="15">
        <f t="shared" si="8"/>
        <v>1.8056094251915678E-2</v>
      </c>
      <c r="O93" s="4">
        <f t="shared" si="9"/>
        <v>0.37471681380576483</v>
      </c>
    </row>
    <row r="94" spans="1:15" x14ac:dyDescent="0.35">
      <c r="F94" t="s">
        <v>60</v>
      </c>
      <c r="I94" s="126">
        <v>159</v>
      </c>
      <c r="J94" s="126" t="s">
        <v>156</v>
      </c>
      <c r="K94" s="108">
        <v>1882.7672955974842</v>
      </c>
      <c r="L94" s="108">
        <v>1747.1020408163265</v>
      </c>
      <c r="M94" s="108">
        <v>1410.295719844358</v>
      </c>
      <c r="N94" s="15">
        <f t="shared" si="8"/>
        <v>7.7651591957255572E-2</v>
      </c>
      <c r="O94" s="4">
        <f t="shared" si="9"/>
        <v>0.33501596091156594</v>
      </c>
    </row>
    <row r="95" spans="1:15" x14ac:dyDescent="0.35">
      <c r="F95" t="s">
        <v>61</v>
      </c>
      <c r="I95" s="126">
        <v>218</v>
      </c>
      <c r="J95" s="126" t="s">
        <v>157</v>
      </c>
      <c r="K95" s="108">
        <v>2174.669724770642</v>
      </c>
      <c r="L95" s="108">
        <v>2156.8979591836733</v>
      </c>
      <c r="M95" s="108">
        <v>1769.132075471698</v>
      </c>
      <c r="N95" s="15">
        <f t="shared" si="8"/>
        <v>8.2395022496544179E-3</v>
      </c>
      <c r="O95" s="4">
        <f t="shared" si="9"/>
        <v>0.22922971943223436</v>
      </c>
    </row>
    <row r="96" spans="1:15" x14ac:dyDescent="0.35">
      <c r="B96" t="s">
        <v>62</v>
      </c>
      <c r="F96" t="s">
        <v>57</v>
      </c>
      <c r="I96" s="126">
        <v>65</v>
      </c>
      <c r="J96" s="126" t="s">
        <v>158</v>
      </c>
      <c r="K96" s="108">
        <v>1299.3846153846155</v>
      </c>
      <c r="L96" s="108">
        <v>1311.7142857142858</v>
      </c>
      <c r="M96" s="108">
        <v>915.49565217391307</v>
      </c>
      <c r="N96" s="15">
        <f t="shared" si="8"/>
        <v>-9.3996615451635845E-3</v>
      </c>
      <c r="O96" s="4">
        <f t="shared" si="9"/>
        <v>0.41932363337731782</v>
      </c>
    </row>
    <row r="97" spans="1:15" x14ac:dyDescent="0.35">
      <c r="F97" t="s">
        <v>59</v>
      </c>
      <c r="I97" s="126">
        <v>139</v>
      </c>
      <c r="J97" s="126" t="s">
        <v>159</v>
      </c>
      <c r="K97" s="108">
        <v>1601.2230215827337</v>
      </c>
      <c r="L97" s="108">
        <v>1601.3888888888889</v>
      </c>
      <c r="M97" s="108">
        <v>1125.5820105820105</v>
      </c>
      <c r="N97" s="15">
        <f t="shared" si="8"/>
        <v>-1.0357715562159253E-4</v>
      </c>
      <c r="O97" s="4">
        <f t="shared" si="9"/>
        <v>0.4225733945008423</v>
      </c>
    </row>
    <row r="98" spans="1:15" x14ac:dyDescent="0.35">
      <c r="F98" t="s">
        <v>60</v>
      </c>
      <c r="I98" s="126">
        <v>111</v>
      </c>
      <c r="J98" s="126" t="s">
        <v>160</v>
      </c>
      <c r="K98" s="108">
        <v>1770.5675675675675</v>
      </c>
      <c r="L98" s="108">
        <v>1598.5238095238096</v>
      </c>
      <c r="M98" s="108">
        <v>1369.1114551083592</v>
      </c>
      <c r="N98" s="15">
        <f t="shared" si="8"/>
        <v>0.10762664717206105</v>
      </c>
      <c r="O98" s="4">
        <f t="shared" si="9"/>
        <v>0.29322383576685129</v>
      </c>
    </row>
    <row r="99" spans="1:15" x14ac:dyDescent="0.35">
      <c r="F99" t="s">
        <v>61</v>
      </c>
      <c r="I99" s="126">
        <v>161</v>
      </c>
      <c r="J99" s="126" t="s">
        <v>161</v>
      </c>
      <c r="K99" s="108">
        <v>2044.6894409937888</v>
      </c>
      <c r="L99" s="108">
        <v>2080.7352941176468</v>
      </c>
      <c r="M99" s="108">
        <v>1707.7450331125829</v>
      </c>
      <c r="N99" s="15">
        <f t="shared" si="8"/>
        <v>-1.7323613063978671E-2</v>
      </c>
      <c r="O99" s="4">
        <f t="shared" si="9"/>
        <v>0.19730369659871405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14</v>
      </c>
      <c r="J101" s="126" t="s">
        <v>162</v>
      </c>
      <c r="K101" s="108">
        <v>725</v>
      </c>
      <c r="L101" s="108" t="s">
        <v>29</v>
      </c>
      <c r="M101" s="108">
        <v>558.25</v>
      </c>
      <c r="N101" s="15" t="str">
        <f>IF(K101="-","-",IF(L101="-","-",K101/L101-1))</f>
        <v>-</v>
      </c>
      <c r="O101" s="4">
        <f>IF(K101="-","-",IF(M101="-","-",K101/M101-1))</f>
        <v>0.29870129870129869</v>
      </c>
    </row>
    <row r="102" spans="1:15" x14ac:dyDescent="0.35">
      <c r="A102" s="1" t="s">
        <v>65</v>
      </c>
      <c r="F102" t="s">
        <v>66</v>
      </c>
      <c r="I102" s="126">
        <v>361</v>
      </c>
      <c r="J102" s="126" t="s">
        <v>163</v>
      </c>
      <c r="K102" s="108">
        <v>1644.6537396121885</v>
      </c>
      <c r="L102" s="108">
        <v>1584.1116751269035</v>
      </c>
      <c r="M102" s="108">
        <v>1238</v>
      </c>
      <c r="N102" s="15">
        <f>IF(K102="-","-",IF(L102="-","-",K102/L102-1))</f>
        <v>3.8218305840360012E-2</v>
      </c>
      <c r="O102" s="4">
        <f>IF(K102="-","-",IF(M102="-","-",K102/M102-1))</f>
        <v>0.32847636479175168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>
        <v>951.42857142857144</v>
      </c>
      <c r="M103" s="108">
        <v>680.83333333333337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243</v>
      </c>
      <c r="J104" s="126" t="s">
        <v>164</v>
      </c>
      <c r="K104" s="108">
        <v>1411.19341563786</v>
      </c>
      <c r="L104" s="108">
        <v>1557.4482758620691</v>
      </c>
      <c r="M104" s="108">
        <v>1045.9280303030303</v>
      </c>
      <c r="N104" s="15">
        <f>IF(K104="-","-",IF(L104="-","-",K104/L104-1))</f>
        <v>-9.3906720685959844E-2</v>
      </c>
      <c r="O104" s="4">
        <f>IF(K104="-","-",IF(M104="-","-",K104/M104-1))</f>
        <v>0.34922611762207345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14</v>
      </c>
      <c r="J106" s="126" t="s">
        <v>157</v>
      </c>
      <c r="K106" s="108">
        <v>2157.1428571428573</v>
      </c>
      <c r="L106" s="108">
        <v>1847.7272727272727</v>
      </c>
      <c r="M106" s="108">
        <v>1710.5172413793102</v>
      </c>
      <c r="N106" s="15">
        <f t="shared" ref="N106:N111" si="10">IF(K106="-","-",IF(L106="-","-",K106/L106-1))</f>
        <v>0.16745738885960293</v>
      </c>
      <c r="O106" s="4">
        <f t="shared" ref="O106:O110" si="11">IF(K106="-","-",IF(M106="-","-",K106/M106-1))</f>
        <v>0.26110559131423994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16</v>
      </c>
      <c r="J109" s="126" t="s">
        <v>165</v>
      </c>
      <c r="K109" s="108">
        <v>3043.125</v>
      </c>
      <c r="L109" s="108">
        <v>3833.3333333333335</v>
      </c>
      <c r="M109" s="108">
        <v>2404</v>
      </c>
      <c r="N109" s="15">
        <f t="shared" si="10"/>
        <v>-0.20614130434782607</v>
      </c>
      <c r="O109" s="4">
        <f t="shared" si="11"/>
        <v>0.26585898502495842</v>
      </c>
    </row>
    <row r="110" spans="1:15" x14ac:dyDescent="0.35">
      <c r="F110" t="s">
        <v>70</v>
      </c>
      <c r="I110" s="126">
        <v>6</v>
      </c>
      <c r="J110" s="126" t="s">
        <v>166</v>
      </c>
      <c r="K110" s="108">
        <v>2238.3333333333335</v>
      </c>
      <c r="L110" s="108">
        <v>2563.8888888888887</v>
      </c>
      <c r="M110" s="108">
        <v>2293.75</v>
      </c>
      <c r="N110" s="15">
        <f t="shared" si="10"/>
        <v>-0.12697724810400857</v>
      </c>
      <c r="O110" s="4">
        <f t="shared" si="11"/>
        <v>-2.4159854677565762E-2</v>
      </c>
    </row>
    <row r="111" spans="1:15" x14ac:dyDescent="0.35">
      <c r="F111" t="s">
        <v>71</v>
      </c>
      <c r="I111" s="126">
        <v>11</v>
      </c>
      <c r="J111" s="126" t="s">
        <v>167</v>
      </c>
      <c r="K111" s="108">
        <v>2729.090909090909</v>
      </c>
      <c r="L111" s="108" t="s">
        <v>29</v>
      </c>
      <c r="M111" s="108">
        <v>1565.2173913043478</v>
      </c>
      <c r="N111" s="15" t="str">
        <f t="shared" si="10"/>
        <v>-</v>
      </c>
      <c r="O111" s="4">
        <f>IF(K111="-","-",IF(M111="-","-",K111/M111-1))</f>
        <v>0.74358585858585857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301</v>
      </c>
      <c r="J113" s="126" t="s">
        <v>168</v>
      </c>
      <c r="K113" s="108">
        <v>1741.6976744186047</v>
      </c>
      <c r="L113" s="108">
        <v>1831.7751937984497</v>
      </c>
      <c r="M113" s="108">
        <v>1289.8430379746835</v>
      </c>
      <c r="N113" s="15">
        <f>IF(K113="-","-",IF(L113="-","-",K113/L113-1))</f>
        <v>-4.9174985928844395E-2</v>
      </c>
      <c r="O113" s="4">
        <f>IF(K113="-","-",IF(M113="-","-",K113/M113-1))</f>
        <v>0.35031753720470138</v>
      </c>
    </row>
    <row r="114" spans="1:18" x14ac:dyDescent="0.35">
      <c r="A114" s="1" t="s">
        <v>58</v>
      </c>
      <c r="F114" t="s">
        <v>76</v>
      </c>
      <c r="I114" s="126">
        <v>1332</v>
      </c>
      <c r="J114" s="126" t="s">
        <v>169</v>
      </c>
      <c r="K114" s="108">
        <v>562.29729729729729</v>
      </c>
      <c r="L114" s="108">
        <v>578.15373563218395</v>
      </c>
      <c r="M114" s="108">
        <v>333.30316742081448</v>
      </c>
      <c r="N114" s="15">
        <f>IF(K114="-","-",IF(L114="-","-",K114/L114-1))</f>
        <v>-2.7425989590032507E-2</v>
      </c>
      <c r="O114" s="4">
        <f>IF(K114="-","-",IF(M114="-","-",K114/M114-1))</f>
        <v>0.68704456560823646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 t="s">
        <v>29</v>
      </c>
      <c r="J116" s="129" t="s">
        <v>29</v>
      </c>
      <c r="K116" s="130" t="s">
        <v>29</v>
      </c>
      <c r="L116" s="130" t="s">
        <v>29</v>
      </c>
      <c r="M116" s="131">
        <v>168.68523232790761</v>
      </c>
      <c r="N116" s="95" t="str">
        <f t="shared" ref="N116:N121" si="12">IF(K116="-","-",IF(L116="-","-",K116/L116-1))</f>
        <v>-</v>
      </c>
      <c r="O116" s="95" t="str">
        <f t="shared" ref="O116:O121" si="13">IF(K116="-","-",IF(M116="-","-",K116/M116-1))</f>
        <v>-</v>
      </c>
    </row>
    <row r="117" spans="1:18" x14ac:dyDescent="0.35">
      <c r="A117" s="1" t="s">
        <v>79</v>
      </c>
      <c r="F117" t="s">
        <v>80</v>
      </c>
      <c r="I117" s="126">
        <v>294</v>
      </c>
      <c r="J117" s="126" t="s">
        <v>170</v>
      </c>
      <c r="K117" s="122">
        <v>230.93537414965985</v>
      </c>
      <c r="L117" s="122">
        <v>188.10588235294117</v>
      </c>
      <c r="M117" s="132">
        <v>199.31645569620252</v>
      </c>
      <c r="N117" s="15">
        <f t="shared" si="12"/>
        <v>0.22768821081500334</v>
      </c>
      <c r="O117" s="4">
        <f t="shared" si="13"/>
        <v>0.15863676856491349</v>
      </c>
    </row>
    <row r="118" spans="1:18" x14ac:dyDescent="0.35">
      <c r="B118" t="s">
        <v>81</v>
      </c>
      <c r="F118" t="s">
        <v>78</v>
      </c>
      <c r="I118" s="126">
        <v>95</v>
      </c>
      <c r="J118" s="126" t="s">
        <v>171</v>
      </c>
      <c r="K118" s="122">
        <v>131.03144101953578</v>
      </c>
      <c r="L118" s="122" t="s">
        <v>29</v>
      </c>
      <c r="M118" s="132" t="s">
        <v>29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>
        <v>22</v>
      </c>
      <c r="J119" s="126" t="s">
        <v>172</v>
      </c>
      <c r="K119" s="122">
        <v>185.45454545454547</v>
      </c>
      <c r="L119" s="122" t="s">
        <v>29</v>
      </c>
      <c r="M119" s="132">
        <v>139.5</v>
      </c>
      <c r="N119" s="15" t="str">
        <f t="shared" si="12"/>
        <v>-</v>
      </c>
      <c r="O119" s="4">
        <f t="shared" si="13"/>
        <v>0.32942326490713603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 t="s">
        <v>29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 t="s">
        <v>29</v>
      </c>
      <c r="J121" s="126" t="s">
        <v>29</v>
      </c>
      <c r="K121" s="122" t="s">
        <v>29</v>
      </c>
      <c r="L121" s="122" t="s">
        <v>29</v>
      </c>
      <c r="M121" s="132">
        <v>291.83333333333331</v>
      </c>
      <c r="N121" s="15" t="str">
        <f t="shared" si="12"/>
        <v>-</v>
      </c>
      <c r="O121" s="4" t="str">
        <f t="shared" si="13"/>
        <v>-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315</v>
      </c>
      <c r="J124" s="126" t="s">
        <v>173</v>
      </c>
      <c r="K124" s="122">
        <v>119.62853345125923</v>
      </c>
      <c r="L124" s="122">
        <v>142.02672230949898</v>
      </c>
      <c r="M124" s="134">
        <v>122.69620326486731</v>
      </c>
      <c r="N124" s="15">
        <f>IF(K124="-","-",IF(L124="-","-",K124/L124-1))</f>
        <v>-0.1577040467738916</v>
      </c>
      <c r="O124" s="4">
        <f>IF(K124="-","-",IF(M124="-","-",K124/M124-1))</f>
        <v>-2.5002157621665133E-2</v>
      </c>
    </row>
    <row r="125" spans="1:18" x14ac:dyDescent="0.35">
      <c r="A125" s="1" t="s">
        <v>79</v>
      </c>
      <c r="F125" t="s">
        <v>80</v>
      </c>
      <c r="I125" s="126">
        <v>885</v>
      </c>
      <c r="J125" s="126" t="s">
        <v>174</v>
      </c>
      <c r="K125" s="122">
        <v>150.36384180790961</v>
      </c>
      <c r="L125" s="122">
        <v>170.21763085399448</v>
      </c>
      <c r="M125" s="134">
        <v>157.51702395964691</v>
      </c>
      <c r="N125" s="15">
        <f>IF(K125="-","-",IF(L125="-","-",K125/L125-1))</f>
        <v>-0.11663767699313488</v>
      </c>
      <c r="O125" s="4">
        <f>IF(K125="-","-",IF(M125="-","-",K125/M125-1))</f>
        <v>-4.5412121000773964E-2</v>
      </c>
    </row>
    <row r="126" spans="1:18" x14ac:dyDescent="0.35">
      <c r="B126" t="s">
        <v>87</v>
      </c>
      <c r="I126" s="126">
        <v>46</v>
      </c>
      <c r="J126" s="126" t="s">
        <v>175</v>
      </c>
      <c r="K126" s="122">
        <v>124.08695652173913</v>
      </c>
      <c r="L126" s="122">
        <v>158.35294117647058</v>
      </c>
      <c r="M126" s="134">
        <v>152.70212765957447</v>
      </c>
      <c r="N126" s="15">
        <f>IF(K126="-","-",IF(L126="-","-",K126/L126-1))</f>
        <v>-0.21638994767103814</v>
      </c>
      <c r="O126" s="4">
        <f>IF(K126="-","-",IF(M126="-","-",K126/M126-1))</f>
        <v>-0.1873920918877332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1952</v>
      </c>
      <c r="J127" s="135" t="s">
        <v>176</v>
      </c>
      <c r="K127" s="136">
        <v>123.96311475409836</v>
      </c>
      <c r="L127" s="136">
        <v>108.49740932642487</v>
      </c>
      <c r="M127" s="137">
        <v>139.57198443579765</v>
      </c>
      <c r="N127" s="96">
        <f>IF(K127="-","-",IF(L127="-","-",K127/L127-1))</f>
        <v>0.14254446740883386</v>
      </c>
      <c r="O127" s="97">
        <f>IF(K127="-","-",IF(M127="-","-",K127/M127-1))</f>
        <v>-0.11183383072753605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0772-F7C9-46CB-8E18-A7EABBD95E0B}">
  <sheetPr>
    <pageSetUpPr fitToPage="1"/>
  </sheetPr>
  <dimension ref="A1:R127"/>
  <sheetViews>
    <sheetView showGridLines="0" zoomScaleNormal="100" workbookViewId="0">
      <selection activeCell="S21" sqref="S21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46051</v>
      </c>
      <c r="C1" s="66"/>
      <c r="G1" s="1" t="s">
        <v>1</v>
      </c>
      <c r="N1" s="67" t="s">
        <v>177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46046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46039</v>
      </c>
      <c r="G13" s="144">
        <v>45682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46039</v>
      </c>
      <c r="O13" s="144">
        <f>G13</f>
        <v>45682</v>
      </c>
    </row>
    <row r="14" spans="1:16" x14ac:dyDescent="0.35">
      <c r="A14" t="s">
        <v>12</v>
      </c>
      <c r="B14" s="98">
        <v>75</v>
      </c>
      <c r="C14" s="99">
        <v>644.29999999999995</v>
      </c>
      <c r="D14" s="100">
        <v>643.6</v>
      </c>
      <c r="E14" s="100">
        <v>546.20000000000005</v>
      </c>
      <c r="F14" s="86">
        <f t="shared" ref="F14:F21" si="0">IF(C14="-","-",IF(D14="-","-",C14/D14-1))</f>
        <v>1.0876320696082686E-3</v>
      </c>
      <c r="G14" s="86">
        <f t="shared" ref="G14:G21" si="1">IF(C14="-","-",IF(E14="-","-",C14/E14-1))</f>
        <v>0.17960454046136931</v>
      </c>
      <c r="I14" t="s">
        <v>12</v>
      </c>
      <c r="J14" s="98">
        <v>64</v>
      </c>
      <c r="K14" s="99">
        <v>631.6</v>
      </c>
      <c r="L14" s="100">
        <v>635.9</v>
      </c>
      <c r="M14" s="99">
        <v>535.79999999999995</v>
      </c>
      <c r="N14" s="4">
        <f t="shared" ref="N14:N20" si="2">IF(K14="-","-",IF(L14="-","-",K14/L14-1))</f>
        <v>-6.7620695077841297E-3</v>
      </c>
      <c r="O14" s="86">
        <f t="shared" ref="O14:O20" si="3">IF(K14="-","-",IF(M14="-","-",K14/M14-1))</f>
        <v>0.17879805897723045</v>
      </c>
    </row>
    <row r="15" spans="1:16" x14ac:dyDescent="0.35">
      <c r="A15" t="s">
        <v>13</v>
      </c>
      <c r="B15" s="98">
        <v>150</v>
      </c>
      <c r="C15" s="99">
        <v>647.79999999999995</v>
      </c>
      <c r="D15" s="100">
        <v>647.9</v>
      </c>
      <c r="E15" s="100">
        <v>548.5</v>
      </c>
      <c r="F15" s="87">
        <f t="shared" si="0"/>
        <v>-1.5434480629727965E-4</v>
      </c>
      <c r="G15" s="86">
        <f t="shared" si="1"/>
        <v>0.181039197812215</v>
      </c>
      <c r="I15" t="s">
        <v>13</v>
      </c>
      <c r="J15" s="98">
        <v>25</v>
      </c>
      <c r="K15" s="99">
        <v>637.5</v>
      </c>
      <c r="L15" s="100">
        <v>635</v>
      </c>
      <c r="M15" s="99">
        <v>532.9</v>
      </c>
      <c r="N15" s="4">
        <f t="shared" si="2"/>
        <v>3.937007874015741E-3</v>
      </c>
      <c r="O15" s="86">
        <f t="shared" si="3"/>
        <v>0.196284481140927</v>
      </c>
    </row>
    <row r="16" spans="1:16" x14ac:dyDescent="0.35">
      <c r="A16" t="s">
        <v>14</v>
      </c>
      <c r="B16" s="98">
        <v>25</v>
      </c>
      <c r="C16" s="99">
        <v>645.20000000000005</v>
      </c>
      <c r="D16" s="100">
        <v>644.5</v>
      </c>
      <c r="E16" s="100">
        <v>551.5</v>
      </c>
      <c r="F16" s="87">
        <f t="shared" si="0"/>
        <v>1.0861132660977546E-3</v>
      </c>
      <c r="G16" s="86">
        <f t="shared" si="1"/>
        <v>0.16990027198549429</v>
      </c>
      <c r="I16" t="s">
        <v>15</v>
      </c>
      <c r="J16" s="98">
        <v>119</v>
      </c>
      <c r="K16" s="99">
        <v>627.4</v>
      </c>
      <c r="L16" s="100">
        <v>628.5</v>
      </c>
      <c r="M16" s="99">
        <v>528.9</v>
      </c>
      <c r="N16" s="4">
        <f t="shared" si="2"/>
        <v>-1.7501988862370643E-3</v>
      </c>
      <c r="O16" s="86">
        <f t="shared" si="3"/>
        <v>0.18623558328606538</v>
      </c>
    </row>
    <row r="17" spans="1:17" x14ac:dyDescent="0.35">
      <c r="A17" t="s">
        <v>16</v>
      </c>
      <c r="B17" s="101">
        <v>728</v>
      </c>
      <c r="C17" s="99">
        <v>644.1</v>
      </c>
      <c r="D17" s="100">
        <v>644.4</v>
      </c>
      <c r="E17" s="100">
        <v>546.4</v>
      </c>
      <c r="F17" s="87">
        <f t="shared" si="0"/>
        <v>-4.655493482308426E-4</v>
      </c>
      <c r="G17" s="86">
        <f t="shared" si="1"/>
        <v>0.17880673499267941</v>
      </c>
      <c r="I17" t="s">
        <v>16</v>
      </c>
      <c r="J17" s="98">
        <v>99</v>
      </c>
      <c r="K17" s="99">
        <v>631</v>
      </c>
      <c r="L17" s="100">
        <v>631.20000000000005</v>
      </c>
      <c r="M17" s="99">
        <v>531.4</v>
      </c>
      <c r="N17" s="4">
        <f t="shared" si="2"/>
        <v>-3.1685678073523071E-4</v>
      </c>
      <c r="O17" s="86">
        <f t="shared" si="3"/>
        <v>0.18742943168987591</v>
      </c>
    </row>
    <row r="18" spans="1:17" x14ac:dyDescent="0.35">
      <c r="A18" t="s">
        <v>17</v>
      </c>
      <c r="B18" s="98">
        <v>249</v>
      </c>
      <c r="C18" s="99">
        <v>643.29999999999995</v>
      </c>
      <c r="D18" s="100">
        <v>647.4</v>
      </c>
      <c r="E18" s="100">
        <v>547</v>
      </c>
      <c r="F18" s="86">
        <f t="shared" si="0"/>
        <v>-6.3330244053135809E-3</v>
      </c>
      <c r="G18" s="86">
        <f t="shared" si="1"/>
        <v>0.17605118829981703</v>
      </c>
      <c r="I18" t="s">
        <v>18</v>
      </c>
      <c r="J18" s="98">
        <v>107</v>
      </c>
      <c r="K18" s="99">
        <v>610.1</v>
      </c>
      <c r="L18" s="100">
        <v>611.5</v>
      </c>
      <c r="M18" s="99">
        <v>512.29999999999995</v>
      </c>
      <c r="N18" s="4">
        <f t="shared" si="2"/>
        <v>-2.2894521668028744E-3</v>
      </c>
      <c r="O18" s="86">
        <f t="shared" si="3"/>
        <v>0.19090376732383385</v>
      </c>
    </row>
    <row r="19" spans="1:17" x14ac:dyDescent="0.35">
      <c r="A19" t="s">
        <v>19</v>
      </c>
      <c r="B19" s="98">
        <v>749</v>
      </c>
      <c r="C19" s="99">
        <v>634.6</v>
      </c>
      <c r="D19" s="100">
        <v>638</v>
      </c>
      <c r="E19" s="100">
        <v>537.79999999999995</v>
      </c>
      <c r="F19" s="87">
        <f t="shared" si="0"/>
        <v>-5.3291536050156241E-3</v>
      </c>
      <c r="G19" s="86">
        <f t="shared" si="1"/>
        <v>0.17999256229081451</v>
      </c>
      <c r="I19" s="85" t="s">
        <v>19</v>
      </c>
      <c r="J19" s="98">
        <v>130</v>
      </c>
      <c r="K19" s="99">
        <v>623.1</v>
      </c>
      <c r="L19" s="100">
        <v>623</v>
      </c>
      <c r="M19" s="99">
        <v>517.5</v>
      </c>
      <c r="N19" s="97">
        <f t="shared" si="2"/>
        <v>1.6051364365976539E-4</v>
      </c>
      <c r="O19" s="145">
        <f t="shared" si="3"/>
        <v>0.20405797101449274</v>
      </c>
    </row>
    <row r="20" spans="1:17" x14ac:dyDescent="0.35">
      <c r="A20" t="s">
        <v>20</v>
      </c>
      <c r="B20" s="98">
        <v>230</v>
      </c>
      <c r="C20" s="99">
        <v>635.20000000000005</v>
      </c>
      <c r="D20" s="100">
        <v>661</v>
      </c>
      <c r="E20" s="100">
        <v>547.6</v>
      </c>
      <c r="F20" s="86">
        <f t="shared" si="0"/>
        <v>-3.9031770045385716E-2</v>
      </c>
      <c r="G20" s="87">
        <f t="shared" si="1"/>
        <v>0.15997078159240319</v>
      </c>
      <c r="I20" t="s">
        <v>21</v>
      </c>
      <c r="J20" s="102">
        <v>622</v>
      </c>
      <c r="K20" s="104">
        <v>623.6</v>
      </c>
      <c r="L20" s="103">
        <v>624.5</v>
      </c>
      <c r="M20" s="104">
        <v>523</v>
      </c>
      <c r="N20" s="4">
        <f t="shared" si="2"/>
        <v>-1.4411529223378183E-3</v>
      </c>
      <c r="O20" s="86">
        <f t="shared" si="3"/>
        <v>0.19235181644359467</v>
      </c>
    </row>
    <row r="21" spans="1:17" x14ac:dyDescent="0.35">
      <c r="A21" s="82" t="s">
        <v>21</v>
      </c>
      <c r="B21" s="105">
        <v>2735</v>
      </c>
      <c r="C21" s="104">
        <v>637.9</v>
      </c>
      <c r="D21" s="103">
        <v>641.20000000000005</v>
      </c>
      <c r="E21" s="103">
        <v>539</v>
      </c>
      <c r="F21" s="88">
        <f t="shared" si="0"/>
        <v>-5.1466001247661985E-3</v>
      </c>
      <c r="G21" s="88">
        <f t="shared" si="1"/>
        <v>0.18348794063079765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26</v>
      </c>
      <c r="C24" s="99">
        <v>646.1</v>
      </c>
      <c r="D24" s="100">
        <v>645.70000000000005</v>
      </c>
      <c r="E24" s="100">
        <v>546.29999999999995</v>
      </c>
      <c r="F24" s="87">
        <f t="shared" ref="F24:F33" si="4">IF(C24="-","-",IF(D24="-","-",C24/D24-1))</f>
        <v>6.1948273191880787E-4</v>
      </c>
      <c r="G24" s="86">
        <f t="shared" ref="G24:G33" si="5">IF(C24="-","-",IF(E24="-","-",C24/E24-1))</f>
        <v>0.18268350723045956</v>
      </c>
      <c r="I24" t="s">
        <v>16</v>
      </c>
      <c r="J24" s="98">
        <v>23</v>
      </c>
      <c r="K24" s="99">
        <v>545.29999999999995</v>
      </c>
      <c r="L24" s="100">
        <v>549.6</v>
      </c>
      <c r="M24" s="99">
        <v>450.9</v>
      </c>
      <c r="N24" s="4">
        <f t="shared" ref="N24:N31" si="6">IF(K24="-","-",IF(L24="-","-",K24/L24-1))</f>
        <v>-7.8238719068414175E-3</v>
      </c>
      <c r="O24" s="86">
        <f t="shared" ref="O24:O31" si="7">IF(K24="-","-",IF(M24="-","-",K24/M24-1))</f>
        <v>0.20935905965846091</v>
      </c>
    </row>
    <row r="25" spans="1:17" x14ac:dyDescent="0.35">
      <c r="A25" t="s">
        <v>13</v>
      </c>
      <c r="B25" s="98">
        <v>162</v>
      </c>
      <c r="C25" s="99">
        <v>649.9</v>
      </c>
      <c r="D25" s="100">
        <v>647.79999999999995</v>
      </c>
      <c r="E25" s="100">
        <v>548.9</v>
      </c>
      <c r="F25" s="87">
        <f t="shared" si="4"/>
        <v>3.2417412781722277E-3</v>
      </c>
      <c r="G25" s="86">
        <f t="shared" si="5"/>
        <v>0.18400437238112599</v>
      </c>
      <c r="I25" t="s">
        <v>17</v>
      </c>
      <c r="J25" s="98">
        <v>28</v>
      </c>
      <c r="K25" s="99">
        <v>566.1</v>
      </c>
      <c r="L25" s="100">
        <v>546</v>
      </c>
      <c r="M25" s="99">
        <v>446.5</v>
      </c>
      <c r="N25" s="4">
        <f t="shared" si="6"/>
        <v>3.6813186813186904E-2</v>
      </c>
      <c r="O25" s="86">
        <f t="shared" si="7"/>
        <v>0.26786114221724522</v>
      </c>
    </row>
    <row r="26" spans="1:17" x14ac:dyDescent="0.35">
      <c r="A26" t="s">
        <v>14</v>
      </c>
      <c r="B26" s="98">
        <v>52</v>
      </c>
      <c r="C26" s="99">
        <v>645.20000000000005</v>
      </c>
      <c r="D26" s="100">
        <v>644.6</v>
      </c>
      <c r="E26" s="100">
        <v>550</v>
      </c>
      <c r="F26" s="86">
        <f t="shared" si="4"/>
        <v>9.3080980452997508E-4</v>
      </c>
      <c r="G26" s="86">
        <f t="shared" si="5"/>
        <v>0.17309090909090918</v>
      </c>
      <c r="I26" t="s">
        <v>18</v>
      </c>
      <c r="J26" s="98">
        <v>44</v>
      </c>
      <c r="K26" s="99">
        <v>526.1</v>
      </c>
      <c r="L26" s="100">
        <v>521.6</v>
      </c>
      <c r="M26" s="99">
        <v>421.3</v>
      </c>
      <c r="N26" s="4">
        <f t="shared" si="6"/>
        <v>8.6273006134969243E-3</v>
      </c>
      <c r="O26" s="86">
        <f t="shared" si="7"/>
        <v>0.24875385710894848</v>
      </c>
    </row>
    <row r="27" spans="1:17" x14ac:dyDescent="0.35">
      <c r="A27" t="s">
        <v>15</v>
      </c>
      <c r="B27" s="98">
        <v>43</v>
      </c>
      <c r="C27" s="99">
        <v>639.70000000000005</v>
      </c>
      <c r="D27" s="100">
        <v>640.9</v>
      </c>
      <c r="E27" s="100">
        <v>539.9</v>
      </c>
      <c r="F27" s="86">
        <f t="shared" si="4"/>
        <v>-1.872366983928786E-3</v>
      </c>
      <c r="G27" s="86">
        <f t="shared" si="5"/>
        <v>0.18484904611965192</v>
      </c>
      <c r="I27" t="s">
        <v>19</v>
      </c>
      <c r="J27" s="98">
        <v>161</v>
      </c>
      <c r="K27" s="99">
        <v>527.5</v>
      </c>
      <c r="L27" s="100">
        <v>523.29999999999995</v>
      </c>
      <c r="M27" s="99">
        <v>425.5</v>
      </c>
      <c r="N27" s="4">
        <f t="shared" si="6"/>
        <v>8.0259889164915332E-3</v>
      </c>
      <c r="O27" s="86">
        <f t="shared" si="7"/>
        <v>0.23971797884841362</v>
      </c>
    </row>
    <row r="28" spans="1:17" x14ac:dyDescent="0.35">
      <c r="A28" t="s">
        <v>16</v>
      </c>
      <c r="B28" s="98">
        <v>524</v>
      </c>
      <c r="C28" s="99">
        <v>644.9</v>
      </c>
      <c r="D28" s="100">
        <v>644.79999999999995</v>
      </c>
      <c r="E28" s="100">
        <v>546.29999999999995</v>
      </c>
      <c r="F28" s="86">
        <f t="shared" si="4"/>
        <v>1.5508684863529965E-4</v>
      </c>
      <c r="G28" s="86">
        <f t="shared" si="5"/>
        <v>0.18048691195313937</v>
      </c>
      <c r="I28" t="s">
        <v>20</v>
      </c>
      <c r="J28" s="98">
        <v>84</v>
      </c>
      <c r="K28" s="99">
        <v>534.1</v>
      </c>
      <c r="L28" s="100">
        <v>529.29999999999995</v>
      </c>
      <c r="M28" s="99">
        <v>425.2</v>
      </c>
      <c r="N28" s="4">
        <f t="shared" si="6"/>
        <v>9.0685811449084941E-3</v>
      </c>
      <c r="O28" s="86">
        <f t="shared" si="7"/>
        <v>0.25611476952022594</v>
      </c>
    </row>
    <row r="29" spans="1:17" x14ac:dyDescent="0.35">
      <c r="A29" t="s">
        <v>17</v>
      </c>
      <c r="B29" s="98">
        <v>481</v>
      </c>
      <c r="C29" s="99">
        <v>645.5</v>
      </c>
      <c r="D29" s="100">
        <v>647.4</v>
      </c>
      <c r="E29" s="100">
        <v>549.4</v>
      </c>
      <c r="F29" s="86">
        <f t="shared" si="4"/>
        <v>-2.9348161878282042E-3</v>
      </c>
      <c r="G29" s="86">
        <f t="shared" si="5"/>
        <v>0.17491809246450685</v>
      </c>
      <c r="I29" t="s">
        <v>24</v>
      </c>
      <c r="J29" s="98">
        <v>485</v>
      </c>
      <c r="K29" s="99">
        <v>495.1</v>
      </c>
      <c r="L29" s="100">
        <v>492.3</v>
      </c>
      <c r="M29" s="99">
        <v>390</v>
      </c>
      <c r="N29" s="4">
        <f t="shared" si="6"/>
        <v>5.6875888685761211E-3</v>
      </c>
      <c r="O29" s="86">
        <f t="shared" si="7"/>
        <v>0.2694871794871796</v>
      </c>
      <c r="Q29" t="s">
        <v>31</v>
      </c>
    </row>
    <row r="30" spans="1:17" x14ac:dyDescent="0.35">
      <c r="A30" t="s">
        <v>18</v>
      </c>
      <c r="B30" s="98">
        <v>43</v>
      </c>
      <c r="C30" s="99">
        <v>624.79999999999995</v>
      </c>
      <c r="D30" s="100">
        <v>632.6</v>
      </c>
      <c r="E30" s="100">
        <v>528.6</v>
      </c>
      <c r="F30" s="86">
        <f t="shared" si="4"/>
        <v>-1.2330066392665318E-2</v>
      </c>
      <c r="G30" s="86">
        <f t="shared" si="5"/>
        <v>0.18199016269390822</v>
      </c>
      <c r="I30" s="85" t="s">
        <v>25</v>
      </c>
      <c r="J30" s="118">
        <v>245</v>
      </c>
      <c r="K30" s="121">
        <v>512.1</v>
      </c>
      <c r="L30" s="120">
        <v>508.5</v>
      </c>
      <c r="M30" s="121">
        <v>406.7</v>
      </c>
      <c r="N30" s="4">
        <f t="shared" si="6"/>
        <v>7.0796460176991705E-3</v>
      </c>
      <c r="O30" s="145">
        <f t="shared" si="7"/>
        <v>0.25915908532087539</v>
      </c>
    </row>
    <row r="31" spans="1:17" x14ac:dyDescent="0.35">
      <c r="A31" t="s">
        <v>19</v>
      </c>
      <c r="B31" s="98">
        <v>533</v>
      </c>
      <c r="C31" s="99">
        <v>634.6</v>
      </c>
      <c r="D31" s="100">
        <v>637.5</v>
      </c>
      <c r="E31" s="100">
        <v>537.6</v>
      </c>
      <c r="F31" s="87">
        <f t="shared" si="4"/>
        <v>-4.5490196078431522E-3</v>
      </c>
      <c r="G31" s="86">
        <f t="shared" si="5"/>
        <v>0.18043154761904767</v>
      </c>
      <c r="I31" t="s">
        <v>21</v>
      </c>
      <c r="J31" s="101">
        <v>1652</v>
      </c>
      <c r="K31" s="99">
        <v>495</v>
      </c>
      <c r="L31" s="100">
        <v>491</v>
      </c>
      <c r="M31" s="99">
        <v>388.5</v>
      </c>
      <c r="N31" s="147">
        <f t="shared" si="6"/>
        <v>8.1466395112015366E-3</v>
      </c>
      <c r="O31" s="86">
        <f t="shared" si="7"/>
        <v>0.27413127413127403</v>
      </c>
    </row>
    <row r="32" spans="1:17" x14ac:dyDescent="0.35">
      <c r="A32" t="s">
        <v>20</v>
      </c>
      <c r="B32" s="98">
        <v>478</v>
      </c>
      <c r="C32" s="99">
        <v>637.79999999999995</v>
      </c>
      <c r="D32" s="100">
        <v>653.70000000000005</v>
      </c>
      <c r="E32" s="100">
        <v>547.20000000000005</v>
      </c>
      <c r="F32" s="86">
        <f t="shared" si="4"/>
        <v>-2.4323083983478822E-2</v>
      </c>
      <c r="G32" s="87">
        <f t="shared" si="5"/>
        <v>0.16557017543859631</v>
      </c>
    </row>
    <row r="33" spans="1:15" x14ac:dyDescent="0.35">
      <c r="A33" s="82" t="s">
        <v>21</v>
      </c>
      <c r="B33" s="105">
        <v>2563</v>
      </c>
      <c r="C33" s="104">
        <v>638.4</v>
      </c>
      <c r="D33" s="103">
        <v>643.4</v>
      </c>
      <c r="E33" s="103">
        <v>540.70000000000005</v>
      </c>
      <c r="F33" s="88">
        <f t="shared" si="4"/>
        <v>-7.7712154180913373E-3</v>
      </c>
      <c r="G33" s="88">
        <f t="shared" si="5"/>
        <v>0.1806916959496947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46046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4796</v>
      </c>
      <c r="K39" s="12">
        <v>571.0075521292257</v>
      </c>
      <c r="L39" s="12">
        <v>596.53262180762579</v>
      </c>
      <c r="M39" s="12">
        <v>667.84871287546525</v>
      </c>
      <c r="N39" s="4">
        <f>IF(K39="-","-",IF(L39="-","-",K39/L39-1))</f>
        <v>-4.2789059215325831E-2</v>
      </c>
      <c r="O39" s="4">
        <f>IF(K39="-","-",IF(M39="-","-",K39/M39-1))</f>
        <v>-0.14500463784572371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4796</v>
      </c>
      <c r="K40" s="124">
        <v>571.0075521292257</v>
      </c>
      <c r="L40" s="124">
        <v>596.53262180762579</v>
      </c>
      <c r="M40" s="124">
        <v>667.84871287546525</v>
      </c>
      <c r="N40" s="95">
        <f>IF(K40="-","-",IF(L40="-","-",K40/L40-1))</f>
        <v>-4.2789059215325831E-2</v>
      </c>
      <c r="O40" s="95">
        <f>IF(K40="-","-",IF(M40="-","-",K40/M40-1))</f>
        <v>-0.14500463784572371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46046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191.99666894037378</v>
      </c>
      <c r="L45" s="125">
        <v>192.00858811244643</v>
      </c>
      <c r="M45" s="125">
        <v>201.980916000907</v>
      </c>
      <c r="N45" s="4">
        <f>IF(K45="-","-",IF(L45="-","-",K45/L45-1))</f>
        <v>-6.2076244556674709E-5</v>
      </c>
      <c r="O45" s="4">
        <f>IF(K45="-","-",IF(M45="-","-",K45/M45-1))</f>
        <v>-4.9431635712001598E-2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46046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>
        <v>104.85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45992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45962</v>
      </c>
      <c r="G56" s="75">
        <v>45627</v>
      </c>
      <c r="K56" s="13" t="s">
        <v>5</v>
      </c>
      <c r="L56" t="s">
        <v>37</v>
      </c>
      <c r="M56" t="s">
        <v>10</v>
      </c>
      <c r="N56" s="75">
        <f>F56</f>
        <v>45962</v>
      </c>
      <c r="O56" s="75">
        <f>G56</f>
        <v>45627</v>
      </c>
    </row>
    <row r="57" spans="1:15" x14ac:dyDescent="0.35">
      <c r="A57" t="s">
        <v>38</v>
      </c>
      <c r="C57" s="12">
        <v>3.4</v>
      </c>
      <c r="D57" s="14">
        <v>3.7666666666666671</v>
      </c>
      <c r="E57" s="14">
        <v>3.6</v>
      </c>
      <c r="F57" s="86">
        <f>IF(C57="-","-",IF(D57="-","-",C57/D57-1))</f>
        <v>-9.7345132743362983E-2</v>
      </c>
      <c r="G57" s="86">
        <f>IF(C57="-","-",IF(E57="-","-",C57/E57-1))</f>
        <v>-5.555555555555558E-2</v>
      </c>
      <c r="I57" t="s">
        <v>125</v>
      </c>
      <c r="K57" s="12">
        <v>110</v>
      </c>
      <c r="L57" s="14">
        <v>110</v>
      </c>
      <c r="M57" s="14" t="s">
        <v>29</v>
      </c>
      <c r="N57" s="86">
        <f>IF(K57="-","-",IF(L57="-","-",K57/L57-1))</f>
        <v>0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28.333333333333332</v>
      </c>
      <c r="D58" s="14">
        <v>28</v>
      </c>
      <c r="E58" s="14">
        <v>29.5</v>
      </c>
      <c r="F58" s="86">
        <f>IF(C58="-","-",IF(D58="-","-",C58/D58-1))</f>
        <v>1.1904761904761862E-2</v>
      </c>
      <c r="G58" s="86">
        <f>IF(C58="-","-",IF(E58="-","-",C58/E58-1))</f>
        <v>-3.9548022598870136E-2</v>
      </c>
      <c r="I58" t="s">
        <v>124</v>
      </c>
      <c r="K58" s="12">
        <v>26</v>
      </c>
      <c r="L58" s="14">
        <v>25.666666666666668</v>
      </c>
      <c r="M58" s="14">
        <v>29.25</v>
      </c>
      <c r="N58" s="86">
        <f>IF(K58="-","-",IF(L58="-","-",K58/L58-1))</f>
        <v>1.298701298701288E-2</v>
      </c>
      <c r="O58" s="86">
        <f>IF(K58="-","-",IF(M58="-","-",K58/M58-1))</f>
        <v>-0.11111111111111116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46051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3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46046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46039</v>
      </c>
      <c r="O82" s="94">
        <f>O13</f>
        <v>45682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199.5</v>
      </c>
      <c r="L84" s="12">
        <v>197.5</v>
      </c>
      <c r="M84" s="12" t="s">
        <v>29</v>
      </c>
      <c r="N84" s="4">
        <f>IF(K84="-","-",IF(L84="-","-",K84/L84-1))</f>
        <v>1.0126582278481067E-2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>
        <v>196.5</v>
      </c>
      <c r="L85" s="12">
        <v>193.5</v>
      </c>
      <c r="M85" s="12">
        <v>204</v>
      </c>
      <c r="N85" s="4">
        <f>IF(K85="-","-",IF(L85="-","-",K85/L85-1))</f>
        <v>1.5503875968992276E-2</v>
      </c>
      <c r="O85" s="4">
        <f>IF(K85="-","-",IF(M85="-","-",K85/M85-1))</f>
        <v>-3.6764705882352922E-2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46046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46039</v>
      </c>
      <c r="O91" s="144">
        <f>G13</f>
        <v>45682</v>
      </c>
    </row>
    <row r="92" spans="1:15" x14ac:dyDescent="0.35">
      <c r="A92" s="1" t="s">
        <v>55</v>
      </c>
      <c r="B92" t="s">
        <v>56</v>
      </c>
      <c r="F92" t="s">
        <v>57</v>
      </c>
      <c r="I92" s="126" t="s">
        <v>29</v>
      </c>
      <c r="J92" s="126" t="s">
        <v>29</v>
      </c>
      <c r="K92" s="108" t="s">
        <v>29</v>
      </c>
      <c r="L92" s="108">
        <v>1468.7096774193549</v>
      </c>
      <c r="M92" s="108">
        <v>977.06896551724139</v>
      </c>
      <c r="N92" s="15" t="str">
        <f t="shared" ref="N92:N99" si="8">IF(K92="-","-",IF(L92="-","-",K92/L92-1))</f>
        <v>-</v>
      </c>
      <c r="O92" s="4" t="str">
        <f t="shared" ref="O92:O99" si="9">IF(K92="-","-",IF(M92="-","-",K92/M92-1))</f>
        <v>-</v>
      </c>
    </row>
    <row r="93" spans="1:15" x14ac:dyDescent="0.35">
      <c r="A93" s="1" t="s">
        <v>58</v>
      </c>
      <c r="F93" t="s">
        <v>59</v>
      </c>
      <c r="I93" s="126">
        <v>42</v>
      </c>
      <c r="J93" s="126" t="s">
        <v>178</v>
      </c>
      <c r="K93" s="108">
        <v>1373.5238095238096</v>
      </c>
      <c r="L93" s="108">
        <v>1743.467336683417</v>
      </c>
      <c r="M93" s="108">
        <v>1290.4251207729469</v>
      </c>
      <c r="N93" s="15">
        <f t="shared" si="8"/>
        <v>-0.21218838998346123</v>
      </c>
      <c r="O93" s="4">
        <f t="shared" si="9"/>
        <v>6.4396366292906349E-2</v>
      </c>
    </row>
    <row r="94" spans="1:15" x14ac:dyDescent="0.35">
      <c r="F94" t="s">
        <v>60</v>
      </c>
      <c r="I94" s="126">
        <v>229</v>
      </c>
      <c r="J94" s="126" t="s">
        <v>179</v>
      </c>
      <c r="K94" s="108">
        <v>1856.759825327511</v>
      </c>
      <c r="L94" s="108">
        <v>1882.7672955974842</v>
      </c>
      <c r="M94" s="108">
        <v>1453.3064516129032</v>
      </c>
      <c r="N94" s="15">
        <f t="shared" si="8"/>
        <v>-1.3813427889249552E-2</v>
      </c>
      <c r="O94" s="4">
        <f t="shared" si="9"/>
        <v>0.27761066722496741</v>
      </c>
    </row>
    <row r="95" spans="1:15" x14ac:dyDescent="0.35">
      <c r="F95" t="s">
        <v>61</v>
      </c>
      <c r="I95" s="126">
        <v>403</v>
      </c>
      <c r="J95" s="126" t="s">
        <v>180</v>
      </c>
      <c r="K95" s="108">
        <v>2219.6600496277915</v>
      </c>
      <c r="L95" s="108">
        <v>2174.669724770642</v>
      </c>
      <c r="M95" s="108">
        <v>1816.4356725146199</v>
      </c>
      <c r="N95" s="15">
        <f t="shared" si="8"/>
        <v>2.0688348370644816E-2</v>
      </c>
      <c r="O95" s="4">
        <f t="shared" si="9"/>
        <v>0.22198659892808625</v>
      </c>
    </row>
    <row r="96" spans="1:15" x14ac:dyDescent="0.35">
      <c r="B96" t="s">
        <v>62</v>
      </c>
      <c r="F96" t="s">
        <v>57</v>
      </c>
      <c r="I96" s="126">
        <v>78</v>
      </c>
      <c r="J96" s="126" t="s">
        <v>181</v>
      </c>
      <c r="K96" s="108">
        <v>1391.5384615384614</v>
      </c>
      <c r="L96" s="108">
        <v>1299.3846153846155</v>
      </c>
      <c r="M96" s="108">
        <v>921.33333333333337</v>
      </c>
      <c r="N96" s="15">
        <f t="shared" si="8"/>
        <v>7.0921146104664823E-2</v>
      </c>
      <c r="O96" s="4">
        <f t="shared" si="9"/>
        <v>0.51035288878993645</v>
      </c>
    </row>
    <row r="97" spans="1:15" x14ac:dyDescent="0.35">
      <c r="F97" t="s">
        <v>59</v>
      </c>
      <c r="I97" s="126">
        <v>187</v>
      </c>
      <c r="J97" s="126" t="s">
        <v>182</v>
      </c>
      <c r="K97" s="108">
        <v>1595.7058823529412</v>
      </c>
      <c r="L97" s="108">
        <v>1601.2230215827337</v>
      </c>
      <c r="M97" s="108">
        <v>1146.1372549019609</v>
      </c>
      <c r="N97" s="15">
        <f t="shared" si="8"/>
        <v>-3.4455782582610839E-3</v>
      </c>
      <c r="O97" s="4">
        <f t="shared" si="9"/>
        <v>0.3922467623560808</v>
      </c>
    </row>
    <row r="98" spans="1:15" x14ac:dyDescent="0.35">
      <c r="F98" t="s">
        <v>60</v>
      </c>
      <c r="I98" s="126">
        <v>216</v>
      </c>
      <c r="J98" s="126" t="s">
        <v>183</v>
      </c>
      <c r="K98" s="108">
        <v>1727.6898148148148</v>
      </c>
      <c r="L98" s="108">
        <v>1770.5675675675675</v>
      </c>
      <c r="M98" s="108">
        <v>1383.3092485549132</v>
      </c>
      <c r="N98" s="15">
        <f t="shared" si="8"/>
        <v>-2.4216953669640939E-2</v>
      </c>
      <c r="O98" s="4">
        <f t="shared" si="9"/>
        <v>0.24895414139655458</v>
      </c>
    </row>
    <row r="99" spans="1:15" x14ac:dyDescent="0.35">
      <c r="F99" t="s">
        <v>61</v>
      </c>
      <c r="I99" s="126">
        <v>241</v>
      </c>
      <c r="J99" s="126" t="s">
        <v>184</v>
      </c>
      <c r="K99" s="108">
        <v>2114.3153526970955</v>
      </c>
      <c r="L99" s="108">
        <v>2044.6894409937888</v>
      </c>
      <c r="M99" s="108">
        <v>1696.8689320388351</v>
      </c>
      <c r="N99" s="15">
        <f t="shared" si="8"/>
        <v>3.4052071824397068E-2</v>
      </c>
      <c r="O99" s="4">
        <f t="shared" si="9"/>
        <v>0.24600982007295458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15</v>
      </c>
      <c r="J101" s="126" t="s">
        <v>185</v>
      </c>
      <c r="K101" s="108">
        <v>1047.3333333333333</v>
      </c>
      <c r="L101" s="108">
        <v>725</v>
      </c>
      <c r="M101" s="108" t="s">
        <v>29</v>
      </c>
      <c r="N101" s="15">
        <f>IF(K101="-","-",IF(L101="-","-",K101/L101-1))</f>
        <v>0.4445977011494251</v>
      </c>
      <c r="O101" s="4" t="str">
        <f>IF(K101="-","-",IF(M101="-","-",K101/M101-1))</f>
        <v>-</v>
      </c>
    </row>
    <row r="102" spans="1:15" x14ac:dyDescent="0.35">
      <c r="A102" s="1" t="s">
        <v>65</v>
      </c>
      <c r="F102" t="s">
        <v>66</v>
      </c>
      <c r="I102" s="126">
        <v>520</v>
      </c>
      <c r="J102" s="126" t="s">
        <v>186</v>
      </c>
      <c r="K102" s="108">
        <v>1667.3365384615386</v>
      </c>
      <c r="L102" s="108">
        <v>1644.6537396121885</v>
      </c>
      <c r="M102" s="108">
        <v>1226.4039408866995</v>
      </c>
      <c r="N102" s="15">
        <f>IF(K102="-","-",IF(L102="-","-",K102/L102-1))</f>
        <v>1.3791838551194813E-2</v>
      </c>
      <c r="O102" s="4">
        <f>IF(K102="-","-",IF(M102="-","-",K102/M102-1))</f>
        <v>0.35953292620377697</v>
      </c>
    </row>
    <row r="103" spans="1:15" x14ac:dyDescent="0.35">
      <c r="B103" t="s">
        <v>62</v>
      </c>
      <c r="F103" t="s">
        <v>64</v>
      </c>
      <c r="I103" s="126">
        <v>9</v>
      </c>
      <c r="J103" s="126" t="s">
        <v>187</v>
      </c>
      <c r="K103" s="108">
        <v>1041.1111111111111</v>
      </c>
      <c r="L103" s="108" t="s">
        <v>29</v>
      </c>
      <c r="M103" s="108" t="s">
        <v>29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329</v>
      </c>
      <c r="J104" s="126" t="s">
        <v>188</v>
      </c>
      <c r="K104" s="108">
        <v>1540.9118541033436</v>
      </c>
      <c r="L104" s="108">
        <v>1411.19341563786</v>
      </c>
      <c r="M104" s="108">
        <v>1029.4230769230769</v>
      </c>
      <c r="N104" s="15">
        <f>IF(K104="-","-",IF(L104="-","-",K104/L104-1))</f>
        <v>9.1921091062383331E-2</v>
      </c>
      <c r="O104" s="4">
        <f>IF(K104="-","-",IF(M104="-","-",K104/M104-1))</f>
        <v>0.49686935201520388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17</v>
      </c>
      <c r="J106" s="126" t="s">
        <v>189</v>
      </c>
      <c r="K106" s="108">
        <v>2398.8235294117649</v>
      </c>
      <c r="L106" s="108">
        <v>2157.1428571428573</v>
      </c>
      <c r="M106" s="108" t="s">
        <v>29</v>
      </c>
      <c r="N106" s="15">
        <f t="shared" ref="N106:N111" si="10">IF(K106="-","-",IF(L106="-","-",K106/L106-1))</f>
        <v>0.1120373977405531</v>
      </c>
      <c r="O106" s="4" t="str">
        <f t="shared" ref="O106:O110" si="11">IF(K106="-","-",IF(M106="-","-",K106/M106-1))</f>
        <v>-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13</v>
      </c>
      <c r="J109" s="126" t="s">
        <v>190</v>
      </c>
      <c r="K109" s="108">
        <v>2963.0769230769229</v>
      </c>
      <c r="L109" s="108">
        <v>3043.125</v>
      </c>
      <c r="M109" s="108" t="s">
        <v>29</v>
      </c>
      <c r="N109" s="15">
        <f t="shared" si="10"/>
        <v>-2.6304564197355385E-2</v>
      </c>
      <c r="O109" s="4" t="str">
        <f t="shared" si="11"/>
        <v>-</v>
      </c>
    </row>
    <row r="110" spans="1:15" x14ac:dyDescent="0.35">
      <c r="F110" t="s">
        <v>70</v>
      </c>
      <c r="I110" s="126" t="s">
        <v>29</v>
      </c>
      <c r="J110" s="126" t="s">
        <v>29</v>
      </c>
      <c r="K110" s="108" t="s">
        <v>29</v>
      </c>
      <c r="L110" s="108">
        <v>2238.3333333333335</v>
      </c>
      <c r="M110" s="108">
        <v>1512.5</v>
      </c>
      <c r="N110" s="15" t="str">
        <f t="shared" si="10"/>
        <v>-</v>
      </c>
      <c r="O110" s="4" t="str">
        <f t="shared" si="11"/>
        <v>-</v>
      </c>
    </row>
    <row r="111" spans="1:15" x14ac:dyDescent="0.35">
      <c r="F111" t="s">
        <v>71</v>
      </c>
      <c r="I111" s="126" t="s">
        <v>29</v>
      </c>
      <c r="J111" s="126" t="s">
        <v>29</v>
      </c>
      <c r="K111" s="108" t="s">
        <v>29</v>
      </c>
      <c r="L111" s="108">
        <v>2729.090909090909</v>
      </c>
      <c r="M111" s="108" t="s">
        <v>29</v>
      </c>
      <c r="N111" s="15" t="str">
        <f t="shared" si="10"/>
        <v>-</v>
      </c>
      <c r="O111" s="4" t="str">
        <f>IF(K111="-","-",IF(M111="-","-",K111/M111-1))</f>
        <v>-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305</v>
      </c>
      <c r="J113" s="126" t="s">
        <v>191</v>
      </c>
      <c r="K113" s="108">
        <v>1696.4262295081967</v>
      </c>
      <c r="L113" s="108">
        <v>1741.6976744186047</v>
      </c>
      <c r="M113" s="108">
        <v>1240.2723577235772</v>
      </c>
      <c r="N113" s="15">
        <f>IF(K113="-","-",IF(L113="-","-",K113/L113-1))</f>
        <v>-2.5992711350160125E-2</v>
      </c>
      <c r="O113" s="4">
        <f>IF(K113="-","-",IF(M113="-","-",K113/M113-1))</f>
        <v>0.3677852440586955</v>
      </c>
    </row>
    <row r="114" spans="1:18" x14ac:dyDescent="0.35">
      <c r="A114" s="1" t="s">
        <v>58</v>
      </c>
      <c r="F114" t="s">
        <v>76</v>
      </c>
      <c r="I114" s="126">
        <v>1279</v>
      </c>
      <c r="J114" s="126" t="s">
        <v>192</v>
      </c>
      <c r="K114" s="108">
        <v>569.58561376075056</v>
      </c>
      <c r="L114" s="108">
        <v>562.29729729729729</v>
      </c>
      <c r="M114" s="108">
        <v>364.35754189944134</v>
      </c>
      <c r="N114" s="15">
        <f>IF(K114="-","-",IF(L114="-","-",K114/L114-1))</f>
        <v>1.2961677921065728E-2</v>
      </c>
      <c r="O114" s="4">
        <f>IF(K114="-","-",IF(M114="-","-",K114/M114-1))</f>
        <v>0.56326011749730687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9</v>
      </c>
      <c r="J116" s="129" t="s">
        <v>193</v>
      </c>
      <c r="K116" s="130">
        <v>157.99824446395041</v>
      </c>
      <c r="L116" s="130" t="s">
        <v>29</v>
      </c>
      <c r="M116" s="131">
        <v>128.50667327852975</v>
      </c>
      <c r="N116" s="95" t="str">
        <f t="shared" ref="N116:N121" si="12">IF(K116="-","-",IF(L116="-","-",K116/L116-1))</f>
        <v>-</v>
      </c>
      <c r="O116" s="95">
        <f t="shared" ref="O116:O121" si="13">IF(K116="-","-",IF(M116="-","-",K116/M116-1))</f>
        <v>0.22949447241155818</v>
      </c>
    </row>
    <row r="117" spans="1:18" x14ac:dyDescent="0.35">
      <c r="A117" s="1" t="s">
        <v>79</v>
      </c>
      <c r="F117" t="s">
        <v>80</v>
      </c>
      <c r="I117" s="126">
        <v>496</v>
      </c>
      <c r="J117" s="126" t="s">
        <v>194</v>
      </c>
      <c r="K117" s="122">
        <v>250.51411290322579</v>
      </c>
      <c r="L117" s="122">
        <v>230.93537414965985</v>
      </c>
      <c r="M117" s="132" t="s">
        <v>29</v>
      </c>
      <c r="N117" s="15">
        <f t="shared" si="12"/>
        <v>8.4780163392714991E-2</v>
      </c>
      <c r="O117" s="4" t="str">
        <f t="shared" si="13"/>
        <v>-</v>
      </c>
    </row>
    <row r="118" spans="1:18" x14ac:dyDescent="0.35">
      <c r="B118" t="s">
        <v>81</v>
      </c>
      <c r="F118" t="s">
        <v>78</v>
      </c>
      <c r="I118" s="126">
        <v>12</v>
      </c>
      <c r="J118" s="126" t="s">
        <v>195</v>
      </c>
      <c r="K118" s="122">
        <v>110.24908125765619</v>
      </c>
      <c r="L118" s="122">
        <v>131.03144101953578</v>
      </c>
      <c r="M118" s="132">
        <v>107.39866620337583</v>
      </c>
      <c r="N118" s="15">
        <f t="shared" si="12"/>
        <v>-0.15860590099731176</v>
      </c>
      <c r="O118" s="4">
        <f t="shared" si="13"/>
        <v>2.6540507019730208E-2</v>
      </c>
    </row>
    <row r="119" spans="1:18" x14ac:dyDescent="0.35">
      <c r="F119" t="s">
        <v>80</v>
      </c>
      <c r="I119" s="126">
        <v>18</v>
      </c>
      <c r="J119" s="126" t="s">
        <v>196</v>
      </c>
      <c r="K119" s="122">
        <v>132.72222222222223</v>
      </c>
      <c r="L119" s="122">
        <v>185.45454545454547</v>
      </c>
      <c r="M119" s="132">
        <v>129.70588235294119</v>
      </c>
      <c r="N119" s="15">
        <f t="shared" si="12"/>
        <v>-0.28434095860566455</v>
      </c>
      <c r="O119" s="4">
        <f t="shared" si="13"/>
        <v>2.3255228017132756E-2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>
        <v>185.90740084181053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19</v>
      </c>
      <c r="J121" s="126" t="s">
        <v>197</v>
      </c>
      <c r="K121" s="122">
        <v>267.63157894736844</v>
      </c>
      <c r="L121" s="122" t="s">
        <v>29</v>
      </c>
      <c r="M121" s="132" t="s">
        <v>29</v>
      </c>
      <c r="N121" s="15" t="str">
        <f t="shared" si="12"/>
        <v>-</v>
      </c>
      <c r="O121" s="4" t="str">
        <f t="shared" si="13"/>
        <v>-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406</v>
      </c>
      <c r="J124" s="126" t="s">
        <v>198</v>
      </c>
      <c r="K124" s="122">
        <v>112.42854373681189</v>
      </c>
      <c r="L124" s="122">
        <v>119.62853345125923</v>
      </c>
      <c r="M124" s="134">
        <v>109.21778234511699</v>
      </c>
      <c r="N124" s="15">
        <f>IF(K124="-","-",IF(L124="-","-",K124/L124-1))</f>
        <v>-6.0186224028073276E-2</v>
      </c>
      <c r="O124" s="4">
        <f>IF(K124="-","-",IF(M124="-","-",K124/M124-1))</f>
        <v>2.9397789652505724E-2</v>
      </c>
    </row>
    <row r="125" spans="1:18" x14ac:dyDescent="0.35">
      <c r="A125" s="1" t="s">
        <v>79</v>
      </c>
      <c r="F125" t="s">
        <v>80</v>
      </c>
      <c r="I125" s="126">
        <v>586</v>
      </c>
      <c r="J125" s="126" t="s">
        <v>199</v>
      </c>
      <c r="K125" s="122">
        <v>139.83617747440272</v>
      </c>
      <c r="L125" s="122">
        <v>150.36384180790961</v>
      </c>
      <c r="M125" s="134">
        <v>145.45848375451263</v>
      </c>
      <c r="N125" s="15">
        <f>IF(K125="-","-",IF(L125="-","-",K125/L125-1))</f>
        <v>-7.0014600630888491E-2</v>
      </c>
      <c r="O125" s="4">
        <f>IF(K125="-","-",IF(M125="-","-",K125/M125-1))</f>
        <v>-3.8652309133089591E-2</v>
      </c>
    </row>
    <row r="126" spans="1:18" x14ac:dyDescent="0.35">
      <c r="B126" t="s">
        <v>87</v>
      </c>
      <c r="I126" s="126">
        <v>22</v>
      </c>
      <c r="J126" s="126" t="s">
        <v>200</v>
      </c>
      <c r="K126" s="122">
        <v>130.95454545454547</v>
      </c>
      <c r="L126" s="122">
        <v>124.08695652173913</v>
      </c>
      <c r="M126" s="134">
        <v>138.63829787234042</v>
      </c>
      <c r="N126" s="15">
        <f>IF(K126="-","-",IF(L126="-","-",K126/L126-1))</f>
        <v>5.5344970376505209E-2</v>
      </c>
      <c r="O126" s="4">
        <f>IF(K126="-","-",IF(M126="-","-",K126/M126-1))</f>
        <v>-5.5423014677158156E-2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1167</v>
      </c>
      <c r="J127" s="135" t="s">
        <v>201</v>
      </c>
      <c r="K127" s="136">
        <v>117.44730077120822</v>
      </c>
      <c r="L127" s="136">
        <v>123.96311475409836</v>
      </c>
      <c r="M127" s="137">
        <v>131.69850746268656</v>
      </c>
      <c r="N127" s="96">
        <f>IF(K127="-","-",IF(L127="-","-",K127/L127-1))</f>
        <v>-5.2562522293952862E-2</v>
      </c>
      <c r="O127" s="97">
        <f>IF(K127="-","-",IF(M127="-","-",K127/M127-1))</f>
        <v>-0.10821084434473238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60BBF-A185-4F1C-B1AE-9BFCEB06B730}">
  <sheetPr>
    <pageSetUpPr fitToPage="1"/>
  </sheetPr>
  <dimension ref="A1:R127"/>
  <sheetViews>
    <sheetView showGridLines="0" zoomScaleNormal="100" workbookViewId="0">
      <selection activeCell="R24" sqref="R24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46058</v>
      </c>
      <c r="C1" s="66"/>
      <c r="G1" s="1" t="s">
        <v>1</v>
      </c>
      <c r="N1" s="67" t="s">
        <v>202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46053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46046</v>
      </c>
      <c r="G13" s="144">
        <v>45689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46046</v>
      </c>
      <c r="O13" s="144">
        <f>G13</f>
        <v>45689</v>
      </c>
    </row>
    <row r="14" spans="1:16" x14ac:dyDescent="0.35">
      <c r="A14" t="s">
        <v>12</v>
      </c>
      <c r="B14" s="98">
        <v>88</v>
      </c>
      <c r="C14" s="99">
        <v>645.70000000000005</v>
      </c>
      <c r="D14" s="100">
        <v>644.29999999999995</v>
      </c>
      <c r="E14" s="100">
        <v>555.79999999999995</v>
      </c>
      <c r="F14" s="86">
        <f t="shared" ref="F14:F21" si="0">IF(C14="-","-",IF(D14="-","-",C14/D14-1))</f>
        <v>2.1729008225983559E-3</v>
      </c>
      <c r="G14" s="86">
        <f t="shared" ref="G14:G21" si="1">IF(C14="-","-",IF(E14="-","-",C14/E14-1))</f>
        <v>0.16174883051457378</v>
      </c>
      <c r="I14" t="s">
        <v>12</v>
      </c>
      <c r="J14" s="98">
        <v>49</v>
      </c>
      <c r="K14" s="99">
        <v>631.4</v>
      </c>
      <c r="L14" s="100">
        <v>631.6</v>
      </c>
      <c r="M14" s="99">
        <v>544.5</v>
      </c>
      <c r="N14" s="4">
        <f t="shared" ref="N14:N20" si="2">IF(K14="-","-",IF(L14="-","-",K14/L14-1))</f>
        <v>-3.1665611146303174E-4</v>
      </c>
      <c r="O14" s="86">
        <f t="shared" ref="O14:O20" si="3">IF(K14="-","-",IF(M14="-","-",K14/M14-1))</f>
        <v>0.15959595959595951</v>
      </c>
    </row>
    <row r="15" spans="1:16" x14ac:dyDescent="0.35">
      <c r="A15" t="s">
        <v>13</v>
      </c>
      <c r="B15" s="98">
        <v>157</v>
      </c>
      <c r="C15" s="99">
        <v>649.1</v>
      </c>
      <c r="D15" s="100">
        <v>647.79999999999995</v>
      </c>
      <c r="E15" s="100">
        <v>557.9</v>
      </c>
      <c r="F15" s="87">
        <f t="shared" si="0"/>
        <v>2.0067922198210297E-3</v>
      </c>
      <c r="G15" s="86">
        <f t="shared" si="1"/>
        <v>0.16347015594192515</v>
      </c>
      <c r="I15" t="s">
        <v>13</v>
      </c>
      <c r="J15" s="98">
        <v>36</v>
      </c>
      <c r="K15" s="99">
        <v>633.1</v>
      </c>
      <c r="L15" s="100">
        <v>637.5</v>
      </c>
      <c r="M15" s="99">
        <v>548.70000000000005</v>
      </c>
      <c r="N15" s="4">
        <f t="shared" si="2"/>
        <v>-6.9019607843137099E-3</v>
      </c>
      <c r="O15" s="86">
        <f t="shared" si="3"/>
        <v>0.15381811554583558</v>
      </c>
    </row>
    <row r="16" spans="1:16" x14ac:dyDescent="0.35">
      <c r="A16" t="s">
        <v>14</v>
      </c>
      <c r="B16" s="98">
        <v>27</v>
      </c>
      <c r="C16" s="99">
        <v>644.9</v>
      </c>
      <c r="D16" s="100">
        <v>645.20000000000005</v>
      </c>
      <c r="E16" s="100">
        <v>556.20000000000005</v>
      </c>
      <c r="F16" s="87">
        <f t="shared" si="0"/>
        <v>-4.6497210167395497E-4</v>
      </c>
      <c r="G16" s="86">
        <f t="shared" si="1"/>
        <v>0.15947500898957201</v>
      </c>
      <c r="I16" t="s">
        <v>15</v>
      </c>
      <c r="J16" s="98">
        <v>108</v>
      </c>
      <c r="K16" s="99">
        <v>626.20000000000005</v>
      </c>
      <c r="L16" s="100">
        <v>627.4</v>
      </c>
      <c r="M16" s="99">
        <v>538.1</v>
      </c>
      <c r="N16" s="4">
        <f t="shared" si="2"/>
        <v>-1.9126554032513621E-3</v>
      </c>
      <c r="O16" s="86">
        <f t="shared" si="3"/>
        <v>0.16372421482995736</v>
      </c>
    </row>
    <row r="17" spans="1:17" x14ac:dyDescent="0.35">
      <c r="A17" t="s">
        <v>16</v>
      </c>
      <c r="B17" s="101">
        <v>688</v>
      </c>
      <c r="C17" s="99">
        <v>644.79999999999995</v>
      </c>
      <c r="D17" s="100">
        <v>644.1</v>
      </c>
      <c r="E17" s="100">
        <v>557.29999999999995</v>
      </c>
      <c r="F17" s="87">
        <f t="shared" si="0"/>
        <v>1.086787765874675E-3</v>
      </c>
      <c r="G17" s="86">
        <f t="shared" si="1"/>
        <v>0.15700699802619766</v>
      </c>
      <c r="I17" t="s">
        <v>16</v>
      </c>
      <c r="J17" s="98">
        <v>109</v>
      </c>
      <c r="K17" s="99">
        <v>628.6</v>
      </c>
      <c r="L17" s="100">
        <v>631</v>
      </c>
      <c r="M17" s="99">
        <v>537.20000000000005</v>
      </c>
      <c r="N17" s="4">
        <f t="shared" si="2"/>
        <v>-3.8034865293185005E-3</v>
      </c>
      <c r="O17" s="86">
        <f t="shared" si="3"/>
        <v>0.17014147431124349</v>
      </c>
    </row>
    <row r="18" spans="1:17" x14ac:dyDescent="0.35">
      <c r="A18" t="s">
        <v>17</v>
      </c>
      <c r="B18" s="98">
        <v>239</v>
      </c>
      <c r="C18" s="99">
        <v>648.70000000000005</v>
      </c>
      <c r="D18" s="100">
        <v>643.29999999999995</v>
      </c>
      <c r="E18" s="100">
        <v>558.70000000000005</v>
      </c>
      <c r="F18" s="86">
        <f t="shared" si="0"/>
        <v>8.3942173169595513E-3</v>
      </c>
      <c r="G18" s="86">
        <f t="shared" si="1"/>
        <v>0.16108824055843929</v>
      </c>
      <c r="I18" t="s">
        <v>18</v>
      </c>
      <c r="J18" s="98">
        <v>146</v>
      </c>
      <c r="K18" s="99">
        <v>613</v>
      </c>
      <c r="L18" s="100">
        <v>610.1</v>
      </c>
      <c r="M18" s="99">
        <v>517.29999999999995</v>
      </c>
      <c r="N18" s="4">
        <f t="shared" si="2"/>
        <v>4.7533191280118015E-3</v>
      </c>
      <c r="O18" s="86">
        <f t="shared" si="3"/>
        <v>0.1849990334428766</v>
      </c>
    </row>
    <row r="19" spans="1:17" x14ac:dyDescent="0.35">
      <c r="A19" t="s">
        <v>19</v>
      </c>
      <c r="B19" s="98">
        <v>746</v>
      </c>
      <c r="C19" s="99">
        <v>638.29999999999995</v>
      </c>
      <c r="D19" s="100">
        <v>634.6</v>
      </c>
      <c r="E19" s="100">
        <v>546.1</v>
      </c>
      <c r="F19" s="87">
        <f t="shared" si="0"/>
        <v>5.8304443744090495E-3</v>
      </c>
      <c r="G19" s="86">
        <f t="shared" si="1"/>
        <v>0.16883354696941932</v>
      </c>
      <c r="I19" s="85" t="s">
        <v>19</v>
      </c>
      <c r="J19" s="98">
        <v>122</v>
      </c>
      <c r="K19" s="99">
        <v>621.5</v>
      </c>
      <c r="L19" s="100">
        <v>623.1</v>
      </c>
      <c r="M19" s="99">
        <v>529</v>
      </c>
      <c r="N19" s="97">
        <f t="shared" si="2"/>
        <v>-2.567806130637118E-3</v>
      </c>
      <c r="O19" s="145">
        <f t="shared" si="3"/>
        <v>0.17485822306238186</v>
      </c>
    </row>
    <row r="20" spans="1:17" x14ac:dyDescent="0.35">
      <c r="A20" t="s">
        <v>20</v>
      </c>
      <c r="B20" s="98">
        <v>222</v>
      </c>
      <c r="C20" s="99">
        <v>658.9</v>
      </c>
      <c r="D20" s="100">
        <v>635.20000000000005</v>
      </c>
      <c r="E20" s="100">
        <v>557.29999999999995</v>
      </c>
      <c r="F20" s="86">
        <f t="shared" si="0"/>
        <v>3.731108312342557E-2</v>
      </c>
      <c r="G20" s="87">
        <f t="shared" si="1"/>
        <v>0.18230755427956225</v>
      </c>
      <c r="I20" t="s">
        <v>21</v>
      </c>
      <c r="J20" s="102">
        <v>660</v>
      </c>
      <c r="K20" s="104">
        <v>622.5</v>
      </c>
      <c r="L20" s="103">
        <v>623.6</v>
      </c>
      <c r="M20" s="104">
        <v>530.1</v>
      </c>
      <c r="N20" s="4">
        <f t="shared" si="2"/>
        <v>-1.7639512508018651E-3</v>
      </c>
      <c r="O20" s="86">
        <f t="shared" si="3"/>
        <v>0.17430673457838131</v>
      </c>
    </row>
    <row r="21" spans="1:17" x14ac:dyDescent="0.35">
      <c r="A21" s="82" t="s">
        <v>21</v>
      </c>
      <c r="B21" s="105">
        <v>2668</v>
      </c>
      <c r="C21" s="104">
        <v>641.79999999999995</v>
      </c>
      <c r="D21" s="103">
        <v>637.9</v>
      </c>
      <c r="E21" s="103">
        <v>549.9</v>
      </c>
      <c r="F21" s="88">
        <f t="shared" si="0"/>
        <v>6.1138109421539077E-3</v>
      </c>
      <c r="G21" s="88">
        <f t="shared" si="1"/>
        <v>0.16712129478086912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30</v>
      </c>
      <c r="C24" s="99">
        <v>648.9</v>
      </c>
      <c r="D24" s="100">
        <v>646.1</v>
      </c>
      <c r="E24" s="100">
        <v>553.70000000000005</v>
      </c>
      <c r="F24" s="87">
        <f t="shared" ref="F24:F33" si="4">IF(C24="-","-",IF(D24="-","-",C24/D24-1))</f>
        <v>4.3336944745395733E-3</v>
      </c>
      <c r="G24" s="86">
        <f t="shared" ref="G24:G33" si="5">IF(C24="-","-",IF(E24="-","-",C24/E24-1))</f>
        <v>0.17193426042983551</v>
      </c>
      <c r="I24" t="s">
        <v>16</v>
      </c>
      <c r="J24" s="98">
        <v>23</v>
      </c>
      <c r="K24" s="99">
        <v>550.9</v>
      </c>
      <c r="L24" s="100">
        <v>545.29999999999995</v>
      </c>
      <c r="M24" s="99">
        <v>468.2</v>
      </c>
      <c r="N24" s="4">
        <f t="shared" ref="N24:N31" si="6">IF(K24="-","-",IF(L24="-","-",K24/L24-1))</f>
        <v>1.0269576379974277E-2</v>
      </c>
      <c r="O24" s="86">
        <f t="shared" ref="O24:O31" si="7">IF(K24="-","-",IF(M24="-","-",K24/M24-1))</f>
        <v>0.17663391712943177</v>
      </c>
    </row>
    <row r="25" spans="1:17" x14ac:dyDescent="0.35">
      <c r="A25" t="s">
        <v>13</v>
      </c>
      <c r="B25" s="98">
        <v>202</v>
      </c>
      <c r="C25" s="99">
        <v>650.5</v>
      </c>
      <c r="D25" s="100">
        <v>649.9</v>
      </c>
      <c r="E25" s="100">
        <v>560.70000000000005</v>
      </c>
      <c r="F25" s="87">
        <f t="shared" si="4"/>
        <v>9.2321895676250598E-4</v>
      </c>
      <c r="G25" s="86">
        <f t="shared" si="5"/>
        <v>0.16015694667380043</v>
      </c>
      <c r="I25" t="s">
        <v>17</v>
      </c>
      <c r="J25" s="98">
        <v>21</v>
      </c>
      <c r="K25" s="99">
        <v>559.79999999999995</v>
      </c>
      <c r="L25" s="100">
        <v>566.1</v>
      </c>
      <c r="M25" s="99">
        <v>473.4</v>
      </c>
      <c r="N25" s="4">
        <f t="shared" si="6"/>
        <v>-1.1128775834658322E-2</v>
      </c>
      <c r="O25" s="86">
        <f t="shared" si="7"/>
        <v>0.18250950570342206</v>
      </c>
    </row>
    <row r="26" spans="1:17" x14ac:dyDescent="0.35">
      <c r="A26" t="s">
        <v>14</v>
      </c>
      <c r="B26" s="98">
        <v>69</v>
      </c>
      <c r="C26" s="99">
        <v>648.29999999999995</v>
      </c>
      <c r="D26" s="100">
        <v>645.20000000000005</v>
      </c>
      <c r="E26" s="100">
        <v>559.29999999999995</v>
      </c>
      <c r="F26" s="86">
        <f t="shared" si="4"/>
        <v>4.8047117172969056E-3</v>
      </c>
      <c r="G26" s="86">
        <f t="shared" si="5"/>
        <v>0.15912748077954597</v>
      </c>
      <c r="I26" t="s">
        <v>18</v>
      </c>
      <c r="J26" s="98">
        <v>43</v>
      </c>
      <c r="K26" s="99">
        <v>526.5</v>
      </c>
      <c r="L26" s="100">
        <v>526.1</v>
      </c>
      <c r="M26" s="99">
        <v>434.9</v>
      </c>
      <c r="N26" s="4">
        <f t="shared" si="6"/>
        <v>7.6031172780832712E-4</v>
      </c>
      <c r="O26" s="86">
        <f t="shared" si="7"/>
        <v>0.21062313175442626</v>
      </c>
    </row>
    <row r="27" spans="1:17" x14ac:dyDescent="0.35">
      <c r="A27" t="s">
        <v>15</v>
      </c>
      <c r="B27" s="98">
        <v>57</v>
      </c>
      <c r="C27" s="99">
        <v>644.5</v>
      </c>
      <c r="D27" s="100">
        <v>639.70000000000005</v>
      </c>
      <c r="E27" s="100">
        <v>550.6</v>
      </c>
      <c r="F27" s="86">
        <f t="shared" si="4"/>
        <v>7.5035172737218936E-3</v>
      </c>
      <c r="G27" s="86">
        <f t="shared" si="5"/>
        <v>0.17054122775154368</v>
      </c>
      <c r="I27" t="s">
        <v>19</v>
      </c>
      <c r="J27" s="98">
        <v>132</v>
      </c>
      <c r="K27" s="99">
        <v>532.29999999999995</v>
      </c>
      <c r="L27" s="100">
        <v>527.5</v>
      </c>
      <c r="M27" s="99">
        <v>439.1</v>
      </c>
      <c r="N27" s="4">
        <f t="shared" si="6"/>
        <v>9.0995260663506716E-3</v>
      </c>
      <c r="O27" s="86">
        <f t="shared" si="7"/>
        <v>0.2122523343202003</v>
      </c>
    </row>
    <row r="28" spans="1:17" x14ac:dyDescent="0.35">
      <c r="A28" t="s">
        <v>16</v>
      </c>
      <c r="B28" s="98">
        <v>700</v>
      </c>
      <c r="C28" s="99">
        <v>645.79999999999995</v>
      </c>
      <c r="D28" s="100">
        <v>644.9</v>
      </c>
      <c r="E28" s="100">
        <v>555.1</v>
      </c>
      <c r="F28" s="86">
        <f t="shared" si="4"/>
        <v>1.3955652039074895E-3</v>
      </c>
      <c r="G28" s="86">
        <f t="shared" si="5"/>
        <v>0.16339398306611419</v>
      </c>
      <c r="I28" t="s">
        <v>20</v>
      </c>
      <c r="J28" s="98">
        <v>65</v>
      </c>
      <c r="K28" s="99">
        <v>539.1</v>
      </c>
      <c r="L28" s="100">
        <v>534.1</v>
      </c>
      <c r="M28" s="99">
        <v>437.5</v>
      </c>
      <c r="N28" s="4">
        <f t="shared" si="6"/>
        <v>9.3615427822504316E-3</v>
      </c>
      <c r="O28" s="86">
        <f t="shared" si="7"/>
        <v>0.23222857142857145</v>
      </c>
    </row>
    <row r="29" spans="1:17" x14ac:dyDescent="0.35">
      <c r="A29" t="s">
        <v>17</v>
      </c>
      <c r="B29" s="98">
        <v>500</v>
      </c>
      <c r="C29" s="99">
        <v>648.4</v>
      </c>
      <c r="D29" s="100">
        <v>645.5</v>
      </c>
      <c r="E29" s="100">
        <v>555.4</v>
      </c>
      <c r="F29" s="86">
        <f t="shared" si="4"/>
        <v>4.4926413632841999E-3</v>
      </c>
      <c r="G29" s="86">
        <f t="shared" si="5"/>
        <v>0.1674468851278359</v>
      </c>
      <c r="I29" t="s">
        <v>24</v>
      </c>
      <c r="J29" s="98">
        <v>425</v>
      </c>
      <c r="K29" s="99">
        <v>495.7</v>
      </c>
      <c r="L29" s="100">
        <v>495.1</v>
      </c>
      <c r="M29" s="99">
        <v>399.8</v>
      </c>
      <c r="N29" s="4">
        <f t="shared" si="6"/>
        <v>1.2118763886082018E-3</v>
      </c>
      <c r="O29" s="86">
        <f t="shared" si="7"/>
        <v>0.23986993496748377</v>
      </c>
      <c r="Q29" t="s">
        <v>31</v>
      </c>
    </row>
    <row r="30" spans="1:17" x14ac:dyDescent="0.35">
      <c r="A30" t="s">
        <v>18</v>
      </c>
      <c r="B30" s="98">
        <v>52</v>
      </c>
      <c r="C30" s="99">
        <v>626.70000000000005</v>
      </c>
      <c r="D30" s="100">
        <v>624.79999999999995</v>
      </c>
      <c r="E30" s="100">
        <v>529.70000000000005</v>
      </c>
      <c r="F30" s="86">
        <f t="shared" si="4"/>
        <v>3.0409731113958394E-3</v>
      </c>
      <c r="G30" s="86">
        <f t="shared" si="5"/>
        <v>0.18312252218236735</v>
      </c>
      <c r="I30" s="85" t="s">
        <v>25</v>
      </c>
      <c r="J30" s="118">
        <v>234</v>
      </c>
      <c r="K30" s="121">
        <v>514.5</v>
      </c>
      <c r="L30" s="120">
        <v>512.1</v>
      </c>
      <c r="M30" s="121">
        <v>417.7</v>
      </c>
      <c r="N30" s="4">
        <f t="shared" si="6"/>
        <v>4.6865846514352327E-3</v>
      </c>
      <c r="O30" s="145">
        <f t="shared" si="7"/>
        <v>0.23174527172611925</v>
      </c>
    </row>
    <row r="31" spans="1:17" x14ac:dyDescent="0.35">
      <c r="A31" t="s">
        <v>19</v>
      </c>
      <c r="B31" s="98">
        <v>534</v>
      </c>
      <c r="C31" s="99">
        <v>639.9</v>
      </c>
      <c r="D31" s="100">
        <v>634.6</v>
      </c>
      <c r="E31" s="100">
        <v>545.4</v>
      </c>
      <c r="F31" s="87">
        <f t="shared" si="4"/>
        <v>8.3517176173966146E-3</v>
      </c>
      <c r="G31" s="86">
        <f t="shared" si="5"/>
        <v>0.1732673267326732</v>
      </c>
      <c r="I31" t="s">
        <v>21</v>
      </c>
      <c r="J31" s="101">
        <v>1542</v>
      </c>
      <c r="K31" s="99">
        <v>493.1</v>
      </c>
      <c r="L31" s="100">
        <v>495</v>
      </c>
      <c r="M31" s="99">
        <v>404.1</v>
      </c>
      <c r="N31" s="147">
        <f t="shared" si="6"/>
        <v>-3.8383838383837521E-3</v>
      </c>
      <c r="O31" s="86">
        <f t="shared" si="7"/>
        <v>0.22024251422915109</v>
      </c>
    </row>
    <row r="32" spans="1:17" x14ac:dyDescent="0.35">
      <c r="A32" t="s">
        <v>20</v>
      </c>
      <c r="B32" s="98">
        <v>408</v>
      </c>
      <c r="C32" s="99">
        <v>647.79999999999995</v>
      </c>
      <c r="D32" s="100">
        <v>637.79999999999995</v>
      </c>
      <c r="E32" s="100">
        <v>549.1</v>
      </c>
      <c r="F32" s="86">
        <f t="shared" si="4"/>
        <v>1.567889620570706E-2</v>
      </c>
      <c r="G32" s="87">
        <f t="shared" si="5"/>
        <v>0.17974867965762154</v>
      </c>
    </row>
    <row r="33" spans="1:15" x14ac:dyDescent="0.35">
      <c r="A33" s="82" t="s">
        <v>21</v>
      </c>
      <c r="B33" s="105">
        <v>2777</v>
      </c>
      <c r="C33" s="104">
        <v>642.6</v>
      </c>
      <c r="D33" s="103">
        <v>638.4</v>
      </c>
      <c r="E33" s="103">
        <v>548.70000000000005</v>
      </c>
      <c r="F33" s="88">
        <f t="shared" si="4"/>
        <v>6.5789473684210176E-3</v>
      </c>
      <c r="G33" s="88">
        <f t="shared" si="5"/>
        <v>0.17113176599234547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46053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5298</v>
      </c>
      <c r="K39" s="12">
        <v>587.93404637734204</v>
      </c>
      <c r="L39" s="12">
        <v>571.0075521292257</v>
      </c>
      <c r="M39" s="12">
        <v>666.9971346201155</v>
      </c>
      <c r="N39" s="4">
        <f>IF(K39="-","-",IF(L39="-","-",K39/L39-1))</f>
        <v>2.9643205567070563E-2</v>
      </c>
      <c r="O39" s="4">
        <f>IF(K39="-","-",IF(M39="-","-",K39/M39-1))</f>
        <v>-0.11853587390267184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5298</v>
      </c>
      <c r="K40" s="124">
        <v>587.93404637734204</v>
      </c>
      <c r="L40" s="124">
        <v>571.0075521292257</v>
      </c>
      <c r="M40" s="124">
        <v>666.9971346201155</v>
      </c>
      <c r="N40" s="95">
        <f>IF(K40="-","-",IF(L40="-","-",K40/L40-1))</f>
        <v>2.9643205567070563E-2</v>
      </c>
      <c r="O40" s="95">
        <f>IF(K40="-","-",IF(M40="-","-",K40/M40-1))</f>
        <v>-0.11853587390267184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46053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190.92549107900069</v>
      </c>
      <c r="L45" s="125">
        <v>191.99666894037378</v>
      </c>
      <c r="M45" s="125">
        <v>201.35173341727136</v>
      </c>
      <c r="N45" s="4">
        <f>IF(K45="-","-",IF(L45="-","-",K45/L45-1))</f>
        <v>-5.5791481554596789E-3</v>
      </c>
      <c r="O45" s="4">
        <f>IF(K45="-","-",IF(M45="-","-",K45/M45-1))</f>
        <v>-5.1781239532037393E-2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46053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>
        <v>104.78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45992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45962</v>
      </c>
      <c r="G56" s="75">
        <v>45627</v>
      </c>
      <c r="K56" s="13" t="s">
        <v>5</v>
      </c>
      <c r="L56" t="s">
        <v>37</v>
      </c>
      <c r="M56" t="s">
        <v>10</v>
      </c>
      <c r="N56" s="75">
        <f>F56</f>
        <v>45962</v>
      </c>
      <c r="O56" s="75">
        <f>G56</f>
        <v>45627</v>
      </c>
    </row>
    <row r="57" spans="1:15" x14ac:dyDescent="0.35">
      <c r="A57" t="s">
        <v>38</v>
      </c>
      <c r="C57" s="12">
        <v>3.4</v>
      </c>
      <c r="D57" s="14">
        <v>3.7666666666666671</v>
      </c>
      <c r="E57" s="14">
        <v>3.6</v>
      </c>
      <c r="F57" s="86">
        <f>IF(C57="-","-",IF(D57="-","-",C57/D57-1))</f>
        <v>-9.7345132743362983E-2</v>
      </c>
      <c r="G57" s="86">
        <f>IF(C57="-","-",IF(E57="-","-",C57/E57-1))</f>
        <v>-5.555555555555558E-2</v>
      </c>
      <c r="I57" t="s">
        <v>125</v>
      </c>
      <c r="K57" s="12">
        <v>110</v>
      </c>
      <c r="L57" s="14">
        <v>110</v>
      </c>
      <c r="M57" s="14" t="s">
        <v>29</v>
      </c>
      <c r="N57" s="86">
        <f>IF(K57="-","-",IF(L57="-","-",K57/L57-1))</f>
        <v>0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28.333333333333332</v>
      </c>
      <c r="D58" s="14">
        <v>28</v>
      </c>
      <c r="E58" s="14">
        <v>29.5</v>
      </c>
      <c r="F58" s="86">
        <f>IF(C58="-","-",IF(D58="-","-",C58/D58-1))</f>
        <v>1.1904761904761862E-2</v>
      </c>
      <c r="G58" s="86">
        <f>IF(C58="-","-",IF(E58="-","-",C58/E58-1))</f>
        <v>-3.9548022598870136E-2</v>
      </c>
      <c r="I58" t="s">
        <v>124</v>
      </c>
      <c r="K58" s="12">
        <v>26</v>
      </c>
      <c r="L58" s="14">
        <v>25.666666666666668</v>
      </c>
      <c r="M58" s="14">
        <v>29.25</v>
      </c>
      <c r="N58" s="86">
        <f>IF(K58="-","-",IF(L58="-","-",K58/L58-1))</f>
        <v>1.298701298701288E-2</v>
      </c>
      <c r="O58" s="86">
        <f>IF(K58="-","-",IF(M58="-","-",K58/M58-1))</f>
        <v>-0.11111111111111116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46058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4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46053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46046</v>
      </c>
      <c r="O82" s="94">
        <f>O13</f>
        <v>45689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199.5</v>
      </c>
      <c r="L84" s="12">
        <v>199.5</v>
      </c>
      <c r="M84" s="12">
        <v>221.5</v>
      </c>
      <c r="N84" s="4">
        <f>IF(K84="-","-",IF(L84="-","-",K84/L84-1))</f>
        <v>0</v>
      </c>
      <c r="O84" s="4">
        <f>IF(K84="-","-",IF(M84="-","-",K84/M84-1))</f>
        <v>-9.9322799097065428E-2</v>
      </c>
    </row>
    <row r="85" spans="1:15" ht="14.9" customHeight="1" x14ac:dyDescent="0.35">
      <c r="I85" t="s">
        <v>48</v>
      </c>
      <c r="K85" s="12" t="s">
        <v>29</v>
      </c>
      <c r="L85" s="12">
        <v>196.5</v>
      </c>
      <c r="M85" s="12">
        <v>205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46053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46046</v>
      </c>
      <c r="O91" s="144">
        <f>G13</f>
        <v>45689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35</v>
      </c>
      <c r="J92" s="126" t="s">
        <v>203</v>
      </c>
      <c r="K92" s="108">
        <v>1464.8571428571429</v>
      </c>
      <c r="L92" s="108" t="s">
        <v>29</v>
      </c>
      <c r="M92" s="108">
        <v>980.64814814814815</v>
      </c>
      <c r="N92" s="15" t="str">
        <f t="shared" ref="N92:N99" si="8">IF(K92="-","-",IF(L92="-","-",K92/L92-1))</f>
        <v>-</v>
      </c>
      <c r="O92" s="4">
        <f t="shared" ref="O92:O99" si="9">IF(K92="-","-",IF(M92="-","-",K92/M92-1))</f>
        <v>0.49376424727194257</v>
      </c>
    </row>
    <row r="93" spans="1:15" x14ac:dyDescent="0.35">
      <c r="A93" s="1" t="s">
        <v>58</v>
      </c>
      <c r="F93" t="s">
        <v>59</v>
      </c>
      <c r="I93" s="126">
        <v>105</v>
      </c>
      <c r="J93" s="126" t="s">
        <v>204</v>
      </c>
      <c r="K93" s="108">
        <v>1709.9047619047619</v>
      </c>
      <c r="L93" s="108">
        <v>1373.5238095238096</v>
      </c>
      <c r="M93" s="108">
        <v>1275.6338028169014</v>
      </c>
      <c r="N93" s="15">
        <f t="shared" si="8"/>
        <v>0.24490361947025363</v>
      </c>
      <c r="O93" s="4">
        <f t="shared" si="9"/>
        <v>0.3404354432509451</v>
      </c>
    </row>
    <row r="94" spans="1:15" x14ac:dyDescent="0.35">
      <c r="F94" t="s">
        <v>60</v>
      </c>
      <c r="I94" s="126">
        <v>218</v>
      </c>
      <c r="J94" s="126" t="s">
        <v>205</v>
      </c>
      <c r="K94" s="108">
        <v>1874.9770642201836</v>
      </c>
      <c r="L94" s="108">
        <v>1856.759825327511</v>
      </c>
      <c r="M94" s="108">
        <v>1445.2367346938775</v>
      </c>
      <c r="N94" s="15">
        <f t="shared" si="8"/>
        <v>9.8113060419429132E-3</v>
      </c>
      <c r="O94" s="4">
        <f t="shared" si="9"/>
        <v>0.29734943709227779</v>
      </c>
    </row>
    <row r="95" spans="1:15" x14ac:dyDescent="0.35">
      <c r="F95" t="s">
        <v>61</v>
      </c>
      <c r="I95" s="126">
        <v>401</v>
      </c>
      <c r="J95" s="126" t="s">
        <v>206</v>
      </c>
      <c r="K95" s="108">
        <v>2222.7306733167084</v>
      </c>
      <c r="L95" s="108">
        <v>2219.6600496277915</v>
      </c>
      <c r="M95" s="108">
        <v>1809.8103448275863</v>
      </c>
      <c r="N95" s="15">
        <f t="shared" si="8"/>
        <v>1.3833756612557924E-3</v>
      </c>
      <c r="O95" s="4">
        <f t="shared" si="9"/>
        <v>0.22815668485332896</v>
      </c>
    </row>
    <row r="96" spans="1:15" x14ac:dyDescent="0.35">
      <c r="B96" t="s">
        <v>62</v>
      </c>
      <c r="F96" t="s">
        <v>57</v>
      </c>
      <c r="I96" s="126">
        <v>29</v>
      </c>
      <c r="J96" s="126" t="s">
        <v>207</v>
      </c>
      <c r="K96" s="108">
        <v>1398.6206896551723</v>
      </c>
      <c r="L96" s="108">
        <v>1391.5384615384614</v>
      </c>
      <c r="M96" s="108">
        <v>924.90566037735846</v>
      </c>
      <c r="N96" s="15">
        <f t="shared" si="8"/>
        <v>5.0894950534683403E-3</v>
      </c>
      <c r="O96" s="4">
        <f t="shared" si="9"/>
        <v>0.51217659224243439</v>
      </c>
    </row>
    <row r="97" spans="1:15" x14ac:dyDescent="0.35">
      <c r="F97" t="s">
        <v>59</v>
      </c>
      <c r="I97" s="126">
        <v>102</v>
      </c>
      <c r="J97" s="126" t="s">
        <v>208</v>
      </c>
      <c r="K97" s="108">
        <v>1558.2352941176471</v>
      </c>
      <c r="L97" s="108">
        <v>1595.7058823529412</v>
      </c>
      <c r="M97" s="108">
        <v>1136.4137931034484</v>
      </c>
      <c r="N97" s="15">
        <f t="shared" si="8"/>
        <v>-2.3482139565746296E-2</v>
      </c>
      <c r="O97" s="4">
        <f t="shared" si="9"/>
        <v>0.37118653748670227</v>
      </c>
    </row>
    <row r="98" spans="1:15" x14ac:dyDescent="0.35">
      <c r="F98" t="s">
        <v>60</v>
      </c>
      <c r="I98" s="126">
        <v>197</v>
      </c>
      <c r="J98" s="126" t="s">
        <v>209</v>
      </c>
      <c r="K98" s="108">
        <v>1756.6243654822335</v>
      </c>
      <c r="L98" s="108">
        <v>1727.6898148148148</v>
      </c>
      <c r="M98" s="108">
        <v>1415.2222222222222</v>
      </c>
      <c r="N98" s="15">
        <f t="shared" si="8"/>
        <v>1.6747537908313737E-2</v>
      </c>
      <c r="O98" s="4">
        <f t="shared" si="9"/>
        <v>0.24123571400958643</v>
      </c>
    </row>
    <row r="99" spans="1:15" x14ac:dyDescent="0.35">
      <c r="F99" t="s">
        <v>61</v>
      </c>
      <c r="I99" s="126">
        <v>316</v>
      </c>
      <c r="J99" s="126" t="s">
        <v>210</v>
      </c>
      <c r="K99" s="108">
        <v>2160.6518987341774</v>
      </c>
      <c r="L99" s="108">
        <v>2114.3153526970955</v>
      </c>
      <c r="M99" s="108">
        <v>1751.6116071428571</v>
      </c>
      <c r="N99" s="15">
        <f t="shared" si="8"/>
        <v>2.1915626719530401E-2</v>
      </c>
      <c r="O99" s="4">
        <f t="shared" si="9"/>
        <v>0.23352225454735742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21</v>
      </c>
      <c r="J101" s="126" t="s">
        <v>211</v>
      </c>
      <c r="K101" s="108">
        <v>945.23809523809518</v>
      </c>
      <c r="L101" s="108">
        <v>1047.3333333333333</v>
      </c>
      <c r="M101" s="108">
        <v>560.55555555555554</v>
      </c>
      <c r="N101" s="15">
        <f>IF(K101="-","-",IF(L101="-","-",K101/L101-1))</f>
        <v>-9.7481131217604822E-2</v>
      </c>
      <c r="O101" s="4">
        <f>IF(K101="-","-",IF(M101="-","-",K101/M101-1))</f>
        <v>0.68625230072207266</v>
      </c>
    </row>
    <row r="102" spans="1:15" x14ac:dyDescent="0.35">
      <c r="A102" s="1" t="s">
        <v>65</v>
      </c>
      <c r="F102" t="s">
        <v>66</v>
      </c>
      <c r="I102" s="126">
        <v>284</v>
      </c>
      <c r="J102" s="126" t="s">
        <v>212</v>
      </c>
      <c r="K102" s="108">
        <v>1699.0845070422536</v>
      </c>
      <c r="L102" s="108">
        <v>1667.3365384615386</v>
      </c>
      <c r="M102" s="108">
        <v>1294.0700808625336</v>
      </c>
      <c r="N102" s="15">
        <f>IF(K102="-","-",IF(L102="-","-",K102/L102-1))</f>
        <v>1.9041128079643199E-2</v>
      </c>
      <c r="O102" s="4">
        <f>IF(K102="-","-",IF(M102="-","-",K102/M102-1))</f>
        <v>0.31297719665210599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>
        <v>1041.1111111111111</v>
      </c>
      <c r="M103" s="108">
        <v>551.66666666666663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249</v>
      </c>
      <c r="J104" s="126" t="s">
        <v>213</v>
      </c>
      <c r="K104" s="108">
        <v>1539.8995983935743</v>
      </c>
      <c r="L104" s="108">
        <v>1540.9118541033436</v>
      </c>
      <c r="M104" s="108">
        <v>1175.3870967741937</v>
      </c>
      <c r="N104" s="15">
        <f>IF(K104="-","-",IF(L104="-","-",K104/L104-1))</f>
        <v>-6.5691993158056849E-4</v>
      </c>
      <c r="O104" s="4">
        <f>IF(K104="-","-",IF(M104="-","-",K104/M104-1))</f>
        <v>0.31012123803279068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64</v>
      </c>
      <c r="J106" s="126" t="s">
        <v>214</v>
      </c>
      <c r="K106" s="108">
        <v>2396.09375</v>
      </c>
      <c r="L106" s="108">
        <v>2398.8235294117649</v>
      </c>
      <c r="M106" s="108">
        <v>1859.090909090909</v>
      </c>
      <c r="N106" s="15">
        <f t="shared" ref="N106:N111" si="10">IF(K106="-","-",IF(L106="-","-",K106/L106-1))</f>
        <v>-1.1379659146640853E-3</v>
      </c>
      <c r="O106" s="4">
        <f t="shared" ref="O106:O110" si="11">IF(K106="-","-",IF(M106="-","-",K106/M106-1))</f>
        <v>0.28885238386308076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12</v>
      </c>
      <c r="J109" s="126" t="s">
        <v>215</v>
      </c>
      <c r="K109" s="108">
        <v>3779.1666666666665</v>
      </c>
      <c r="L109" s="108">
        <v>2963.0769230769229</v>
      </c>
      <c r="M109" s="108" t="s">
        <v>29</v>
      </c>
      <c r="N109" s="15">
        <f t="shared" si="10"/>
        <v>0.27541969539633104</v>
      </c>
      <c r="O109" s="4" t="str">
        <f t="shared" si="11"/>
        <v>-</v>
      </c>
    </row>
    <row r="110" spans="1:15" x14ac:dyDescent="0.35">
      <c r="F110" t="s">
        <v>70</v>
      </c>
      <c r="I110" s="126">
        <v>14</v>
      </c>
      <c r="J110" s="126" t="s">
        <v>216</v>
      </c>
      <c r="K110" s="108">
        <v>2284.2857142857142</v>
      </c>
      <c r="L110" s="108" t="s">
        <v>29</v>
      </c>
      <c r="M110" s="108">
        <v>1511.578947368421</v>
      </c>
      <c r="N110" s="15" t="str">
        <f t="shared" si="10"/>
        <v>-</v>
      </c>
      <c r="O110" s="4">
        <f t="shared" si="11"/>
        <v>0.51119180262634289</v>
      </c>
    </row>
    <row r="111" spans="1:15" x14ac:dyDescent="0.35">
      <c r="F111" t="s">
        <v>71</v>
      </c>
      <c r="I111" s="126">
        <v>70</v>
      </c>
      <c r="J111" s="126" t="s">
        <v>217</v>
      </c>
      <c r="K111" s="108">
        <v>3918.4285714285716</v>
      </c>
      <c r="L111" s="108" t="s">
        <v>29</v>
      </c>
      <c r="M111" s="108">
        <v>1757.2727272727273</v>
      </c>
      <c r="N111" s="15" t="str">
        <f t="shared" si="10"/>
        <v>-</v>
      </c>
      <c r="O111" s="4">
        <f>IF(K111="-","-",IF(M111="-","-",K111/M111-1))</f>
        <v>1.2298351932599219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228</v>
      </c>
      <c r="J113" s="126" t="s">
        <v>218</v>
      </c>
      <c r="K113" s="108">
        <v>1752.2149122807018</v>
      </c>
      <c r="L113" s="108">
        <v>1696.4262295081967</v>
      </c>
      <c r="M113" s="108">
        <v>1278.1632653061224</v>
      </c>
      <c r="N113" s="15">
        <f>IF(K113="-","-",IF(L113="-","-",K113/L113-1))</f>
        <v>3.2886005770305982E-2</v>
      </c>
      <c r="O113" s="4">
        <f>IF(K113="-","-",IF(M113="-","-",K113/M113-1))</f>
        <v>0.37088505032339758</v>
      </c>
    </row>
    <row r="114" spans="1:18" x14ac:dyDescent="0.35">
      <c r="A114" s="1" t="s">
        <v>58</v>
      </c>
      <c r="F114" t="s">
        <v>76</v>
      </c>
      <c r="I114" s="126">
        <v>874</v>
      </c>
      <c r="J114" s="126" t="s">
        <v>219</v>
      </c>
      <c r="K114" s="108">
        <v>561.149885583524</v>
      </c>
      <c r="L114" s="108">
        <v>569.58561376075056</v>
      </c>
      <c r="M114" s="108">
        <v>351.02800361336949</v>
      </c>
      <c r="N114" s="15">
        <f>IF(K114="-","-",IF(L114="-","-",K114/L114-1))</f>
        <v>-1.4810290101129442E-2</v>
      </c>
      <c r="O114" s="4">
        <f>IF(K114="-","-",IF(M114="-","-",K114/M114-1))</f>
        <v>0.59859008343273867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18</v>
      </c>
      <c r="J116" s="129" t="s">
        <v>220</v>
      </c>
      <c r="K116" s="130">
        <v>163.77686790628943</v>
      </c>
      <c r="L116" s="130">
        <v>157.99824446395041</v>
      </c>
      <c r="M116" s="131">
        <v>212.70706480272662</v>
      </c>
      <c r="N116" s="95">
        <f t="shared" ref="N116:N121" si="12">IF(K116="-","-",IF(L116="-","-",K116/L116-1))</f>
        <v>3.6573972463709747E-2</v>
      </c>
      <c r="O116" s="95">
        <f t="shared" ref="O116:O121" si="13">IF(K116="-","-",IF(M116="-","-",K116/M116-1))</f>
        <v>-0.23003559821493047</v>
      </c>
    </row>
    <row r="117" spans="1:18" x14ac:dyDescent="0.35">
      <c r="A117" s="1" t="s">
        <v>79</v>
      </c>
      <c r="F117" t="s">
        <v>80</v>
      </c>
      <c r="I117" s="126">
        <v>626</v>
      </c>
      <c r="J117" s="126" t="s">
        <v>221</v>
      </c>
      <c r="K117" s="122">
        <v>229.72843450479232</v>
      </c>
      <c r="L117" s="122">
        <v>250.51411290322579</v>
      </c>
      <c r="M117" s="132">
        <v>192.35714285714286</v>
      </c>
      <c r="N117" s="15">
        <f t="shared" si="12"/>
        <v>-8.2972085514651406E-2</v>
      </c>
      <c r="O117" s="4">
        <f t="shared" si="13"/>
        <v>0.19428075865840788</v>
      </c>
    </row>
    <row r="118" spans="1:18" x14ac:dyDescent="0.35">
      <c r="B118" t="s">
        <v>81</v>
      </c>
      <c r="F118" t="s">
        <v>78</v>
      </c>
      <c r="I118" s="126">
        <v>7</v>
      </c>
      <c r="J118" s="126" t="s">
        <v>222</v>
      </c>
      <c r="K118" s="122">
        <v>119.28401022842532</v>
      </c>
      <c r="L118" s="122">
        <v>110.24908125765619</v>
      </c>
      <c r="M118" s="132" t="s">
        <v>29</v>
      </c>
      <c r="N118" s="15">
        <f t="shared" si="12"/>
        <v>8.1950152034865109E-2</v>
      </c>
      <c r="O118" s="4" t="str">
        <f t="shared" si="13"/>
        <v>-</v>
      </c>
    </row>
    <row r="119" spans="1:18" x14ac:dyDescent="0.35">
      <c r="F119" t="s">
        <v>80</v>
      </c>
      <c r="I119" s="126">
        <v>7</v>
      </c>
      <c r="J119" s="126" t="s">
        <v>223</v>
      </c>
      <c r="K119" s="122">
        <v>116.42857142857143</v>
      </c>
      <c r="L119" s="122">
        <v>132.72222222222223</v>
      </c>
      <c r="M119" s="132">
        <v>122.8125</v>
      </c>
      <c r="N119" s="15">
        <f t="shared" si="12"/>
        <v>-0.12276505411708427</v>
      </c>
      <c r="O119" s="4">
        <f t="shared" si="13"/>
        <v>-5.1981097782624497E-2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 t="s">
        <v>29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14</v>
      </c>
      <c r="J121" s="126" t="s">
        <v>224</v>
      </c>
      <c r="K121" s="122">
        <v>252.14285714285714</v>
      </c>
      <c r="L121" s="122">
        <v>267.63157894736844</v>
      </c>
      <c r="M121" s="132">
        <v>308.83720930232556</v>
      </c>
      <c r="N121" s="15">
        <f t="shared" si="12"/>
        <v>-5.7873296811350006E-2</v>
      </c>
      <c r="O121" s="4">
        <f t="shared" si="13"/>
        <v>-0.18357358003442337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286</v>
      </c>
      <c r="J124" s="126" t="s">
        <v>225</v>
      </c>
      <c r="K124" s="122">
        <v>92.786680843817891</v>
      </c>
      <c r="L124" s="122">
        <v>112.42854373681189</v>
      </c>
      <c r="M124" s="134">
        <v>105.07425569306982</v>
      </c>
      <c r="N124" s="15">
        <f>IF(K124="-","-",IF(L124="-","-",K124/L124-1))</f>
        <v>-0.17470530383257799</v>
      </c>
      <c r="O124" s="4">
        <f>IF(K124="-","-",IF(M124="-","-",K124/M124-1))</f>
        <v>-0.11694182145952958</v>
      </c>
    </row>
    <row r="125" spans="1:18" x14ac:dyDescent="0.35">
      <c r="A125" s="1" t="s">
        <v>79</v>
      </c>
      <c r="F125" t="s">
        <v>80</v>
      </c>
      <c r="I125" s="126">
        <v>516</v>
      </c>
      <c r="J125" s="126" t="s">
        <v>226</v>
      </c>
      <c r="K125" s="122">
        <v>152.68410852713177</v>
      </c>
      <c r="L125" s="122">
        <v>139.83617747440272</v>
      </c>
      <c r="M125" s="134">
        <v>138.17656249999999</v>
      </c>
      <c r="N125" s="15">
        <f>IF(K125="-","-",IF(L125="-","-",K125/L125-1))</f>
        <v>9.1878448658830658E-2</v>
      </c>
      <c r="O125" s="4">
        <f>IF(K125="-","-",IF(M125="-","-",K125/M125-1))</f>
        <v>0.1049928132864919</v>
      </c>
    </row>
    <row r="126" spans="1:18" x14ac:dyDescent="0.35">
      <c r="B126" t="s">
        <v>87</v>
      </c>
      <c r="I126" s="126">
        <v>17</v>
      </c>
      <c r="J126" s="126" t="s">
        <v>227</v>
      </c>
      <c r="K126" s="122">
        <v>131.05882352941177</v>
      </c>
      <c r="L126" s="122">
        <v>130.95454545454547</v>
      </c>
      <c r="M126" s="134">
        <v>135.92592592592592</v>
      </c>
      <c r="N126" s="15">
        <f>IF(K126="-","-",IF(L126="-","-",K126/L126-1))</f>
        <v>7.9629213712562041E-4</v>
      </c>
      <c r="O126" s="4">
        <f>IF(K126="-","-",IF(M126="-","-",K126/M126-1))</f>
        <v>-3.5807020355826169E-2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891</v>
      </c>
      <c r="J127" s="135" t="s">
        <v>228</v>
      </c>
      <c r="K127" s="136">
        <v>119.62682379349046</v>
      </c>
      <c r="L127" s="136">
        <v>117.44730077120822</v>
      </c>
      <c r="M127" s="137">
        <v>125.06082725060827</v>
      </c>
      <c r="N127" s="96">
        <f>IF(K127="-","-",IF(L127="-","-",K127/L127-1))</f>
        <v>1.8557455198804806E-2</v>
      </c>
      <c r="O127" s="97">
        <f>IF(K127="-","-",IF(M127="-","-",K127/M127-1))</f>
        <v>-4.3450883674619023E-2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6A7D-1B57-4CFD-A5DE-3C8197A63D3A}">
  <sheetPr>
    <pageSetUpPr fitToPage="1"/>
  </sheetPr>
  <dimension ref="A1:R127"/>
  <sheetViews>
    <sheetView showGridLines="0" zoomScaleNormal="100" workbookViewId="0">
      <selection activeCell="B2" sqref="B2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46066</v>
      </c>
      <c r="C1" s="66"/>
      <c r="G1" s="1" t="s">
        <v>1</v>
      </c>
      <c r="N1" s="67" t="s">
        <v>229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46060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46053</v>
      </c>
      <c r="G13" s="144">
        <v>45696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46053</v>
      </c>
      <c r="O13" s="144">
        <f>G13</f>
        <v>45696</v>
      </c>
    </row>
    <row r="14" spans="1:16" x14ac:dyDescent="0.35">
      <c r="A14" t="s">
        <v>12</v>
      </c>
      <c r="B14" s="98">
        <v>136</v>
      </c>
      <c r="C14" s="99">
        <v>646.5</v>
      </c>
      <c r="D14" s="100">
        <v>645.70000000000005</v>
      </c>
      <c r="E14" s="100">
        <v>574.4</v>
      </c>
      <c r="F14" s="86">
        <f t="shared" ref="F14:F21" si="0">IF(C14="-","-",IF(D14="-","-",C14/D14-1))</f>
        <v>1.2389654638376157E-3</v>
      </c>
      <c r="G14" s="86">
        <f t="shared" ref="G14:G21" si="1">IF(C14="-","-",IF(E14="-","-",C14/E14-1))</f>
        <v>0.12552228412256272</v>
      </c>
      <c r="I14" t="s">
        <v>12</v>
      </c>
      <c r="J14" s="98">
        <v>78</v>
      </c>
      <c r="K14" s="99">
        <v>639.1</v>
      </c>
      <c r="L14" s="100">
        <v>631.4</v>
      </c>
      <c r="M14" s="99">
        <v>557.9</v>
      </c>
      <c r="N14" s="4">
        <f t="shared" ref="N14:N20" si="2">IF(K14="-","-",IF(L14="-","-",K14/L14-1))</f>
        <v>1.2195121951219523E-2</v>
      </c>
      <c r="O14" s="86">
        <f t="shared" ref="O14:O20" si="3">IF(K14="-","-",IF(M14="-","-",K14/M14-1))</f>
        <v>0.14554579673776669</v>
      </c>
    </row>
    <row r="15" spans="1:16" x14ac:dyDescent="0.35">
      <c r="A15" t="s">
        <v>13</v>
      </c>
      <c r="B15" s="98">
        <v>226</v>
      </c>
      <c r="C15" s="99">
        <v>649.20000000000005</v>
      </c>
      <c r="D15" s="100">
        <v>649.1</v>
      </c>
      <c r="E15" s="100">
        <v>577</v>
      </c>
      <c r="F15" s="87">
        <f t="shared" si="0"/>
        <v>1.5405946695423722E-4</v>
      </c>
      <c r="G15" s="86">
        <f t="shared" si="1"/>
        <v>0.12512998266897757</v>
      </c>
      <c r="I15" t="s">
        <v>13</v>
      </c>
      <c r="J15" s="98">
        <v>58</v>
      </c>
      <c r="K15" s="99">
        <v>638.6</v>
      </c>
      <c r="L15" s="100">
        <v>633.1</v>
      </c>
      <c r="M15" s="99">
        <v>565.79999999999995</v>
      </c>
      <c r="N15" s="4">
        <f t="shared" si="2"/>
        <v>8.6874111514767538E-3</v>
      </c>
      <c r="O15" s="86">
        <f t="shared" si="3"/>
        <v>0.12866737363025815</v>
      </c>
    </row>
    <row r="16" spans="1:16" x14ac:dyDescent="0.35">
      <c r="A16" t="s">
        <v>14</v>
      </c>
      <c r="B16" s="98">
        <v>22</v>
      </c>
      <c r="C16" s="99">
        <v>641.79999999999995</v>
      </c>
      <c r="D16" s="100">
        <v>644.9</v>
      </c>
      <c r="E16" s="100">
        <v>572.6</v>
      </c>
      <c r="F16" s="87">
        <f t="shared" si="0"/>
        <v>-4.8069468134595006E-3</v>
      </c>
      <c r="G16" s="86">
        <f t="shared" si="1"/>
        <v>0.12085225288159251</v>
      </c>
      <c r="I16" t="s">
        <v>15</v>
      </c>
      <c r="J16" s="98">
        <v>101</v>
      </c>
      <c r="K16" s="99">
        <v>631.4</v>
      </c>
      <c r="L16" s="100">
        <v>626.20000000000005</v>
      </c>
      <c r="M16" s="99">
        <v>554.4</v>
      </c>
      <c r="N16" s="4">
        <f t="shared" si="2"/>
        <v>8.3040562120726413E-3</v>
      </c>
      <c r="O16" s="86">
        <f t="shared" si="3"/>
        <v>0.13888888888888884</v>
      </c>
    </row>
    <row r="17" spans="1:17" x14ac:dyDescent="0.35">
      <c r="A17" t="s">
        <v>16</v>
      </c>
      <c r="B17" s="101">
        <v>695</v>
      </c>
      <c r="C17" s="99">
        <v>645.20000000000005</v>
      </c>
      <c r="D17" s="100">
        <v>644.79999999999995</v>
      </c>
      <c r="E17" s="100">
        <v>574.79999999999995</v>
      </c>
      <c r="F17" s="87">
        <f t="shared" si="0"/>
        <v>6.2034739454097654E-4</v>
      </c>
      <c r="G17" s="86">
        <f t="shared" si="1"/>
        <v>0.12247738343771752</v>
      </c>
      <c r="I17" t="s">
        <v>16</v>
      </c>
      <c r="J17" s="98">
        <v>131</v>
      </c>
      <c r="K17" s="99">
        <v>632.9</v>
      </c>
      <c r="L17" s="100">
        <v>628.6</v>
      </c>
      <c r="M17" s="99">
        <v>557.1</v>
      </c>
      <c r="N17" s="4">
        <f t="shared" si="2"/>
        <v>6.8405981546293404E-3</v>
      </c>
      <c r="O17" s="86">
        <f t="shared" si="3"/>
        <v>0.13606174833961582</v>
      </c>
    </row>
    <row r="18" spans="1:17" x14ac:dyDescent="0.35">
      <c r="A18" t="s">
        <v>17</v>
      </c>
      <c r="B18" s="98">
        <v>192</v>
      </c>
      <c r="C18" s="99">
        <v>644</v>
      </c>
      <c r="D18" s="100">
        <v>648.70000000000005</v>
      </c>
      <c r="E18" s="100">
        <v>574.79999999999995</v>
      </c>
      <c r="F18" s="86">
        <f t="shared" si="0"/>
        <v>-7.2452597502697946E-3</v>
      </c>
      <c r="G18" s="86">
        <f t="shared" si="1"/>
        <v>0.12038970076548372</v>
      </c>
      <c r="I18" t="s">
        <v>18</v>
      </c>
      <c r="J18" s="98">
        <v>163</v>
      </c>
      <c r="K18" s="99">
        <v>615.79999999999995</v>
      </c>
      <c r="L18" s="100">
        <v>613</v>
      </c>
      <c r="M18" s="99">
        <v>538</v>
      </c>
      <c r="N18" s="4">
        <f t="shared" si="2"/>
        <v>4.5676998368677779E-3</v>
      </c>
      <c r="O18" s="86">
        <f t="shared" si="3"/>
        <v>0.1446096654275093</v>
      </c>
    </row>
    <row r="19" spans="1:17" x14ac:dyDescent="0.35">
      <c r="A19" t="s">
        <v>19</v>
      </c>
      <c r="B19" s="98">
        <v>730</v>
      </c>
      <c r="C19" s="99">
        <v>640.20000000000005</v>
      </c>
      <c r="D19" s="100">
        <v>638.29999999999995</v>
      </c>
      <c r="E19" s="100">
        <v>566.4</v>
      </c>
      <c r="F19" s="87">
        <f t="shared" si="0"/>
        <v>2.9766567444775571E-3</v>
      </c>
      <c r="G19" s="86">
        <f t="shared" si="1"/>
        <v>0.13029661016949157</v>
      </c>
      <c r="I19" s="85" t="s">
        <v>19</v>
      </c>
      <c r="J19" s="98">
        <v>125</v>
      </c>
      <c r="K19" s="99">
        <v>625</v>
      </c>
      <c r="L19" s="100">
        <v>621.5</v>
      </c>
      <c r="M19" s="99">
        <v>547.1</v>
      </c>
      <c r="N19" s="97">
        <f t="shared" si="2"/>
        <v>5.6315366049879412E-3</v>
      </c>
      <c r="O19" s="145">
        <f t="shared" si="3"/>
        <v>0.14238713215134347</v>
      </c>
    </row>
    <row r="20" spans="1:17" x14ac:dyDescent="0.35">
      <c r="A20" t="s">
        <v>20</v>
      </c>
      <c r="B20" s="98">
        <v>208</v>
      </c>
      <c r="C20" s="99">
        <v>656.5</v>
      </c>
      <c r="D20" s="100">
        <v>658.9</v>
      </c>
      <c r="E20" s="100">
        <v>568</v>
      </c>
      <c r="F20" s="86">
        <f t="shared" si="0"/>
        <v>-3.6424343602974307E-3</v>
      </c>
      <c r="G20" s="87">
        <f t="shared" si="1"/>
        <v>0.15580985915492951</v>
      </c>
      <c r="I20" t="s">
        <v>21</v>
      </c>
      <c r="J20" s="102">
        <v>779</v>
      </c>
      <c r="K20" s="104">
        <v>626.5</v>
      </c>
      <c r="L20" s="103">
        <v>622.5</v>
      </c>
      <c r="M20" s="104">
        <v>549.4</v>
      </c>
      <c r="N20" s="4">
        <f t="shared" si="2"/>
        <v>6.4257028112448822E-3</v>
      </c>
      <c r="O20" s="86">
        <f t="shared" si="3"/>
        <v>0.14033491081179483</v>
      </c>
    </row>
    <row r="21" spans="1:17" x14ac:dyDescent="0.35">
      <c r="A21" s="82" t="s">
        <v>21</v>
      </c>
      <c r="B21" s="105">
        <v>2758</v>
      </c>
      <c r="C21" s="104">
        <v>641.9</v>
      </c>
      <c r="D21" s="103">
        <v>641.79999999999995</v>
      </c>
      <c r="E21" s="103">
        <v>567.20000000000005</v>
      </c>
      <c r="F21" s="88">
        <f t="shared" si="0"/>
        <v>1.5581177937051827E-4</v>
      </c>
      <c r="G21" s="88">
        <f t="shared" si="1"/>
        <v>0.13169957686882916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41</v>
      </c>
      <c r="C24" s="99">
        <v>646.5</v>
      </c>
      <c r="D24" s="100">
        <v>648.9</v>
      </c>
      <c r="E24" s="100">
        <v>576.5</v>
      </c>
      <c r="F24" s="87">
        <f t="shared" ref="F24:F33" si="4">IF(C24="-","-",IF(D24="-","-",C24/D24-1))</f>
        <v>-3.6985668053628462E-3</v>
      </c>
      <c r="G24" s="86">
        <f t="shared" ref="G24:G33" si="5">IF(C24="-","-",IF(E24="-","-",C24/E24-1))</f>
        <v>0.12142237640936693</v>
      </c>
      <c r="I24" t="s">
        <v>16</v>
      </c>
      <c r="J24" s="98">
        <v>27</v>
      </c>
      <c r="K24" s="99">
        <v>556.1</v>
      </c>
      <c r="L24" s="100">
        <v>550.9</v>
      </c>
      <c r="M24" s="99">
        <v>484.5</v>
      </c>
      <c r="N24" s="4">
        <f t="shared" ref="N24:N31" si="6">IF(K24="-","-",IF(L24="-","-",K24/L24-1))</f>
        <v>9.4390996551099171E-3</v>
      </c>
      <c r="O24" s="86">
        <f t="shared" ref="O24:O31" si="7">IF(K24="-","-",IF(M24="-","-",K24/M24-1))</f>
        <v>0.14778121775025799</v>
      </c>
    </row>
    <row r="25" spans="1:17" x14ac:dyDescent="0.35">
      <c r="A25" t="s">
        <v>13</v>
      </c>
      <c r="B25" s="98">
        <v>240</v>
      </c>
      <c r="C25" s="99">
        <v>650.6</v>
      </c>
      <c r="D25" s="100">
        <v>650.5</v>
      </c>
      <c r="E25" s="100">
        <v>578.9</v>
      </c>
      <c r="F25" s="87">
        <f t="shared" si="4"/>
        <v>1.5372790161416461E-4</v>
      </c>
      <c r="G25" s="86">
        <f t="shared" si="5"/>
        <v>0.12385558818448783</v>
      </c>
      <c r="I25" t="s">
        <v>17</v>
      </c>
      <c r="J25" s="98">
        <v>28</v>
      </c>
      <c r="K25" s="99">
        <v>560.5</v>
      </c>
      <c r="L25" s="100">
        <v>559.79999999999995</v>
      </c>
      <c r="M25" s="99">
        <v>491.6</v>
      </c>
      <c r="N25" s="4">
        <f t="shared" si="6"/>
        <v>1.2504465880671667E-3</v>
      </c>
      <c r="O25" s="86">
        <f t="shared" si="7"/>
        <v>0.14015459723352319</v>
      </c>
    </row>
    <row r="26" spans="1:17" x14ac:dyDescent="0.35">
      <c r="A26" t="s">
        <v>14</v>
      </c>
      <c r="B26" s="98">
        <v>98</v>
      </c>
      <c r="C26" s="99">
        <v>646.70000000000005</v>
      </c>
      <c r="D26" s="100">
        <v>648.29999999999995</v>
      </c>
      <c r="E26" s="100">
        <v>575.1</v>
      </c>
      <c r="F26" s="86">
        <f t="shared" si="4"/>
        <v>-2.4679932130184934E-3</v>
      </c>
      <c r="G26" s="86">
        <f t="shared" si="5"/>
        <v>0.12450008694140147</v>
      </c>
      <c r="I26" t="s">
        <v>18</v>
      </c>
      <c r="J26" s="98">
        <v>42</v>
      </c>
      <c r="K26" s="99">
        <v>524.1</v>
      </c>
      <c r="L26" s="100">
        <v>526.5</v>
      </c>
      <c r="M26" s="99">
        <v>454.8</v>
      </c>
      <c r="N26" s="4">
        <f t="shared" si="6"/>
        <v>-4.5584045584045052E-3</v>
      </c>
      <c r="O26" s="86">
        <f t="shared" si="7"/>
        <v>0.15237467018469664</v>
      </c>
    </row>
    <row r="27" spans="1:17" x14ac:dyDescent="0.35">
      <c r="A27" t="s">
        <v>15</v>
      </c>
      <c r="B27" s="98">
        <v>61</v>
      </c>
      <c r="C27" s="99">
        <v>640.5</v>
      </c>
      <c r="D27" s="100">
        <v>644.5</v>
      </c>
      <c r="E27" s="100">
        <v>570.29999999999995</v>
      </c>
      <c r="F27" s="86">
        <f t="shared" si="4"/>
        <v>-6.2063615205585343E-3</v>
      </c>
      <c r="G27" s="86">
        <f t="shared" si="5"/>
        <v>0.12309310889005798</v>
      </c>
      <c r="I27" t="s">
        <v>19</v>
      </c>
      <c r="J27" s="98">
        <v>132</v>
      </c>
      <c r="K27" s="99">
        <v>531.1</v>
      </c>
      <c r="L27" s="100">
        <v>532.29999999999995</v>
      </c>
      <c r="M27" s="99">
        <v>452.9</v>
      </c>
      <c r="N27" s="4">
        <f t="shared" si="6"/>
        <v>-2.2543678376854004E-3</v>
      </c>
      <c r="O27" s="86">
        <f t="shared" si="7"/>
        <v>0.1726650474718483</v>
      </c>
    </row>
    <row r="28" spans="1:17" x14ac:dyDescent="0.35">
      <c r="A28" t="s">
        <v>16</v>
      </c>
      <c r="B28" s="98">
        <v>669</v>
      </c>
      <c r="C28" s="99">
        <v>645.20000000000005</v>
      </c>
      <c r="D28" s="100">
        <v>645.79999999999995</v>
      </c>
      <c r="E28" s="100">
        <v>575</v>
      </c>
      <c r="F28" s="86">
        <f t="shared" si="4"/>
        <v>-9.2908021059134871E-4</v>
      </c>
      <c r="G28" s="86">
        <f t="shared" si="5"/>
        <v>0.12208695652173929</v>
      </c>
      <c r="I28" t="s">
        <v>20</v>
      </c>
      <c r="J28" s="98">
        <v>70</v>
      </c>
      <c r="K28" s="99">
        <v>530.79999999999995</v>
      </c>
      <c r="L28" s="100">
        <v>539.1</v>
      </c>
      <c r="M28" s="99">
        <v>456.5</v>
      </c>
      <c r="N28" s="4">
        <f t="shared" si="6"/>
        <v>-1.5396030421072293E-2</v>
      </c>
      <c r="O28" s="86">
        <f t="shared" si="7"/>
        <v>0.16276013143483015</v>
      </c>
    </row>
    <row r="29" spans="1:17" x14ac:dyDescent="0.35">
      <c r="A29" t="s">
        <v>17</v>
      </c>
      <c r="B29" s="98">
        <v>514</v>
      </c>
      <c r="C29" s="99">
        <v>644.70000000000005</v>
      </c>
      <c r="D29" s="100">
        <v>648.4</v>
      </c>
      <c r="E29" s="100">
        <v>575.1</v>
      </c>
      <c r="F29" s="86">
        <f t="shared" si="4"/>
        <v>-5.7063541024058306E-3</v>
      </c>
      <c r="G29" s="86">
        <f t="shared" si="5"/>
        <v>0.12102243088158593</v>
      </c>
      <c r="I29" t="s">
        <v>24</v>
      </c>
      <c r="J29" s="98">
        <v>395</v>
      </c>
      <c r="K29" s="99">
        <v>493.4</v>
      </c>
      <c r="L29" s="100">
        <v>495.7</v>
      </c>
      <c r="M29" s="99">
        <v>416.2</v>
      </c>
      <c r="N29" s="4">
        <f t="shared" si="6"/>
        <v>-4.6399031672382796E-3</v>
      </c>
      <c r="O29" s="86">
        <f t="shared" si="7"/>
        <v>0.18548774627582887</v>
      </c>
      <c r="Q29" t="s">
        <v>31</v>
      </c>
    </row>
    <row r="30" spans="1:17" x14ac:dyDescent="0.35">
      <c r="A30" t="s">
        <v>18</v>
      </c>
      <c r="B30" s="98">
        <v>58</v>
      </c>
      <c r="C30" s="99">
        <v>624.20000000000005</v>
      </c>
      <c r="D30" s="100">
        <v>626.70000000000005</v>
      </c>
      <c r="E30" s="100">
        <v>551.29999999999995</v>
      </c>
      <c r="F30" s="86">
        <f t="shared" si="4"/>
        <v>-3.989149513323742E-3</v>
      </c>
      <c r="G30" s="86">
        <f t="shared" si="5"/>
        <v>0.13223290404498478</v>
      </c>
      <c r="I30" s="85" t="s">
        <v>25</v>
      </c>
      <c r="J30" s="118">
        <v>221</v>
      </c>
      <c r="K30" s="121">
        <v>513.1</v>
      </c>
      <c r="L30" s="120">
        <v>514.5</v>
      </c>
      <c r="M30" s="121">
        <v>436.4</v>
      </c>
      <c r="N30" s="4">
        <f t="shared" si="6"/>
        <v>-2.7210884353741083E-3</v>
      </c>
      <c r="O30" s="145">
        <f t="shared" si="7"/>
        <v>0.17575618698441797</v>
      </c>
    </row>
    <row r="31" spans="1:17" x14ac:dyDescent="0.35">
      <c r="A31" t="s">
        <v>19</v>
      </c>
      <c r="B31" s="98">
        <v>508</v>
      </c>
      <c r="C31" s="99">
        <v>637.70000000000005</v>
      </c>
      <c r="D31" s="100">
        <v>639.9</v>
      </c>
      <c r="E31" s="100">
        <v>564</v>
      </c>
      <c r="F31" s="87">
        <f t="shared" si="4"/>
        <v>-3.4380371933113718E-3</v>
      </c>
      <c r="G31" s="86">
        <f t="shared" si="5"/>
        <v>0.13067375886524824</v>
      </c>
      <c r="I31" t="s">
        <v>21</v>
      </c>
      <c r="J31" s="101">
        <v>1444</v>
      </c>
      <c r="K31" s="99">
        <v>496</v>
      </c>
      <c r="L31" s="100">
        <v>493.1</v>
      </c>
      <c r="M31" s="99">
        <v>418.2</v>
      </c>
      <c r="N31" s="147">
        <f t="shared" si="6"/>
        <v>5.8811600081118964E-3</v>
      </c>
      <c r="O31" s="86">
        <f t="shared" si="7"/>
        <v>0.18603538976566236</v>
      </c>
    </row>
    <row r="32" spans="1:17" x14ac:dyDescent="0.35">
      <c r="A32" t="s">
        <v>20</v>
      </c>
      <c r="B32" s="98">
        <v>398</v>
      </c>
      <c r="C32" s="99">
        <v>648.29999999999995</v>
      </c>
      <c r="D32" s="100">
        <v>647.79999999999995</v>
      </c>
      <c r="E32" s="100">
        <v>569.29999999999995</v>
      </c>
      <c r="F32" s="86">
        <f t="shared" si="4"/>
        <v>7.7184316146960974E-4</v>
      </c>
      <c r="G32" s="87">
        <f t="shared" si="5"/>
        <v>0.13876690672756009</v>
      </c>
    </row>
    <row r="33" spans="1:15" x14ac:dyDescent="0.35">
      <c r="A33" s="82" t="s">
        <v>21</v>
      </c>
      <c r="B33" s="105">
        <v>2788</v>
      </c>
      <c r="C33" s="104">
        <v>642.29999999999995</v>
      </c>
      <c r="D33" s="103">
        <v>642.6</v>
      </c>
      <c r="E33" s="103">
        <v>568.1</v>
      </c>
      <c r="F33" s="88">
        <f t="shared" si="4"/>
        <v>-4.6685340802998798E-4</v>
      </c>
      <c r="G33" s="88">
        <f t="shared" si="5"/>
        <v>0.1306108079563455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46060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6369</v>
      </c>
      <c r="K39" s="12">
        <v>599.67297785279197</v>
      </c>
      <c r="L39" s="12">
        <v>587.93404637734204</v>
      </c>
      <c r="M39" s="12">
        <v>667.7420690347243</v>
      </c>
      <c r="N39" s="4">
        <f>IF(K39="-","-",IF(L39="-","-",K39/L39-1))</f>
        <v>1.9966408728634422E-2</v>
      </c>
      <c r="O39" s="4">
        <f>IF(K39="-","-",IF(M39="-","-",K39/M39-1))</f>
        <v>-0.10193919829003995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6369</v>
      </c>
      <c r="K40" s="124">
        <v>599.67297785279197</v>
      </c>
      <c r="L40" s="124">
        <v>587.93404637734204</v>
      </c>
      <c r="M40" s="124">
        <v>667.7420690347243</v>
      </c>
      <c r="N40" s="95">
        <f>IF(K40="-","-",IF(L40="-","-",K40/L40-1))</f>
        <v>1.9966408728634422E-2</v>
      </c>
      <c r="O40" s="95">
        <f>IF(K40="-","-",IF(M40="-","-",K40/M40-1))</f>
        <v>-0.10193919829003995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46060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189.70034264863455</v>
      </c>
      <c r="L45" s="125">
        <v>190.92549107900069</v>
      </c>
      <c r="M45" s="125">
        <v>202.01757674951355</v>
      </c>
      <c r="N45" s="4">
        <f>IF(K45="-","-",IF(L45="-","-",K45/L45-1))</f>
        <v>-6.416892911692007E-3</v>
      </c>
      <c r="O45" s="4">
        <f>IF(K45="-","-",IF(M45="-","-",K45/M45-1))</f>
        <v>-6.0971101124291938E-2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46060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45992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45962</v>
      </c>
      <c r="G56" s="75">
        <v>45627</v>
      </c>
      <c r="K56" s="13" t="s">
        <v>5</v>
      </c>
      <c r="L56" t="s">
        <v>37</v>
      </c>
      <c r="M56" t="s">
        <v>10</v>
      </c>
      <c r="N56" s="75">
        <f>F56</f>
        <v>45962</v>
      </c>
      <c r="O56" s="75">
        <f>G56</f>
        <v>45627</v>
      </c>
    </row>
    <row r="57" spans="1:15" x14ac:dyDescent="0.35">
      <c r="A57" t="s">
        <v>38</v>
      </c>
      <c r="C57" s="12">
        <v>3.4</v>
      </c>
      <c r="D57" s="14">
        <v>3.7666666666666671</v>
      </c>
      <c r="E57" s="14">
        <v>3.6</v>
      </c>
      <c r="F57" s="86">
        <f>IF(C57="-","-",IF(D57="-","-",C57/D57-1))</f>
        <v>-9.7345132743362983E-2</v>
      </c>
      <c r="G57" s="86">
        <f>IF(C57="-","-",IF(E57="-","-",C57/E57-1))</f>
        <v>-5.555555555555558E-2</v>
      </c>
      <c r="I57" t="s">
        <v>125</v>
      </c>
      <c r="K57" s="12">
        <v>110</v>
      </c>
      <c r="L57" s="14">
        <v>110</v>
      </c>
      <c r="M57" s="14" t="s">
        <v>29</v>
      </c>
      <c r="N57" s="86">
        <f>IF(K57="-","-",IF(L57="-","-",K57/L57-1))</f>
        <v>0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28.333333333333332</v>
      </c>
      <c r="D58" s="14">
        <v>28</v>
      </c>
      <c r="E58" s="14">
        <v>29.5</v>
      </c>
      <c r="F58" s="86">
        <f>IF(C58="-","-",IF(D58="-","-",C58/D58-1))</f>
        <v>1.1904761904761862E-2</v>
      </c>
      <c r="G58" s="86">
        <f>IF(C58="-","-",IF(E58="-","-",C58/E58-1))</f>
        <v>-3.9548022598870136E-2</v>
      </c>
      <c r="I58" t="s">
        <v>124</v>
      </c>
      <c r="K58" s="12">
        <v>26</v>
      </c>
      <c r="L58" s="14">
        <v>25.666666666666668</v>
      </c>
      <c r="M58" s="14">
        <v>29.25</v>
      </c>
      <c r="N58" s="86">
        <f>IF(K58="-","-",IF(L58="-","-",K58/L58-1))</f>
        <v>1.298701298701288E-2</v>
      </c>
      <c r="O58" s="86">
        <f>IF(K58="-","-",IF(M58="-","-",K58/M58-1))</f>
        <v>-0.11111111111111116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46066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5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46060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46053</v>
      </c>
      <c r="O82" s="94">
        <f>O13</f>
        <v>45696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197.5</v>
      </c>
      <c r="L84" s="12">
        <v>199.5</v>
      </c>
      <c r="M84" s="12">
        <v>222</v>
      </c>
      <c r="N84" s="4">
        <f>IF(K84="-","-",IF(L84="-","-",K84/L84-1))</f>
        <v>-1.0025062656641603E-2</v>
      </c>
      <c r="O84" s="4">
        <f>IF(K84="-","-",IF(M84="-","-",K84/M84-1))</f>
        <v>-0.11036036036036034</v>
      </c>
    </row>
    <row r="85" spans="1:15" ht="14.9" customHeight="1" x14ac:dyDescent="0.35">
      <c r="I85" t="s">
        <v>48</v>
      </c>
      <c r="K85" s="12">
        <v>197.5</v>
      </c>
      <c r="L85" s="12" t="s">
        <v>29</v>
      </c>
      <c r="M85" s="12">
        <v>202</v>
      </c>
      <c r="N85" s="4" t="str">
        <f>IF(K85="-","-",IF(L85="-","-",K85/L85-1))</f>
        <v>-</v>
      </c>
      <c r="O85" s="4">
        <f>IF(K85="-","-",IF(M85="-","-",K85/M85-1))</f>
        <v>-2.2277227722772297E-2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46060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46053</v>
      </c>
      <c r="O91" s="144">
        <f>G13</f>
        <v>45696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36</v>
      </c>
      <c r="J92" s="126" t="s">
        <v>230</v>
      </c>
      <c r="K92" s="108">
        <v>1593.0555555555557</v>
      </c>
      <c r="L92" s="108">
        <v>1464.8571428571429</v>
      </c>
      <c r="M92" s="108">
        <v>1007.36</v>
      </c>
      <c r="N92" s="15">
        <f t="shared" ref="N92:N99" si="8">IF(K92="-","-",IF(L92="-","-",K92/L92-1))</f>
        <v>8.7515982922653501E-2</v>
      </c>
      <c r="O92" s="4">
        <f t="shared" ref="O92:O99" si="9">IF(K92="-","-",IF(M92="-","-",K92/M92-1))</f>
        <v>0.58141633135676973</v>
      </c>
    </row>
    <row r="93" spans="1:15" x14ac:dyDescent="0.35">
      <c r="A93" s="1" t="s">
        <v>58</v>
      </c>
      <c r="F93" t="s">
        <v>59</v>
      </c>
      <c r="I93" s="126">
        <v>181</v>
      </c>
      <c r="J93" s="126" t="s">
        <v>231</v>
      </c>
      <c r="K93" s="108">
        <v>1732.6519337016575</v>
      </c>
      <c r="L93" s="108">
        <v>1709.9047619047619</v>
      </c>
      <c r="M93" s="108">
        <v>1277.0168776371308</v>
      </c>
      <c r="N93" s="15">
        <f t="shared" si="8"/>
        <v>1.3303180565189088E-2</v>
      </c>
      <c r="O93" s="4">
        <f t="shared" si="9"/>
        <v>0.35679642457630623</v>
      </c>
    </row>
    <row r="94" spans="1:15" x14ac:dyDescent="0.35">
      <c r="F94" t="s">
        <v>60</v>
      </c>
      <c r="I94" s="126">
        <v>254</v>
      </c>
      <c r="J94" s="126" t="s">
        <v>232</v>
      </c>
      <c r="K94" s="108">
        <v>1952.767716535433</v>
      </c>
      <c r="L94" s="108">
        <v>1874.9770642201836</v>
      </c>
      <c r="M94" s="108">
        <v>1476.0689655172414</v>
      </c>
      <c r="N94" s="15">
        <f t="shared" si="8"/>
        <v>4.1488855410400927E-2</v>
      </c>
      <c r="O94" s="4">
        <f t="shared" si="9"/>
        <v>0.322951543697789</v>
      </c>
    </row>
    <row r="95" spans="1:15" x14ac:dyDescent="0.35">
      <c r="F95" t="s">
        <v>61</v>
      </c>
      <c r="I95" s="126">
        <v>447</v>
      </c>
      <c r="J95" s="126" t="s">
        <v>233</v>
      </c>
      <c r="K95" s="108">
        <v>2227.5727069351228</v>
      </c>
      <c r="L95" s="108">
        <v>2222.7306733167084</v>
      </c>
      <c r="M95" s="108">
        <v>1862.3342036553524</v>
      </c>
      <c r="N95" s="15">
        <f t="shared" si="8"/>
        <v>2.1784167000264976E-3</v>
      </c>
      <c r="O95" s="4">
        <f t="shared" si="9"/>
        <v>0.19611866793988297</v>
      </c>
    </row>
    <row r="96" spans="1:15" x14ac:dyDescent="0.35">
      <c r="B96" t="s">
        <v>62</v>
      </c>
      <c r="F96" t="s">
        <v>57</v>
      </c>
      <c r="I96" s="126">
        <v>55</v>
      </c>
      <c r="J96" s="126" t="s">
        <v>234</v>
      </c>
      <c r="K96" s="108">
        <v>1467.4545454545455</v>
      </c>
      <c r="L96" s="108">
        <v>1398.6206896551723</v>
      </c>
      <c r="M96" s="108">
        <v>932.83333333333337</v>
      </c>
      <c r="N96" s="15">
        <f t="shared" si="8"/>
        <v>4.9215528061681946E-2</v>
      </c>
      <c r="O96" s="4">
        <f t="shared" si="9"/>
        <v>0.57311546770185329</v>
      </c>
    </row>
    <row r="97" spans="1:15" x14ac:dyDescent="0.35">
      <c r="F97" t="s">
        <v>59</v>
      </c>
      <c r="I97" s="126">
        <v>117</v>
      </c>
      <c r="J97" s="126" t="s">
        <v>235</v>
      </c>
      <c r="K97" s="108">
        <v>1623.6324786324785</v>
      </c>
      <c r="L97" s="108">
        <v>1558.2352941176471</v>
      </c>
      <c r="M97" s="108">
        <v>1163.4324324324325</v>
      </c>
      <c r="N97" s="15">
        <f t="shared" si="8"/>
        <v>4.1968748084263208E-2</v>
      </c>
      <c r="O97" s="4">
        <f t="shared" si="9"/>
        <v>0.39555373683187445</v>
      </c>
    </row>
    <row r="98" spans="1:15" x14ac:dyDescent="0.35">
      <c r="F98" t="s">
        <v>60</v>
      </c>
      <c r="I98" s="126">
        <v>203</v>
      </c>
      <c r="J98" s="126" t="s">
        <v>236</v>
      </c>
      <c r="K98" s="108">
        <v>1778.4285714285713</v>
      </c>
      <c r="L98" s="108">
        <v>1756.6243654822335</v>
      </c>
      <c r="M98" s="108">
        <v>1412.1428571428571</v>
      </c>
      <c r="N98" s="15">
        <f t="shared" si="8"/>
        <v>1.2412560348582069E-2</v>
      </c>
      <c r="O98" s="4">
        <f t="shared" si="9"/>
        <v>0.25938290338897318</v>
      </c>
    </row>
    <row r="99" spans="1:15" x14ac:dyDescent="0.35">
      <c r="F99" t="s">
        <v>61</v>
      </c>
      <c r="I99" s="126">
        <v>244</v>
      </c>
      <c r="J99" s="126" t="s">
        <v>237</v>
      </c>
      <c r="K99" s="108">
        <v>2121.1475409836066</v>
      </c>
      <c r="L99" s="108">
        <v>2160.6518987341774</v>
      </c>
      <c r="M99" s="108">
        <v>1790.8717105263158</v>
      </c>
      <c r="N99" s="15">
        <f t="shared" si="8"/>
        <v>-1.8283536451991433E-2</v>
      </c>
      <c r="O99" s="4">
        <f t="shared" si="9"/>
        <v>0.18442182570421339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13</v>
      </c>
      <c r="J101" s="126" t="s">
        <v>238</v>
      </c>
      <c r="K101" s="108">
        <v>670.76923076923072</v>
      </c>
      <c r="L101" s="108">
        <v>945.23809523809518</v>
      </c>
      <c r="M101" s="108">
        <v>689.16666666666663</v>
      </c>
      <c r="N101" s="15">
        <f>IF(K101="-","-",IF(L101="-","-",K101/L101-1))</f>
        <v>-0.29037008331718661</v>
      </c>
      <c r="O101" s="4">
        <f>IF(K101="-","-",IF(M101="-","-",K101/M101-1))</f>
        <v>-2.6695191145009844E-2</v>
      </c>
    </row>
    <row r="102" spans="1:15" x14ac:dyDescent="0.35">
      <c r="A102" s="1" t="s">
        <v>65</v>
      </c>
      <c r="F102" t="s">
        <v>66</v>
      </c>
      <c r="I102" s="126">
        <v>474</v>
      </c>
      <c r="J102" s="126" t="s">
        <v>239</v>
      </c>
      <c r="K102" s="108">
        <v>1725.0632911392406</v>
      </c>
      <c r="L102" s="108">
        <v>1699.0845070422536</v>
      </c>
      <c r="M102" s="108">
        <v>1312.324046920821</v>
      </c>
      <c r="N102" s="15">
        <f>IF(K102="-","-",IF(L102="-","-",K102/L102-1))</f>
        <v>1.5289871686376966E-2</v>
      </c>
      <c r="O102" s="4">
        <f>IF(K102="-","-",IF(M102="-","-",K102/M102-1))</f>
        <v>0.31451015866611032</v>
      </c>
    </row>
    <row r="103" spans="1:15" x14ac:dyDescent="0.35">
      <c r="B103" t="s">
        <v>62</v>
      </c>
      <c r="F103" t="s">
        <v>64</v>
      </c>
      <c r="I103" s="126">
        <v>10</v>
      </c>
      <c r="J103" s="126" t="s">
        <v>240</v>
      </c>
      <c r="K103" s="108">
        <v>1039</v>
      </c>
      <c r="L103" s="108" t="s">
        <v>29</v>
      </c>
      <c r="M103" s="108">
        <v>647.6</v>
      </c>
      <c r="N103" s="15" t="str">
        <f>IF(K103="-","-",IF(L103="-","-",K103/L103-1))</f>
        <v>-</v>
      </c>
      <c r="O103" s="4">
        <f>IF(K103="-","-",IF(M103="-","-",K103/M103-1))</f>
        <v>0.60438542310067933</v>
      </c>
    </row>
    <row r="104" spans="1:15" x14ac:dyDescent="0.35">
      <c r="F104" t="s">
        <v>66</v>
      </c>
      <c r="I104" s="126">
        <v>300</v>
      </c>
      <c r="J104" s="126" t="s">
        <v>241</v>
      </c>
      <c r="K104" s="108">
        <v>1578.3</v>
      </c>
      <c r="L104" s="108">
        <v>1539.8995983935743</v>
      </c>
      <c r="M104" s="108">
        <v>1206.5637860082304</v>
      </c>
      <c r="N104" s="15">
        <f>IF(K104="-","-",IF(L104="-","-",K104/L104-1))</f>
        <v>2.4936951504166194E-2</v>
      </c>
      <c r="O104" s="4">
        <f>IF(K104="-","-",IF(M104="-","-",K104/M104-1))</f>
        <v>0.30809495387029107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17</v>
      </c>
      <c r="J106" s="126" t="s">
        <v>242</v>
      </c>
      <c r="K106" s="108">
        <v>2267.6470588235293</v>
      </c>
      <c r="L106" s="108">
        <v>2396.09375</v>
      </c>
      <c r="M106" s="108">
        <v>1427.3076923076924</v>
      </c>
      <c r="N106" s="15">
        <f t="shared" ref="N106:N111" si="10">IF(K106="-","-",IF(L106="-","-",K106/L106-1))</f>
        <v>-5.3606705153531942E-2</v>
      </c>
      <c r="O106" s="4">
        <f t="shared" ref="O106:O110" si="11">IF(K106="-","-",IF(M106="-","-",K106/M106-1))</f>
        <v>0.58875838128298996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9</v>
      </c>
      <c r="J109" s="126" t="s">
        <v>243</v>
      </c>
      <c r="K109" s="108">
        <v>2861.1111111111113</v>
      </c>
      <c r="L109" s="108">
        <v>3779.1666666666665</v>
      </c>
      <c r="M109" s="108">
        <v>2370</v>
      </c>
      <c r="N109" s="15">
        <f t="shared" si="10"/>
        <v>-0.24292539507533983</v>
      </c>
      <c r="O109" s="4">
        <f t="shared" si="11"/>
        <v>0.20721987810595421</v>
      </c>
    </row>
    <row r="110" spans="1:15" x14ac:dyDescent="0.35">
      <c r="F110" t="s">
        <v>70</v>
      </c>
      <c r="I110" s="126">
        <v>22</v>
      </c>
      <c r="J110" s="126" t="s">
        <v>244</v>
      </c>
      <c r="K110" s="108">
        <v>2909.5454545454545</v>
      </c>
      <c r="L110" s="108">
        <v>2284.2857142857142</v>
      </c>
      <c r="M110" s="108">
        <v>2024</v>
      </c>
      <c r="N110" s="15">
        <f t="shared" si="10"/>
        <v>0.27372221274660302</v>
      </c>
      <c r="O110" s="4">
        <f t="shared" si="11"/>
        <v>0.43752245777937482</v>
      </c>
    </row>
    <row r="111" spans="1:15" x14ac:dyDescent="0.35">
      <c r="F111" t="s">
        <v>71</v>
      </c>
      <c r="I111" s="126">
        <v>18</v>
      </c>
      <c r="J111" s="126" t="s">
        <v>245</v>
      </c>
      <c r="K111" s="108">
        <v>3068.3333333333335</v>
      </c>
      <c r="L111" s="108">
        <v>3918.4285714285716</v>
      </c>
      <c r="M111" s="108">
        <v>1880</v>
      </c>
      <c r="N111" s="15">
        <f t="shared" si="10"/>
        <v>-0.21694799907640328</v>
      </c>
      <c r="O111" s="4">
        <f>IF(K111="-","-",IF(M111="-","-",K111/M111-1))</f>
        <v>0.6320921985815604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251</v>
      </c>
      <c r="J113" s="126" t="s">
        <v>246</v>
      </c>
      <c r="K113" s="108">
        <v>1626.414342629482</v>
      </c>
      <c r="L113" s="108">
        <v>1752.2149122807018</v>
      </c>
      <c r="M113" s="108">
        <v>1346.1583333333333</v>
      </c>
      <c r="N113" s="15">
        <f>IF(K113="-","-",IF(L113="-","-",K113/L113-1))</f>
        <v>-7.1795171225586984E-2</v>
      </c>
      <c r="O113" s="4">
        <f>IF(K113="-","-",IF(M113="-","-",K113/M113-1))</f>
        <v>0.20818948436933393</v>
      </c>
    </row>
    <row r="114" spans="1:18" x14ac:dyDescent="0.35">
      <c r="A114" s="1" t="s">
        <v>58</v>
      </c>
      <c r="F114" t="s">
        <v>76</v>
      </c>
      <c r="I114" s="126">
        <v>1013</v>
      </c>
      <c r="J114" s="126" t="s">
        <v>247</v>
      </c>
      <c r="K114" s="108">
        <v>570.50345508390922</v>
      </c>
      <c r="L114" s="108">
        <v>561.149885583524</v>
      </c>
      <c r="M114" s="108">
        <v>353.8043912175649</v>
      </c>
      <c r="N114" s="15">
        <f>IF(K114="-","-",IF(L114="-","-",K114/L114-1))</f>
        <v>1.6668575973527444E-2</v>
      </c>
      <c r="O114" s="4">
        <f>IF(K114="-","-",IF(M114="-","-",K114/M114-1))</f>
        <v>0.61248268604187439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14</v>
      </c>
      <c r="J116" s="129" t="s">
        <v>248</v>
      </c>
      <c r="K116" s="130">
        <v>127.42766123099121</v>
      </c>
      <c r="L116" s="130">
        <v>163.77686790628943</v>
      </c>
      <c r="M116" s="131">
        <v>114.14204184255827</v>
      </c>
      <c r="N116" s="95">
        <f t="shared" ref="N116:N121" si="12">IF(K116="-","-",IF(L116="-","-",K116/L116-1))</f>
        <v>-0.22194347187111108</v>
      </c>
      <c r="O116" s="95">
        <f t="shared" ref="O116:O121" si="13">IF(K116="-","-",IF(M116="-","-",K116/M116-1))</f>
        <v>0.11639549436795993</v>
      </c>
    </row>
    <row r="117" spans="1:18" x14ac:dyDescent="0.35">
      <c r="A117" s="1" t="s">
        <v>79</v>
      </c>
      <c r="F117" t="s">
        <v>80</v>
      </c>
      <c r="I117" s="126">
        <v>255</v>
      </c>
      <c r="J117" s="126" t="s">
        <v>249</v>
      </c>
      <c r="K117" s="122">
        <v>222.11764705882354</v>
      </c>
      <c r="L117" s="122">
        <v>229.72843450479232</v>
      </c>
      <c r="M117" s="132">
        <v>211.97668393782382</v>
      </c>
      <c r="N117" s="15">
        <f t="shared" si="12"/>
        <v>-3.312949684428379E-2</v>
      </c>
      <c r="O117" s="4">
        <f t="shared" si="13"/>
        <v>4.7839993213471654E-2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>
        <v>119.28401022842532</v>
      </c>
      <c r="M118" s="132" t="s">
        <v>29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>
        <v>116.42857142857143</v>
      </c>
      <c r="M119" s="132">
        <v>138.1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 t="s">
        <v>29</v>
      </c>
      <c r="M120" s="132" t="s">
        <v>29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16</v>
      </c>
      <c r="J121" s="126" t="s">
        <v>250</v>
      </c>
      <c r="K121" s="122">
        <v>240.5625</v>
      </c>
      <c r="L121" s="122">
        <v>252.14285714285714</v>
      </c>
      <c r="M121" s="132">
        <v>232.375</v>
      </c>
      <c r="N121" s="15">
        <f t="shared" si="12"/>
        <v>-4.5927762039660092E-2</v>
      </c>
      <c r="O121" s="4">
        <f t="shared" si="13"/>
        <v>3.523399677245842E-2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385</v>
      </c>
      <c r="J124" s="126" t="s">
        <v>251</v>
      </c>
      <c r="K124" s="122">
        <v>113.65711333581473</v>
      </c>
      <c r="L124" s="122">
        <v>92.786680843817891</v>
      </c>
      <c r="M124" s="134">
        <v>102.72169621681081</v>
      </c>
      <c r="N124" s="15">
        <f>IF(K124="-","-",IF(L124="-","-",K124/L124-1))</f>
        <v>0.22492918490237579</v>
      </c>
      <c r="O124" s="4">
        <f>IF(K124="-","-",IF(M124="-","-",K124/M124-1))</f>
        <v>0.10645674206861755</v>
      </c>
    </row>
    <row r="125" spans="1:18" x14ac:dyDescent="0.35">
      <c r="A125" s="1" t="s">
        <v>79</v>
      </c>
      <c r="F125" t="s">
        <v>80</v>
      </c>
      <c r="I125" s="126">
        <v>819</v>
      </c>
      <c r="J125" s="126" t="s">
        <v>252</v>
      </c>
      <c r="K125" s="122">
        <v>145.93406593406593</v>
      </c>
      <c r="L125" s="122">
        <v>152.68410852713177</v>
      </c>
      <c r="M125" s="134">
        <v>132.15362318840579</v>
      </c>
      <c r="N125" s="15">
        <f>IF(K125="-","-",IF(L125="-","-",K125/L125-1))</f>
        <v>-4.4209201980351276E-2</v>
      </c>
      <c r="O125" s="4">
        <f>IF(K125="-","-",IF(M125="-","-",K125/M125-1))</f>
        <v>0.10427593593869111</v>
      </c>
    </row>
    <row r="126" spans="1:18" x14ac:dyDescent="0.35">
      <c r="B126" t="s">
        <v>87</v>
      </c>
      <c r="I126" s="126">
        <v>43</v>
      </c>
      <c r="J126" s="126" t="s">
        <v>253</v>
      </c>
      <c r="K126" s="122">
        <v>126.41860465116279</v>
      </c>
      <c r="L126" s="122">
        <v>131.05882352941177</v>
      </c>
      <c r="M126" s="134">
        <v>140.80000000000001</v>
      </c>
      <c r="N126" s="15">
        <f>IF(K126="-","-",IF(L126="-","-",K126/L126-1))</f>
        <v>-3.5405619807106214E-2</v>
      </c>
      <c r="O126" s="4">
        <f>IF(K126="-","-",IF(M126="-","-",K126/M126-1))</f>
        <v>-0.10214059196617342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933</v>
      </c>
      <c r="J127" s="135" t="s">
        <v>254</v>
      </c>
      <c r="K127" s="136">
        <v>123.37299035369774</v>
      </c>
      <c r="L127" s="136">
        <v>119.62682379349046</v>
      </c>
      <c r="M127" s="137">
        <v>124.73451327433628</v>
      </c>
      <c r="N127" s="96">
        <f>IF(K127="-","-",IF(L127="-","-",K127/L127-1))</f>
        <v>3.1315439475967599E-2</v>
      </c>
      <c r="O127" s="97">
        <f>IF(K127="-","-",IF(M127="-","-",K127/M127-1))</f>
        <v>-1.0915366444281926E-2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A3116-7FD0-4043-8E0B-B9465BD6B955}">
  <sheetPr>
    <pageSetUpPr fitToPage="1"/>
  </sheetPr>
  <dimension ref="A1:R127"/>
  <sheetViews>
    <sheetView showGridLines="0" zoomScaleNormal="100" workbookViewId="0">
      <selection activeCell="L1" sqref="L1:M1048576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46072</v>
      </c>
      <c r="C1" s="66"/>
      <c r="G1" s="1" t="s">
        <v>1</v>
      </c>
      <c r="N1" s="67" t="s">
        <v>255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46067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46060</v>
      </c>
      <c r="G13" s="144">
        <v>45703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46060</v>
      </c>
      <c r="O13" s="144">
        <f>G13</f>
        <v>45703</v>
      </c>
    </row>
    <row r="14" spans="1:16" x14ac:dyDescent="0.35">
      <c r="A14" t="s">
        <v>12</v>
      </c>
      <c r="B14" s="98">
        <v>112</v>
      </c>
      <c r="C14" s="99">
        <v>644</v>
      </c>
      <c r="D14" s="100">
        <v>646.5</v>
      </c>
      <c r="E14" s="100">
        <v>594.79999999999995</v>
      </c>
      <c r="F14" s="86">
        <f t="shared" ref="F14:F21" si="0">IF(C14="-","-",IF(D14="-","-",C14/D14-1))</f>
        <v>-3.866976024748614E-3</v>
      </c>
      <c r="G14" s="86">
        <f t="shared" ref="G14:G21" si="1">IF(C14="-","-",IF(E14="-","-",C14/E14-1))</f>
        <v>8.2716879623403017E-2</v>
      </c>
      <c r="I14" t="s">
        <v>12</v>
      </c>
      <c r="J14" s="98">
        <v>65</v>
      </c>
      <c r="K14" s="99">
        <v>633.29999999999995</v>
      </c>
      <c r="L14" s="100">
        <v>639.1</v>
      </c>
      <c r="M14" s="99">
        <v>580.6</v>
      </c>
      <c r="N14" s="4">
        <f t="shared" ref="N14:N20" si="2">IF(K14="-","-",IF(L14="-","-",K14/L14-1))</f>
        <v>-9.075262087310354E-3</v>
      </c>
      <c r="O14" s="86">
        <f t="shared" ref="O14:O20" si="3">IF(K14="-","-",IF(M14="-","-",K14/M14-1))</f>
        <v>9.0768170857733255E-2</v>
      </c>
    </row>
    <row r="15" spans="1:16" x14ac:dyDescent="0.35">
      <c r="A15" t="s">
        <v>13</v>
      </c>
      <c r="B15" s="98">
        <v>237</v>
      </c>
      <c r="C15" s="99">
        <v>647.6</v>
      </c>
      <c r="D15" s="100">
        <v>649.20000000000005</v>
      </c>
      <c r="E15" s="100">
        <v>597.20000000000005</v>
      </c>
      <c r="F15" s="87">
        <f t="shared" si="0"/>
        <v>-2.4645717806531797E-3</v>
      </c>
      <c r="G15" s="86">
        <f t="shared" si="1"/>
        <v>8.4393837910247793E-2</v>
      </c>
      <c r="I15" t="s">
        <v>13</v>
      </c>
      <c r="J15" s="98">
        <v>40</v>
      </c>
      <c r="K15" s="99">
        <v>637.79999999999995</v>
      </c>
      <c r="L15" s="100">
        <v>638.6</v>
      </c>
      <c r="M15" s="99">
        <v>580.5</v>
      </c>
      <c r="N15" s="4">
        <f t="shared" si="2"/>
        <v>-1.2527403695584693E-3</v>
      </c>
      <c r="O15" s="86">
        <f t="shared" si="3"/>
        <v>9.8708010335917251E-2</v>
      </c>
    </row>
    <row r="16" spans="1:16" x14ac:dyDescent="0.35">
      <c r="A16" t="s">
        <v>14</v>
      </c>
      <c r="B16" s="98">
        <v>27</v>
      </c>
      <c r="C16" s="99">
        <v>643.29999999999995</v>
      </c>
      <c r="D16" s="100">
        <v>641.79999999999995</v>
      </c>
      <c r="E16" s="100">
        <v>591.29999999999995</v>
      </c>
      <c r="F16" s="87">
        <f t="shared" si="0"/>
        <v>2.337176690557774E-3</v>
      </c>
      <c r="G16" s="86">
        <f t="shared" si="1"/>
        <v>8.7941823101640448E-2</v>
      </c>
      <c r="I16" t="s">
        <v>15</v>
      </c>
      <c r="J16" s="98">
        <v>118</v>
      </c>
      <c r="K16" s="99">
        <v>629.70000000000005</v>
      </c>
      <c r="L16" s="100">
        <v>631.4</v>
      </c>
      <c r="M16" s="99">
        <v>572</v>
      </c>
      <c r="N16" s="4">
        <f t="shared" si="2"/>
        <v>-2.6924295216976812E-3</v>
      </c>
      <c r="O16" s="86">
        <f t="shared" si="3"/>
        <v>0.10087412587412592</v>
      </c>
    </row>
    <row r="17" spans="1:17" x14ac:dyDescent="0.35">
      <c r="A17" t="s">
        <v>16</v>
      </c>
      <c r="B17" s="101">
        <v>784</v>
      </c>
      <c r="C17" s="99">
        <v>643.9</v>
      </c>
      <c r="D17" s="100">
        <v>645.20000000000005</v>
      </c>
      <c r="E17" s="100">
        <v>591.9</v>
      </c>
      <c r="F17" s="87">
        <f t="shared" si="0"/>
        <v>-2.0148791072536198E-3</v>
      </c>
      <c r="G17" s="86">
        <f t="shared" si="1"/>
        <v>8.7852677817198854E-2</v>
      </c>
      <c r="I17" t="s">
        <v>16</v>
      </c>
      <c r="J17" s="98">
        <v>117</v>
      </c>
      <c r="K17" s="99">
        <v>631.29999999999995</v>
      </c>
      <c r="L17" s="100">
        <v>632.9</v>
      </c>
      <c r="M17" s="99">
        <v>574.29999999999995</v>
      </c>
      <c r="N17" s="4">
        <f t="shared" si="2"/>
        <v>-2.5280455048191097E-3</v>
      </c>
      <c r="O17" s="86">
        <f t="shared" si="3"/>
        <v>9.9251262406407914E-2</v>
      </c>
    </row>
    <row r="18" spans="1:17" x14ac:dyDescent="0.35">
      <c r="A18" t="s">
        <v>17</v>
      </c>
      <c r="B18" s="98">
        <v>286</v>
      </c>
      <c r="C18" s="99">
        <v>646.70000000000005</v>
      </c>
      <c r="D18" s="100">
        <v>644</v>
      </c>
      <c r="E18" s="100">
        <v>593.6</v>
      </c>
      <c r="F18" s="86">
        <f t="shared" si="0"/>
        <v>4.1925465838510423E-3</v>
      </c>
      <c r="G18" s="86">
        <f t="shared" si="1"/>
        <v>8.945417789757415E-2</v>
      </c>
      <c r="I18" t="s">
        <v>18</v>
      </c>
      <c r="J18" s="98">
        <v>156</v>
      </c>
      <c r="K18" s="99">
        <v>613.29999999999995</v>
      </c>
      <c r="L18" s="100">
        <v>615.79999999999995</v>
      </c>
      <c r="M18" s="99">
        <v>553.9</v>
      </c>
      <c r="N18" s="4">
        <f t="shared" si="2"/>
        <v>-4.0597596622280463E-3</v>
      </c>
      <c r="O18" s="86">
        <f t="shared" si="3"/>
        <v>0.10723957393031225</v>
      </c>
    </row>
    <row r="19" spans="1:17" x14ac:dyDescent="0.35">
      <c r="A19" t="s">
        <v>19</v>
      </c>
      <c r="B19" s="98">
        <v>731</v>
      </c>
      <c r="C19" s="99">
        <v>638.1</v>
      </c>
      <c r="D19" s="100">
        <v>640.20000000000005</v>
      </c>
      <c r="E19" s="100">
        <v>582.29999999999995</v>
      </c>
      <c r="F19" s="87">
        <f t="shared" si="0"/>
        <v>-3.2802249297094743E-3</v>
      </c>
      <c r="G19" s="86">
        <f t="shared" si="1"/>
        <v>9.5826893353941456E-2</v>
      </c>
      <c r="I19" s="85" t="s">
        <v>19</v>
      </c>
      <c r="J19" s="98">
        <v>109</v>
      </c>
      <c r="K19" s="99">
        <v>619.6</v>
      </c>
      <c r="L19" s="100">
        <v>625</v>
      </c>
      <c r="M19" s="99">
        <v>561.1</v>
      </c>
      <c r="N19" s="97">
        <f t="shared" si="2"/>
        <v>-8.639999999999981E-3</v>
      </c>
      <c r="O19" s="145">
        <f t="shared" si="3"/>
        <v>0.10425949028693626</v>
      </c>
    </row>
    <row r="20" spans="1:17" x14ac:dyDescent="0.35">
      <c r="A20" t="s">
        <v>20</v>
      </c>
      <c r="B20" s="98">
        <v>221</v>
      </c>
      <c r="C20" s="99">
        <v>665.7</v>
      </c>
      <c r="D20" s="100">
        <v>656.5</v>
      </c>
      <c r="E20" s="100">
        <v>589.9</v>
      </c>
      <c r="F20" s="86">
        <f t="shared" si="0"/>
        <v>1.4013709063213975E-2</v>
      </c>
      <c r="G20" s="87">
        <f t="shared" si="1"/>
        <v>0.12849635531446024</v>
      </c>
      <c r="I20" t="s">
        <v>21</v>
      </c>
      <c r="J20" s="102">
        <v>726</v>
      </c>
      <c r="K20" s="104">
        <v>623.29999999999995</v>
      </c>
      <c r="L20" s="103">
        <v>626.5</v>
      </c>
      <c r="M20" s="104">
        <v>565.29999999999995</v>
      </c>
      <c r="N20" s="4">
        <f t="shared" si="2"/>
        <v>-5.1077414205906724E-3</v>
      </c>
      <c r="O20" s="86">
        <f t="shared" si="3"/>
        <v>0.10260038917389003</v>
      </c>
    </row>
    <row r="21" spans="1:17" x14ac:dyDescent="0.35">
      <c r="A21" s="82" t="s">
        <v>21</v>
      </c>
      <c r="B21" s="105">
        <v>3000</v>
      </c>
      <c r="C21" s="104">
        <v>642.1</v>
      </c>
      <c r="D21" s="103">
        <v>641.9</v>
      </c>
      <c r="E21" s="103">
        <v>585.79999999999995</v>
      </c>
      <c r="F21" s="88">
        <f t="shared" si="0"/>
        <v>3.1157501168421753E-4</v>
      </c>
      <c r="G21" s="88">
        <f t="shared" si="1"/>
        <v>9.6107886650734109E-2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35</v>
      </c>
      <c r="C24" s="99">
        <v>646.70000000000005</v>
      </c>
      <c r="D24" s="100">
        <v>646.5</v>
      </c>
      <c r="E24" s="100">
        <v>595</v>
      </c>
      <c r="F24" s="87">
        <f t="shared" ref="F24:F33" si="4">IF(C24="-","-",IF(D24="-","-",C24/D24-1))</f>
        <v>3.0935808197996018E-4</v>
      </c>
      <c r="G24" s="86">
        <f t="shared" ref="G24:G33" si="5">IF(C24="-","-",IF(E24="-","-",C24/E24-1))</f>
        <v>8.6890756302521188E-2</v>
      </c>
      <c r="I24" t="s">
        <v>16</v>
      </c>
      <c r="J24" s="98">
        <v>28</v>
      </c>
      <c r="K24" s="99">
        <v>560.20000000000005</v>
      </c>
      <c r="L24" s="100">
        <v>556.1</v>
      </c>
      <c r="M24" s="99">
        <v>510.7</v>
      </c>
      <c r="N24" s="4">
        <f t="shared" ref="N24:N31" si="6">IF(K24="-","-",IF(L24="-","-",K24/L24-1))</f>
        <v>7.3727746808127659E-3</v>
      </c>
      <c r="O24" s="86">
        <f t="shared" ref="O24:O31" si="7">IF(K24="-","-",IF(M24="-","-",K24/M24-1))</f>
        <v>9.6925788133933821E-2</v>
      </c>
    </row>
    <row r="25" spans="1:17" x14ac:dyDescent="0.35">
      <c r="A25" t="s">
        <v>13</v>
      </c>
      <c r="B25" s="98">
        <v>173</v>
      </c>
      <c r="C25" s="99">
        <v>650.9</v>
      </c>
      <c r="D25" s="100">
        <v>650.6</v>
      </c>
      <c r="E25" s="100">
        <v>597.29999999999995</v>
      </c>
      <c r="F25" s="87">
        <f t="shared" si="4"/>
        <v>4.611128189362379E-4</v>
      </c>
      <c r="G25" s="86">
        <f t="shared" si="5"/>
        <v>8.9737150510631247E-2</v>
      </c>
      <c r="I25" t="s">
        <v>17</v>
      </c>
      <c r="J25" s="98">
        <v>22</v>
      </c>
      <c r="K25" s="99">
        <v>568.79999999999995</v>
      </c>
      <c r="L25" s="100">
        <v>560.5</v>
      </c>
      <c r="M25" s="99">
        <v>501.6</v>
      </c>
      <c r="N25" s="4">
        <f t="shared" si="6"/>
        <v>1.4808206958073056E-2</v>
      </c>
      <c r="O25" s="86">
        <f t="shared" si="7"/>
        <v>0.13397129186602852</v>
      </c>
    </row>
    <row r="26" spans="1:17" x14ac:dyDescent="0.35">
      <c r="A26" t="s">
        <v>14</v>
      </c>
      <c r="B26" s="98">
        <v>59</v>
      </c>
      <c r="C26" s="99">
        <v>645.29999999999995</v>
      </c>
      <c r="D26" s="100">
        <v>646.70000000000005</v>
      </c>
      <c r="E26" s="100">
        <v>592.9</v>
      </c>
      <c r="F26" s="86">
        <f t="shared" si="4"/>
        <v>-2.1648368640793114E-3</v>
      </c>
      <c r="G26" s="86">
        <f t="shared" si="5"/>
        <v>8.8379153314218195E-2</v>
      </c>
      <c r="I26" t="s">
        <v>18</v>
      </c>
      <c r="J26" s="98">
        <v>37</v>
      </c>
      <c r="K26" s="99">
        <v>526</v>
      </c>
      <c r="L26" s="100">
        <v>524.1</v>
      </c>
      <c r="M26" s="99">
        <v>476.7</v>
      </c>
      <c r="N26" s="4">
        <f t="shared" si="6"/>
        <v>3.6252623545125484E-3</v>
      </c>
      <c r="O26" s="86">
        <f t="shared" si="7"/>
        <v>0.1034193413048039</v>
      </c>
    </row>
    <row r="27" spans="1:17" x14ac:dyDescent="0.35">
      <c r="A27" t="s">
        <v>15</v>
      </c>
      <c r="B27" s="98">
        <v>41</v>
      </c>
      <c r="C27" s="99">
        <v>640.5</v>
      </c>
      <c r="D27" s="100">
        <v>640.5</v>
      </c>
      <c r="E27" s="100">
        <v>588.70000000000005</v>
      </c>
      <c r="F27" s="86">
        <f t="shared" si="4"/>
        <v>0</v>
      </c>
      <c r="G27" s="86">
        <f t="shared" si="5"/>
        <v>8.7990487514863158E-2</v>
      </c>
      <c r="I27" t="s">
        <v>19</v>
      </c>
      <c r="J27" s="98">
        <v>105</v>
      </c>
      <c r="K27" s="99">
        <v>531.6</v>
      </c>
      <c r="L27" s="100">
        <v>531.1</v>
      </c>
      <c r="M27" s="99">
        <v>476.6</v>
      </c>
      <c r="N27" s="4">
        <f t="shared" si="6"/>
        <v>9.4144228958770171E-4</v>
      </c>
      <c r="O27" s="86">
        <f t="shared" si="7"/>
        <v>0.11540075535039862</v>
      </c>
    </row>
    <row r="28" spans="1:17" x14ac:dyDescent="0.35">
      <c r="A28" t="s">
        <v>16</v>
      </c>
      <c r="B28" s="98">
        <v>530</v>
      </c>
      <c r="C28" s="99">
        <v>645.29999999999995</v>
      </c>
      <c r="D28" s="100">
        <v>645.20000000000005</v>
      </c>
      <c r="E28" s="100">
        <v>591</v>
      </c>
      <c r="F28" s="86">
        <f t="shared" si="4"/>
        <v>1.5499070055779995E-4</v>
      </c>
      <c r="G28" s="86">
        <f t="shared" si="5"/>
        <v>9.1878172588832463E-2</v>
      </c>
      <c r="I28" t="s">
        <v>20</v>
      </c>
      <c r="J28" s="98">
        <v>55</v>
      </c>
      <c r="K28" s="99">
        <v>534.9</v>
      </c>
      <c r="L28" s="100">
        <v>530.79999999999995</v>
      </c>
      <c r="M28" s="99">
        <v>477</v>
      </c>
      <c r="N28" s="4">
        <f t="shared" si="6"/>
        <v>7.7241899020346061E-3</v>
      </c>
      <c r="O28" s="86">
        <f t="shared" si="7"/>
        <v>0.121383647798742</v>
      </c>
    </row>
    <row r="29" spans="1:17" x14ac:dyDescent="0.35">
      <c r="A29" t="s">
        <v>17</v>
      </c>
      <c r="B29" s="98">
        <v>423</v>
      </c>
      <c r="C29" s="99">
        <v>646.29999999999995</v>
      </c>
      <c r="D29" s="100">
        <v>644.70000000000005</v>
      </c>
      <c r="E29" s="100">
        <v>591.9</v>
      </c>
      <c r="F29" s="86">
        <f t="shared" si="4"/>
        <v>2.4817744687450904E-3</v>
      </c>
      <c r="G29" s="86">
        <f t="shared" si="5"/>
        <v>9.1907416793377328E-2</v>
      </c>
      <c r="I29" t="s">
        <v>24</v>
      </c>
      <c r="J29" s="98">
        <v>334</v>
      </c>
      <c r="K29" s="99">
        <v>496.2</v>
      </c>
      <c r="L29" s="100">
        <v>493.4</v>
      </c>
      <c r="M29" s="99">
        <v>434.8</v>
      </c>
      <c r="N29" s="4">
        <f t="shared" si="6"/>
        <v>5.6749087961085465E-3</v>
      </c>
      <c r="O29" s="86">
        <f t="shared" si="7"/>
        <v>0.14121435142594296</v>
      </c>
      <c r="Q29" t="s">
        <v>31</v>
      </c>
    </row>
    <row r="30" spans="1:17" x14ac:dyDescent="0.35">
      <c r="A30" t="s">
        <v>18</v>
      </c>
      <c r="B30" s="98">
        <v>47</v>
      </c>
      <c r="C30" s="99">
        <v>626.79999999999995</v>
      </c>
      <c r="D30" s="100">
        <v>624.20000000000005</v>
      </c>
      <c r="E30" s="100">
        <v>568.6</v>
      </c>
      <c r="F30" s="86">
        <f t="shared" si="4"/>
        <v>4.1653316244791849E-3</v>
      </c>
      <c r="G30" s="86">
        <f t="shared" si="5"/>
        <v>0.10235666549419609</v>
      </c>
      <c r="I30" s="85" t="s">
        <v>25</v>
      </c>
      <c r="J30" s="118">
        <v>161</v>
      </c>
      <c r="K30" s="121">
        <v>514.9</v>
      </c>
      <c r="L30" s="120">
        <v>513.1</v>
      </c>
      <c r="M30" s="121">
        <v>450.3</v>
      </c>
      <c r="N30" s="4">
        <f t="shared" si="6"/>
        <v>3.5080880919897695E-3</v>
      </c>
      <c r="O30" s="145">
        <f t="shared" si="7"/>
        <v>0.14345991561181437</v>
      </c>
    </row>
    <row r="31" spans="1:17" x14ac:dyDescent="0.35">
      <c r="A31" t="s">
        <v>19</v>
      </c>
      <c r="B31" s="98">
        <v>486</v>
      </c>
      <c r="C31" s="99">
        <v>634.29999999999995</v>
      </c>
      <c r="D31" s="100">
        <v>637.70000000000005</v>
      </c>
      <c r="E31" s="100">
        <v>580.29999999999995</v>
      </c>
      <c r="F31" s="87">
        <f t="shared" si="4"/>
        <v>-5.3316606554807411E-3</v>
      </c>
      <c r="G31" s="86">
        <f t="shared" si="5"/>
        <v>9.3055316215750583E-2</v>
      </c>
      <c r="I31" t="s">
        <v>21</v>
      </c>
      <c r="J31" s="101">
        <v>1147</v>
      </c>
      <c r="K31" s="99">
        <v>498</v>
      </c>
      <c r="L31" s="100">
        <v>496</v>
      </c>
      <c r="M31" s="99">
        <v>442.8</v>
      </c>
      <c r="N31" s="147">
        <f t="shared" si="6"/>
        <v>4.0322580645162365E-3</v>
      </c>
      <c r="O31" s="86">
        <f t="shared" si="7"/>
        <v>0.12466124661246614</v>
      </c>
    </row>
    <row r="32" spans="1:17" x14ac:dyDescent="0.35">
      <c r="A32" t="s">
        <v>20</v>
      </c>
      <c r="B32" s="98">
        <v>379</v>
      </c>
      <c r="C32" s="99">
        <v>648</v>
      </c>
      <c r="D32" s="100">
        <v>648.29999999999995</v>
      </c>
      <c r="E32" s="100">
        <v>584.79999999999995</v>
      </c>
      <c r="F32" s="86">
        <f t="shared" si="4"/>
        <v>-4.6274872744089812E-4</v>
      </c>
      <c r="G32" s="87">
        <f t="shared" si="5"/>
        <v>0.10807113543091673</v>
      </c>
    </row>
    <row r="33" spans="1:15" x14ac:dyDescent="0.35">
      <c r="A33" s="82" t="s">
        <v>21</v>
      </c>
      <c r="B33" s="105">
        <v>2358</v>
      </c>
      <c r="C33" s="104">
        <v>641.29999999999995</v>
      </c>
      <c r="D33" s="103">
        <v>642.29999999999995</v>
      </c>
      <c r="E33" s="103">
        <v>584.29999999999995</v>
      </c>
      <c r="F33" s="88">
        <f t="shared" si="4"/>
        <v>-1.5569048731122193E-3</v>
      </c>
      <c r="G33" s="88">
        <f t="shared" si="5"/>
        <v>9.755262707513257E-2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46067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7627</v>
      </c>
      <c r="K39" s="12">
        <v>609.32081876258917</v>
      </c>
      <c r="L39" s="12">
        <v>599.67297785279197</v>
      </c>
      <c r="M39" s="12">
        <v>680.19116350216063</v>
      </c>
      <c r="N39" s="4">
        <f>IF(K39="-","-",IF(L39="-","-",K39/L39-1))</f>
        <v>1.6088503678025612E-2</v>
      </c>
      <c r="O39" s="4">
        <f>IF(K39="-","-",IF(M39="-","-",K39/M39-1))</f>
        <v>-0.10419180451371202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7627</v>
      </c>
      <c r="K40" s="124">
        <v>609.32081876258917</v>
      </c>
      <c r="L40" s="124">
        <v>599.67297785279197</v>
      </c>
      <c r="M40" s="124">
        <v>680.19116350216063</v>
      </c>
      <c r="N40" s="95">
        <f>IF(K40="-","-",IF(L40="-","-",K40/L40-1))</f>
        <v>1.6088503678025612E-2</v>
      </c>
      <c r="O40" s="95">
        <f>IF(K40="-","-",IF(M40="-","-",K40/M40-1))</f>
        <v>-0.10419180451371202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46067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189.27608855867305</v>
      </c>
      <c r="L45" s="125">
        <v>189.70034264863455</v>
      </c>
      <c r="M45" s="125">
        <v>200.61579502015957</v>
      </c>
      <c r="N45" s="4">
        <f>IF(K45="-","-",IF(L45="-","-",K45/L45-1))</f>
        <v>-2.2364434562319735E-3</v>
      </c>
      <c r="O45" s="4">
        <f>IF(K45="-","-",IF(M45="-","-",K45/M45-1))</f>
        <v>-5.6524494795372471E-2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46067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45992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45962</v>
      </c>
      <c r="G56" s="75">
        <v>45627</v>
      </c>
      <c r="K56" s="13" t="s">
        <v>5</v>
      </c>
      <c r="L56" t="s">
        <v>37</v>
      </c>
      <c r="M56" t="s">
        <v>10</v>
      </c>
      <c r="N56" s="75">
        <f>F56</f>
        <v>45962</v>
      </c>
      <c r="O56" s="75">
        <f>G56</f>
        <v>45627</v>
      </c>
    </row>
    <row r="57" spans="1:15" x14ac:dyDescent="0.35">
      <c r="A57" t="s">
        <v>38</v>
      </c>
      <c r="C57" s="12">
        <v>3.4</v>
      </c>
      <c r="D57" s="14">
        <v>3.7666666666666671</v>
      </c>
      <c r="E57" s="14">
        <v>3.6</v>
      </c>
      <c r="F57" s="86">
        <f>IF(C57="-","-",IF(D57="-","-",C57/D57-1))</f>
        <v>-9.7345132743362983E-2</v>
      </c>
      <c r="G57" s="86">
        <f>IF(C57="-","-",IF(E57="-","-",C57/E57-1))</f>
        <v>-5.555555555555558E-2</v>
      </c>
      <c r="I57" t="s">
        <v>125</v>
      </c>
      <c r="K57" s="12">
        <v>110</v>
      </c>
      <c r="L57" s="14">
        <v>110</v>
      </c>
      <c r="M57" s="14" t="s">
        <v>29</v>
      </c>
      <c r="N57" s="86">
        <f>IF(K57="-","-",IF(L57="-","-",K57/L57-1))</f>
        <v>0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28.333333333333332</v>
      </c>
      <c r="D58" s="14">
        <v>28</v>
      </c>
      <c r="E58" s="14">
        <v>29.5</v>
      </c>
      <c r="F58" s="86">
        <f>IF(C58="-","-",IF(D58="-","-",C58/D58-1))</f>
        <v>1.1904761904761862E-2</v>
      </c>
      <c r="G58" s="86">
        <f>IF(C58="-","-",IF(E58="-","-",C58/E58-1))</f>
        <v>-3.9548022598870136E-2</v>
      </c>
      <c r="I58" t="s">
        <v>124</v>
      </c>
      <c r="K58" s="12">
        <v>26</v>
      </c>
      <c r="L58" s="14">
        <v>25.666666666666668</v>
      </c>
      <c r="M58" s="14">
        <v>29.25</v>
      </c>
      <c r="N58" s="86">
        <f>IF(K58="-","-",IF(L58="-","-",K58/L58-1))</f>
        <v>1.298701298701288E-2</v>
      </c>
      <c r="O58" s="86">
        <f>IF(K58="-","-",IF(M58="-","-",K58/M58-1))</f>
        <v>-0.11111111111111116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0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46072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6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46067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46060</v>
      </c>
      <c r="O82" s="94">
        <f>O13</f>
        <v>45703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>
        <v>197.5</v>
      </c>
      <c r="L84" s="12">
        <v>197.5</v>
      </c>
      <c r="M84" s="12">
        <v>221</v>
      </c>
      <c r="N84" s="4">
        <f>IF(K84="-","-",IF(L84="-","-",K84/L84-1))</f>
        <v>0</v>
      </c>
      <c r="O84" s="4">
        <f>IF(K84="-","-",IF(M84="-","-",K84/M84-1))</f>
        <v>-0.10633484162895923</v>
      </c>
    </row>
    <row r="85" spans="1:15" ht="14.9" customHeight="1" x14ac:dyDescent="0.35">
      <c r="I85" t="s">
        <v>48</v>
      </c>
      <c r="K85" s="12">
        <v>198.5</v>
      </c>
      <c r="L85" s="12">
        <v>197.5</v>
      </c>
      <c r="M85" s="12">
        <v>205</v>
      </c>
      <c r="N85" s="4">
        <f>IF(K85="-","-",IF(L85="-","-",K85/L85-1))</f>
        <v>5.0632911392405333E-3</v>
      </c>
      <c r="O85" s="4">
        <f>IF(K85="-","-",IF(M85="-","-",K85/M85-1))</f>
        <v>-3.170731707317076E-2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46067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46060</v>
      </c>
      <c r="O91" s="144">
        <f>G13</f>
        <v>45703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49</v>
      </c>
      <c r="J92" s="126" t="s">
        <v>256</v>
      </c>
      <c r="K92" s="108">
        <v>1565.3061224489795</v>
      </c>
      <c r="L92" s="108">
        <v>1593.0555555555557</v>
      </c>
      <c r="M92" s="108">
        <v>992.61538461538464</v>
      </c>
      <c r="N92" s="15">
        <f t="shared" ref="N92:N99" si="8">IF(K92="-","-",IF(L92="-","-",K92/L92-1))</f>
        <v>-1.7418998985819334E-2</v>
      </c>
      <c r="O92" s="4">
        <f t="shared" ref="O92:O99" si="9">IF(K92="-","-",IF(M92="-","-",K92/M92-1))</f>
        <v>0.57695130128926952</v>
      </c>
    </row>
    <row r="93" spans="1:15" x14ac:dyDescent="0.35">
      <c r="A93" s="1" t="s">
        <v>58</v>
      </c>
      <c r="F93" t="s">
        <v>59</v>
      </c>
      <c r="I93" s="126">
        <v>196</v>
      </c>
      <c r="J93" s="126" t="s">
        <v>257</v>
      </c>
      <c r="K93" s="108">
        <v>1715.5867346938776</v>
      </c>
      <c r="L93" s="108">
        <v>1732.6519337016575</v>
      </c>
      <c r="M93" s="108">
        <v>1294.5744680851064</v>
      </c>
      <c r="N93" s="15">
        <f t="shared" si="8"/>
        <v>-9.8491789815636777E-3</v>
      </c>
      <c r="O93" s="4">
        <f t="shared" si="9"/>
        <v>0.32521286105041081</v>
      </c>
    </row>
    <row r="94" spans="1:15" x14ac:dyDescent="0.35">
      <c r="F94" t="s">
        <v>60</v>
      </c>
      <c r="I94" s="126">
        <v>290</v>
      </c>
      <c r="J94" s="126" t="s">
        <v>258</v>
      </c>
      <c r="K94" s="108">
        <v>1875.0862068965516</v>
      </c>
      <c r="L94" s="108">
        <v>1952.767716535433</v>
      </c>
      <c r="M94" s="108">
        <v>1601.5870786516855</v>
      </c>
      <c r="N94" s="15">
        <f t="shared" si="8"/>
        <v>-3.9780209894447971E-2</v>
      </c>
      <c r="O94" s="4">
        <f t="shared" si="9"/>
        <v>0.17076756667836923</v>
      </c>
    </row>
    <row r="95" spans="1:15" x14ac:dyDescent="0.35">
      <c r="F95" t="s">
        <v>61</v>
      </c>
      <c r="I95" s="126">
        <v>408</v>
      </c>
      <c r="J95" s="126" t="s">
        <v>259</v>
      </c>
      <c r="K95" s="108">
        <v>2203.8872549019607</v>
      </c>
      <c r="L95" s="108">
        <v>2227.5727069351228</v>
      </c>
      <c r="M95" s="108">
        <v>1928.164705882353</v>
      </c>
      <c r="N95" s="15">
        <f t="shared" si="8"/>
        <v>-1.0632852503274948E-2</v>
      </c>
      <c r="O95" s="4">
        <f t="shared" si="9"/>
        <v>0.14299740482669687</v>
      </c>
    </row>
    <row r="96" spans="1:15" x14ac:dyDescent="0.35">
      <c r="B96" t="s">
        <v>62</v>
      </c>
      <c r="F96" t="s">
        <v>57</v>
      </c>
      <c r="I96" s="126">
        <v>70</v>
      </c>
      <c r="J96" s="126" t="s">
        <v>260</v>
      </c>
      <c r="K96" s="108">
        <v>1432.5428571428572</v>
      </c>
      <c r="L96" s="108">
        <v>1467.4545454545455</v>
      </c>
      <c r="M96" s="108">
        <v>937.88732394366195</v>
      </c>
      <c r="N96" s="15">
        <f t="shared" si="8"/>
        <v>-2.3790643750995599E-2</v>
      </c>
      <c r="O96" s="4">
        <f t="shared" si="9"/>
        <v>0.52741466972732942</v>
      </c>
    </row>
    <row r="97" spans="1:15" x14ac:dyDescent="0.35">
      <c r="F97" t="s">
        <v>59</v>
      </c>
      <c r="I97" s="126">
        <v>119</v>
      </c>
      <c r="J97" s="126" t="s">
        <v>261</v>
      </c>
      <c r="K97" s="108">
        <v>1611.3445378151262</v>
      </c>
      <c r="L97" s="108">
        <v>1623.6324786324785</v>
      </c>
      <c r="M97" s="108">
        <v>1176.5809523809523</v>
      </c>
      <c r="N97" s="15">
        <f t="shared" si="8"/>
        <v>-7.5681787467702932E-3</v>
      </c>
      <c r="O97" s="4">
        <f t="shared" si="9"/>
        <v>0.36951438365067668</v>
      </c>
    </row>
    <row r="98" spans="1:15" x14ac:dyDescent="0.35">
      <c r="F98" t="s">
        <v>60</v>
      </c>
      <c r="I98" s="126">
        <v>289</v>
      </c>
      <c r="J98" s="126" t="s">
        <v>262</v>
      </c>
      <c r="K98" s="108">
        <v>1810.9204152249135</v>
      </c>
      <c r="L98" s="108">
        <v>1778.4285714285713</v>
      </c>
      <c r="M98" s="108">
        <v>1498.85</v>
      </c>
      <c r="N98" s="15">
        <f t="shared" si="8"/>
        <v>1.8269974019953006E-2</v>
      </c>
      <c r="O98" s="4">
        <f t="shared" si="9"/>
        <v>0.20820656851914054</v>
      </c>
    </row>
    <row r="99" spans="1:15" x14ac:dyDescent="0.35">
      <c r="F99" t="s">
        <v>61</v>
      </c>
      <c r="I99" s="126">
        <v>325</v>
      </c>
      <c r="J99" s="126" t="s">
        <v>263</v>
      </c>
      <c r="K99" s="108">
        <v>2084.8092307692309</v>
      </c>
      <c r="L99" s="108">
        <v>2121.1475409836066</v>
      </c>
      <c r="M99" s="108">
        <v>1848.2151162790697</v>
      </c>
      <c r="N99" s="15">
        <f t="shared" si="8"/>
        <v>-1.71314392385572E-2</v>
      </c>
      <c r="O99" s="4">
        <f t="shared" si="9"/>
        <v>0.12801221697963694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26</v>
      </c>
      <c r="J101" s="126" t="s">
        <v>264</v>
      </c>
      <c r="K101" s="108">
        <v>1005</v>
      </c>
      <c r="L101" s="108">
        <v>670.76923076923072</v>
      </c>
      <c r="M101" s="108">
        <v>643.75</v>
      </c>
      <c r="N101" s="15">
        <f>IF(K101="-","-",IF(L101="-","-",K101/L101-1))</f>
        <v>0.49827981651376163</v>
      </c>
      <c r="O101" s="4">
        <f>IF(K101="-","-",IF(M101="-","-",K101/M101-1))</f>
        <v>0.56116504854368943</v>
      </c>
    </row>
    <row r="102" spans="1:15" x14ac:dyDescent="0.35">
      <c r="A102" s="1" t="s">
        <v>65</v>
      </c>
      <c r="F102" t="s">
        <v>66</v>
      </c>
      <c r="I102" s="126">
        <v>269</v>
      </c>
      <c r="J102" s="126" t="s">
        <v>265</v>
      </c>
      <c r="K102" s="108">
        <v>1680.0371747211896</v>
      </c>
      <c r="L102" s="108">
        <v>1725.0632911392406</v>
      </c>
      <c r="M102" s="108">
        <v>1300.5857142857142</v>
      </c>
      <c r="N102" s="15">
        <f>IF(K102="-","-",IF(L102="-","-",K102/L102-1))</f>
        <v>-2.6101138809994429E-2</v>
      </c>
      <c r="O102" s="4">
        <f>IF(K102="-","-",IF(M102="-","-",K102/M102-1))</f>
        <v>0.29175428906188716</v>
      </c>
    </row>
    <row r="103" spans="1:15" x14ac:dyDescent="0.35">
      <c r="B103" t="s">
        <v>62</v>
      </c>
      <c r="F103" t="s">
        <v>64</v>
      </c>
      <c r="I103" s="126">
        <v>24</v>
      </c>
      <c r="J103" s="126" t="s">
        <v>266</v>
      </c>
      <c r="K103" s="108">
        <v>1072.5</v>
      </c>
      <c r="L103" s="108">
        <v>1039</v>
      </c>
      <c r="M103" s="108">
        <v>664.28571428571433</v>
      </c>
      <c r="N103" s="15">
        <f>IF(K103="-","-",IF(L103="-","-",K103/L103-1))</f>
        <v>3.2242540904716011E-2</v>
      </c>
      <c r="O103" s="4">
        <f>IF(K103="-","-",IF(M103="-","-",K103/M103-1))</f>
        <v>0.61451612903225805</v>
      </c>
    </row>
    <row r="104" spans="1:15" x14ac:dyDescent="0.35">
      <c r="F104" t="s">
        <v>66</v>
      </c>
      <c r="I104" s="126">
        <v>168</v>
      </c>
      <c r="J104" s="126" t="s">
        <v>267</v>
      </c>
      <c r="K104" s="108">
        <v>1531.1309523809523</v>
      </c>
      <c r="L104" s="108">
        <v>1578.3</v>
      </c>
      <c r="M104" s="108">
        <v>1160.0615384615385</v>
      </c>
      <c r="N104" s="15">
        <f>IF(K104="-","-",IF(L104="-","-",K104/L104-1))</f>
        <v>-2.9885983411929051E-2</v>
      </c>
      <c r="O104" s="4">
        <f>IF(K104="-","-",IF(M104="-","-",K104/M104-1))</f>
        <v>0.31987045653760937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18</v>
      </c>
      <c r="J106" s="126" t="s">
        <v>268</v>
      </c>
      <c r="K106" s="108">
        <v>2408.3333333333335</v>
      </c>
      <c r="L106" s="108">
        <v>2267.6470588235293</v>
      </c>
      <c r="M106" s="108">
        <v>2163.3333333333335</v>
      </c>
      <c r="N106" s="15">
        <f t="shared" ref="N106:N111" si="10">IF(K106="-","-",IF(L106="-","-",K106/L106-1))</f>
        <v>6.2040639861651758E-2</v>
      </c>
      <c r="O106" s="4">
        <f t="shared" ref="O106:O110" si="11">IF(K106="-","-",IF(M106="-","-",K106/M106-1))</f>
        <v>0.11325115562403698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>
        <v>16</v>
      </c>
      <c r="J108" s="126" t="s">
        <v>269</v>
      </c>
      <c r="K108" s="108">
        <v>2000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20</v>
      </c>
      <c r="J109" s="126" t="s">
        <v>270</v>
      </c>
      <c r="K109" s="108">
        <v>2882.5</v>
      </c>
      <c r="L109" s="108">
        <v>2861.1111111111113</v>
      </c>
      <c r="M109" s="108">
        <v>2467.391304347826</v>
      </c>
      <c r="N109" s="15">
        <f t="shared" si="10"/>
        <v>7.4757281553397004E-3</v>
      </c>
      <c r="O109" s="4">
        <f t="shared" si="11"/>
        <v>0.16823788546255503</v>
      </c>
    </row>
    <row r="110" spans="1:15" x14ac:dyDescent="0.35">
      <c r="F110" t="s">
        <v>70</v>
      </c>
      <c r="I110" s="126" t="s">
        <v>29</v>
      </c>
      <c r="J110" s="126" t="s">
        <v>29</v>
      </c>
      <c r="K110" s="108" t="s">
        <v>29</v>
      </c>
      <c r="L110" s="108">
        <v>2909.5454545454545</v>
      </c>
      <c r="M110" s="108" t="s">
        <v>29</v>
      </c>
      <c r="N110" s="15" t="str">
        <f t="shared" si="10"/>
        <v>-</v>
      </c>
      <c r="O110" s="4" t="str">
        <f t="shared" si="11"/>
        <v>-</v>
      </c>
    </row>
    <row r="111" spans="1:15" x14ac:dyDescent="0.35">
      <c r="F111" t="s">
        <v>71</v>
      </c>
      <c r="I111" s="126">
        <v>12</v>
      </c>
      <c r="J111" s="126" t="s">
        <v>271</v>
      </c>
      <c r="K111" s="108">
        <v>2435</v>
      </c>
      <c r="L111" s="108">
        <v>3068.3333333333335</v>
      </c>
      <c r="M111" s="108">
        <v>1686.25</v>
      </c>
      <c r="N111" s="15">
        <f t="shared" si="10"/>
        <v>-0.20640956002172739</v>
      </c>
      <c r="O111" s="4">
        <f>IF(K111="-","-",IF(M111="-","-",K111/M111-1))</f>
        <v>0.44403261675315053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257</v>
      </c>
      <c r="J113" s="126" t="s">
        <v>272</v>
      </c>
      <c r="K113" s="108">
        <v>1793.1361867704279</v>
      </c>
      <c r="L113" s="108">
        <v>1626.414342629482</v>
      </c>
      <c r="M113" s="108">
        <v>1499.5030303030303</v>
      </c>
      <c r="N113" s="15">
        <f>IF(K113="-","-",IF(L113="-","-",K113/L113-1))</f>
        <v>0.10250883785948472</v>
      </c>
      <c r="O113" s="4">
        <f>IF(K113="-","-",IF(M113="-","-",K113/M113-1))</f>
        <v>0.19582031548683032</v>
      </c>
    </row>
    <row r="114" spans="1:18" x14ac:dyDescent="0.35">
      <c r="A114" s="1" t="s">
        <v>58</v>
      </c>
      <c r="F114" t="s">
        <v>76</v>
      </c>
      <c r="I114" s="126">
        <v>1002</v>
      </c>
      <c r="J114" s="126" t="s">
        <v>273</v>
      </c>
      <c r="K114" s="108">
        <v>609.34131736526945</v>
      </c>
      <c r="L114" s="108">
        <v>570.50345508390922</v>
      </c>
      <c r="M114" s="108">
        <v>405.30870445344129</v>
      </c>
      <c r="N114" s="15">
        <f>IF(K114="-","-",IF(L114="-","-",K114/L114-1))</f>
        <v>6.8076471641434599E-2</v>
      </c>
      <c r="O114" s="4">
        <f>IF(K114="-","-",IF(M114="-","-",K114/M114-1))</f>
        <v>0.50340052081281139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16</v>
      </c>
      <c r="J116" s="129" t="s">
        <v>274</v>
      </c>
      <c r="K116" s="130">
        <v>120.24924844219724</v>
      </c>
      <c r="L116" s="130">
        <v>127.42766123099121</v>
      </c>
      <c r="M116" s="131">
        <v>186.89696720736902</v>
      </c>
      <c r="N116" s="95">
        <f t="shared" ref="N116:N121" si="12">IF(K116="-","-",IF(L116="-","-",K116/L116-1))</f>
        <v>-5.6333238163898236E-2</v>
      </c>
      <c r="O116" s="95">
        <f t="shared" ref="O116:O121" si="13">IF(K116="-","-",IF(M116="-","-",K116/M116-1))</f>
        <v>-0.35660139252673739</v>
      </c>
    </row>
    <row r="117" spans="1:18" x14ac:dyDescent="0.35">
      <c r="A117" s="1" t="s">
        <v>79</v>
      </c>
      <c r="F117" t="s">
        <v>80</v>
      </c>
      <c r="I117" s="126">
        <v>241</v>
      </c>
      <c r="J117" s="126" t="s">
        <v>275</v>
      </c>
      <c r="K117" s="122">
        <v>170.48132780082989</v>
      </c>
      <c r="L117" s="122">
        <v>222.11764705882354</v>
      </c>
      <c r="M117" s="132">
        <v>234.83333333333334</v>
      </c>
      <c r="N117" s="15">
        <f t="shared" si="12"/>
        <v>-0.23247283564245025</v>
      </c>
      <c r="O117" s="4">
        <f t="shared" si="13"/>
        <v>-0.27403267082684224</v>
      </c>
    </row>
    <row r="118" spans="1:18" x14ac:dyDescent="0.35">
      <c r="B118" t="s">
        <v>81</v>
      </c>
      <c r="F118" t="s">
        <v>78</v>
      </c>
      <c r="I118" s="126">
        <v>10</v>
      </c>
      <c r="J118" s="126" t="s">
        <v>276</v>
      </c>
      <c r="K118" s="122">
        <v>79.699203007969928</v>
      </c>
      <c r="L118" s="122" t="s">
        <v>29</v>
      </c>
      <c r="M118" s="132">
        <v>91.185016324043843</v>
      </c>
      <c r="N118" s="15" t="str">
        <f t="shared" si="12"/>
        <v>-</v>
      </c>
      <c r="O118" s="4">
        <f t="shared" si="13"/>
        <v>-0.12596163031058549</v>
      </c>
    </row>
    <row r="119" spans="1:18" x14ac:dyDescent="0.35">
      <c r="F119" t="s">
        <v>80</v>
      </c>
      <c r="I119" s="126">
        <v>61</v>
      </c>
      <c r="J119" s="126" t="s">
        <v>277</v>
      </c>
      <c r="K119" s="122">
        <v>140.7704918032787</v>
      </c>
      <c r="L119" s="122" t="s">
        <v>29</v>
      </c>
      <c r="M119" s="132">
        <v>122.71052631578948</v>
      </c>
      <c r="N119" s="15" t="str">
        <f t="shared" si="12"/>
        <v>-</v>
      </c>
      <c r="O119" s="4">
        <f t="shared" si="13"/>
        <v>0.1471753567498586</v>
      </c>
    </row>
    <row r="120" spans="1:18" x14ac:dyDescent="0.35">
      <c r="B120" t="s">
        <v>82</v>
      </c>
      <c r="F120" t="s">
        <v>78</v>
      </c>
      <c r="I120" s="126">
        <v>12.0001</v>
      </c>
      <c r="J120" s="126" t="s">
        <v>278</v>
      </c>
      <c r="K120" s="122">
        <v>180.24849792918394</v>
      </c>
      <c r="L120" s="122" t="s">
        <v>29</v>
      </c>
      <c r="M120" s="132">
        <v>208.2827388180169</v>
      </c>
      <c r="N120" s="15" t="str">
        <f t="shared" si="12"/>
        <v>-</v>
      </c>
      <c r="O120" s="4">
        <f t="shared" si="13"/>
        <v>-0.13459704365289404</v>
      </c>
      <c r="R120" s="141"/>
    </row>
    <row r="121" spans="1:18" x14ac:dyDescent="0.35">
      <c r="B121" t="s">
        <v>83</v>
      </c>
      <c r="F121" t="s">
        <v>80</v>
      </c>
      <c r="I121" s="126">
        <v>9</v>
      </c>
      <c r="J121" s="126" t="s">
        <v>279</v>
      </c>
      <c r="K121" s="122">
        <v>270.55555555555554</v>
      </c>
      <c r="L121" s="122">
        <v>240.5625</v>
      </c>
      <c r="M121" s="132">
        <v>208.25714285714287</v>
      </c>
      <c r="N121" s="15">
        <f t="shared" si="12"/>
        <v>0.12467884876302637</v>
      </c>
      <c r="O121" s="4">
        <f t="shared" si="13"/>
        <v>0.29914178137528369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559</v>
      </c>
      <c r="J124" s="126" t="s">
        <v>280</v>
      </c>
      <c r="K124" s="122">
        <v>114.51160742189492</v>
      </c>
      <c r="L124" s="122">
        <v>113.65711333581473</v>
      </c>
      <c r="M124" s="134">
        <v>105.08124038798186</v>
      </c>
      <c r="N124" s="15">
        <f>IF(K124="-","-",IF(L124="-","-",K124/L124-1))</f>
        <v>7.5181751586059775E-3</v>
      </c>
      <c r="O124" s="4">
        <f>IF(K124="-","-",IF(M124="-","-",K124/M124-1))</f>
        <v>8.9743583146660422E-2</v>
      </c>
    </row>
    <row r="125" spans="1:18" x14ac:dyDescent="0.35">
      <c r="A125" s="1" t="s">
        <v>79</v>
      </c>
      <c r="F125" t="s">
        <v>80</v>
      </c>
      <c r="I125" s="126">
        <v>946</v>
      </c>
      <c r="J125" s="126" t="s">
        <v>281</v>
      </c>
      <c r="K125" s="122">
        <v>141.96088794926004</v>
      </c>
      <c r="L125" s="122">
        <v>145.93406593406593</v>
      </c>
      <c r="M125" s="134">
        <v>138.94148244473342</v>
      </c>
      <c r="N125" s="15">
        <f>IF(K125="-","-",IF(L125="-","-",K125/L125-1))</f>
        <v>-2.7225843118775295E-2</v>
      </c>
      <c r="O125" s="4">
        <f>IF(K125="-","-",IF(M125="-","-",K125/M125-1))</f>
        <v>2.1731490490808802E-2</v>
      </c>
    </row>
    <row r="126" spans="1:18" x14ac:dyDescent="0.35">
      <c r="B126" t="s">
        <v>87</v>
      </c>
      <c r="I126" s="126">
        <v>45</v>
      </c>
      <c r="J126" s="126" t="s">
        <v>282</v>
      </c>
      <c r="K126" s="122">
        <v>129.46666666666667</v>
      </c>
      <c r="L126" s="122">
        <v>126.41860465116279</v>
      </c>
      <c r="M126" s="134">
        <v>125.56</v>
      </c>
      <c r="N126" s="15">
        <f>IF(K126="-","-",IF(L126="-","-",K126/L126-1))</f>
        <v>2.4110865832720041E-2</v>
      </c>
      <c r="O126" s="4">
        <f>IF(K126="-","-",IF(M126="-","-",K126/M126-1))</f>
        <v>3.1113942869279043E-2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1228</v>
      </c>
      <c r="J127" s="135" t="s">
        <v>283</v>
      </c>
      <c r="K127" s="136">
        <v>124.80211726384364</v>
      </c>
      <c r="L127" s="136">
        <v>123.37299035369774</v>
      </c>
      <c r="M127" s="137">
        <v>130.71541501976284</v>
      </c>
      <c r="N127" s="96">
        <f>IF(K127="-","-",IF(L127="-","-",K127/L127-1))</f>
        <v>1.1583790796095172E-2</v>
      </c>
      <c r="O127" s="97">
        <f>IF(K127="-","-",IF(M127="-","-",K127/M127-1))</f>
        <v>-4.5237952654820224E-2</v>
      </c>
      <c r="R127" s="141"/>
    </row>
  </sheetData>
  <mergeCells count="15">
    <mergeCell ref="A50:H50"/>
    <mergeCell ref="H8:O8"/>
    <mergeCell ref="F12:G12"/>
    <mergeCell ref="N12:O12"/>
    <mergeCell ref="A38:H38"/>
    <mergeCell ref="A45:H45"/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3D1CF-9B0F-4D71-9F62-3D3B1D5A390A}">
  <sheetPr>
    <pageSetUpPr fitToPage="1"/>
  </sheetPr>
  <dimension ref="A1:R127"/>
  <sheetViews>
    <sheetView showGridLines="0" zoomScaleNormal="100" workbookViewId="0">
      <selection activeCell="S36" sqref="S36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46080</v>
      </c>
      <c r="C1" s="66"/>
      <c r="G1" s="1" t="s">
        <v>1</v>
      </c>
      <c r="N1" s="67" t="s">
        <v>284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46074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46067</v>
      </c>
      <c r="G13" s="144">
        <v>45710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46067</v>
      </c>
      <c r="O13" s="144">
        <f>G13</f>
        <v>45710</v>
      </c>
    </row>
    <row r="14" spans="1:16" x14ac:dyDescent="0.35">
      <c r="A14" t="s">
        <v>12</v>
      </c>
      <c r="B14" s="98">
        <v>119</v>
      </c>
      <c r="C14" s="99">
        <v>646.4</v>
      </c>
      <c r="D14" s="100">
        <v>644</v>
      </c>
      <c r="E14" s="100">
        <v>606.4</v>
      </c>
      <c r="F14" s="86">
        <f t="shared" ref="F14:F21" si="0">IF(C14="-","-",IF(D14="-","-",C14/D14-1))</f>
        <v>3.7267080745342351E-3</v>
      </c>
      <c r="G14" s="86">
        <f t="shared" ref="G14:G21" si="1">IF(C14="-","-",IF(E14="-","-",C14/E14-1))</f>
        <v>6.5963060686015762E-2</v>
      </c>
      <c r="I14" t="s">
        <v>12</v>
      </c>
      <c r="J14" s="98">
        <v>58</v>
      </c>
      <c r="K14" s="99">
        <v>631.29999999999995</v>
      </c>
      <c r="L14" s="100">
        <v>633.29999999999995</v>
      </c>
      <c r="M14" s="99">
        <v>577.4</v>
      </c>
      <c r="N14" s="4">
        <f t="shared" ref="N14:N20" si="2">IF(K14="-","-",IF(L14="-","-",K14/L14-1))</f>
        <v>-3.1580609505763579E-3</v>
      </c>
      <c r="O14" s="86">
        <f t="shared" ref="O14:O20" si="3">IF(K14="-","-",IF(M14="-","-",K14/M14-1))</f>
        <v>9.3349497748527854E-2</v>
      </c>
    </row>
    <row r="15" spans="1:16" x14ac:dyDescent="0.35">
      <c r="A15" t="s">
        <v>13</v>
      </c>
      <c r="B15" s="98">
        <v>205</v>
      </c>
      <c r="C15" s="99">
        <v>648.4</v>
      </c>
      <c r="D15" s="100">
        <v>647.6</v>
      </c>
      <c r="E15" s="100">
        <v>610.79999999999995</v>
      </c>
      <c r="F15" s="87">
        <f t="shared" si="0"/>
        <v>1.2353304508956331E-3</v>
      </c>
      <c r="G15" s="86">
        <f t="shared" si="1"/>
        <v>6.155861165684362E-2</v>
      </c>
      <c r="I15" t="s">
        <v>13</v>
      </c>
      <c r="J15" s="98">
        <v>26</v>
      </c>
      <c r="K15" s="99">
        <v>625.79999999999995</v>
      </c>
      <c r="L15" s="100">
        <v>637.79999999999995</v>
      </c>
      <c r="M15" s="99">
        <v>593.79999999999995</v>
      </c>
      <c r="N15" s="4">
        <f t="shared" si="2"/>
        <v>-1.8814675446848561E-2</v>
      </c>
      <c r="O15" s="86">
        <f t="shared" si="3"/>
        <v>5.3890198720107696E-2</v>
      </c>
    </row>
    <row r="16" spans="1:16" x14ac:dyDescent="0.35">
      <c r="A16" t="s">
        <v>14</v>
      </c>
      <c r="B16" s="98">
        <v>27</v>
      </c>
      <c r="C16" s="99">
        <v>646.4</v>
      </c>
      <c r="D16" s="100">
        <v>643.29999999999995</v>
      </c>
      <c r="E16" s="100">
        <v>610</v>
      </c>
      <c r="F16" s="87">
        <f t="shared" si="0"/>
        <v>4.818902533810121E-3</v>
      </c>
      <c r="G16" s="86">
        <f t="shared" si="1"/>
        <v>5.9672131147540997E-2</v>
      </c>
      <c r="I16" t="s">
        <v>15</v>
      </c>
      <c r="J16" s="98">
        <v>88</v>
      </c>
      <c r="K16" s="99">
        <v>630.4</v>
      </c>
      <c r="L16" s="100">
        <v>629.70000000000005</v>
      </c>
      <c r="M16" s="99">
        <v>582.79999999999995</v>
      </c>
      <c r="N16" s="4">
        <f t="shared" si="2"/>
        <v>1.1116404637128152E-3</v>
      </c>
      <c r="O16" s="86">
        <f t="shared" si="3"/>
        <v>8.167467398764594E-2</v>
      </c>
    </row>
    <row r="17" spans="1:17" x14ac:dyDescent="0.35">
      <c r="A17" t="s">
        <v>16</v>
      </c>
      <c r="B17" s="101">
        <v>705</v>
      </c>
      <c r="C17" s="99">
        <v>644.6</v>
      </c>
      <c r="D17" s="100">
        <v>643.9</v>
      </c>
      <c r="E17" s="100">
        <v>607.70000000000005</v>
      </c>
      <c r="F17" s="87">
        <f t="shared" si="0"/>
        <v>1.0871253300202E-3</v>
      </c>
      <c r="G17" s="86">
        <f t="shared" si="1"/>
        <v>6.0720750370248489E-2</v>
      </c>
      <c r="I17" t="s">
        <v>16</v>
      </c>
      <c r="J17" s="98">
        <v>117</v>
      </c>
      <c r="K17" s="99">
        <v>630.9</v>
      </c>
      <c r="L17" s="100">
        <v>631.29999999999995</v>
      </c>
      <c r="M17" s="99">
        <v>587.4</v>
      </c>
      <c r="N17" s="4">
        <f t="shared" si="2"/>
        <v>-6.336131791541133E-4</v>
      </c>
      <c r="O17" s="86">
        <f t="shared" si="3"/>
        <v>7.4055158324821235E-2</v>
      </c>
    </row>
    <row r="18" spans="1:17" x14ac:dyDescent="0.35">
      <c r="A18" t="s">
        <v>17</v>
      </c>
      <c r="B18" s="98">
        <v>238</v>
      </c>
      <c r="C18" s="99">
        <v>642.5</v>
      </c>
      <c r="D18" s="100">
        <v>646.70000000000005</v>
      </c>
      <c r="E18" s="100">
        <v>606.70000000000005</v>
      </c>
      <c r="F18" s="86">
        <f t="shared" si="0"/>
        <v>-6.4945105922376012E-3</v>
      </c>
      <c r="G18" s="86">
        <f t="shared" si="1"/>
        <v>5.9007746827097307E-2</v>
      </c>
      <c r="I18" t="s">
        <v>18</v>
      </c>
      <c r="J18" s="98">
        <v>119</v>
      </c>
      <c r="K18" s="99">
        <v>615.79999999999995</v>
      </c>
      <c r="L18" s="100">
        <v>613.29999999999995</v>
      </c>
      <c r="M18" s="99">
        <v>565.70000000000005</v>
      </c>
      <c r="N18" s="4">
        <f t="shared" si="2"/>
        <v>4.0763084950268258E-3</v>
      </c>
      <c r="O18" s="86">
        <f t="shared" si="3"/>
        <v>8.8562842496022531E-2</v>
      </c>
    </row>
    <row r="19" spans="1:17" x14ac:dyDescent="0.35">
      <c r="A19" t="s">
        <v>19</v>
      </c>
      <c r="B19" s="98">
        <v>702</v>
      </c>
      <c r="C19" s="99">
        <v>634.1</v>
      </c>
      <c r="D19" s="100">
        <v>638.1</v>
      </c>
      <c r="E19" s="100">
        <v>596.1</v>
      </c>
      <c r="F19" s="87">
        <f t="shared" si="0"/>
        <v>-6.2686099357467384E-3</v>
      </c>
      <c r="G19" s="86">
        <f t="shared" si="1"/>
        <v>6.3747693340043599E-2</v>
      </c>
      <c r="I19" s="85" t="s">
        <v>19</v>
      </c>
      <c r="J19" s="98">
        <v>136</v>
      </c>
      <c r="K19" s="99">
        <v>623.1</v>
      </c>
      <c r="L19" s="100">
        <v>619.6</v>
      </c>
      <c r="M19" s="99">
        <v>578.4</v>
      </c>
      <c r="N19" s="97">
        <f t="shared" si="2"/>
        <v>5.6488056810846121E-3</v>
      </c>
      <c r="O19" s="145">
        <f t="shared" si="3"/>
        <v>7.7282157676348717E-2</v>
      </c>
    </row>
    <row r="20" spans="1:17" x14ac:dyDescent="0.35">
      <c r="A20" t="s">
        <v>20</v>
      </c>
      <c r="B20" s="98">
        <v>215</v>
      </c>
      <c r="C20" s="99">
        <v>653.4</v>
      </c>
      <c r="D20" s="100">
        <v>665.7</v>
      </c>
      <c r="E20" s="100">
        <v>595.79999999999995</v>
      </c>
      <c r="F20" s="86">
        <f t="shared" si="0"/>
        <v>-1.8476791347453947E-2</v>
      </c>
      <c r="G20" s="87">
        <f t="shared" si="1"/>
        <v>9.6676737160120929E-2</v>
      </c>
      <c r="I20" t="s">
        <v>21</v>
      </c>
      <c r="J20" s="102">
        <v>641</v>
      </c>
      <c r="K20" s="104">
        <v>623.20000000000005</v>
      </c>
      <c r="L20" s="103">
        <v>623.29999999999995</v>
      </c>
      <c r="M20" s="104">
        <v>574.79999999999995</v>
      </c>
      <c r="N20" s="4">
        <f t="shared" si="2"/>
        <v>-1.604363869723846E-4</v>
      </c>
      <c r="O20" s="86">
        <f t="shared" si="3"/>
        <v>8.4203201113430826E-2</v>
      </c>
    </row>
    <row r="21" spans="1:17" x14ac:dyDescent="0.35">
      <c r="A21" s="82" t="s">
        <v>21</v>
      </c>
      <c r="B21" s="105">
        <v>2728</v>
      </c>
      <c r="C21" s="104">
        <v>639.79999999999995</v>
      </c>
      <c r="D21" s="103">
        <v>642.1</v>
      </c>
      <c r="E21" s="103">
        <v>599.70000000000005</v>
      </c>
      <c r="F21" s="88">
        <f t="shared" si="0"/>
        <v>-3.5819965737424742E-3</v>
      </c>
      <c r="G21" s="88">
        <f t="shared" si="1"/>
        <v>6.6866766716691561E-2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34</v>
      </c>
      <c r="C24" s="99">
        <v>648.20000000000005</v>
      </c>
      <c r="D24" s="100">
        <v>646.70000000000005</v>
      </c>
      <c r="E24" s="100">
        <v>609.4</v>
      </c>
      <c r="F24" s="87">
        <f t="shared" ref="F24:F33" si="4">IF(C24="-","-",IF(D24="-","-",C24/D24-1))</f>
        <v>2.3194680686562386E-3</v>
      </c>
      <c r="G24" s="86">
        <f t="shared" ref="G24:G33" si="5">IF(C24="-","-",IF(E24="-","-",C24/E24-1))</f>
        <v>6.3669182802756907E-2</v>
      </c>
      <c r="I24" t="s">
        <v>16</v>
      </c>
      <c r="J24" s="98">
        <v>23</v>
      </c>
      <c r="K24" s="99">
        <v>553.29999999999995</v>
      </c>
      <c r="L24" s="100">
        <v>560.20000000000005</v>
      </c>
      <c r="M24" s="99">
        <v>524.29999999999995</v>
      </c>
      <c r="N24" s="4">
        <f t="shared" ref="N24:N31" si="6">IF(K24="-","-",IF(L24="-","-",K24/L24-1))</f>
        <v>-1.2317029632274323E-2</v>
      </c>
      <c r="O24" s="86">
        <f t="shared" ref="O24:O31" si="7">IF(K24="-","-",IF(M24="-","-",K24/M24-1))</f>
        <v>5.5311844363913787E-2</v>
      </c>
    </row>
    <row r="25" spans="1:17" x14ac:dyDescent="0.35">
      <c r="A25" t="s">
        <v>13</v>
      </c>
      <c r="B25" s="98">
        <v>209</v>
      </c>
      <c r="C25" s="99">
        <v>648</v>
      </c>
      <c r="D25" s="100">
        <v>650.9</v>
      </c>
      <c r="E25" s="100">
        <v>609.79999999999995</v>
      </c>
      <c r="F25" s="87">
        <f t="shared" si="4"/>
        <v>-4.4553694884006401E-3</v>
      </c>
      <c r="G25" s="86">
        <f t="shared" si="5"/>
        <v>6.2643489668744001E-2</v>
      </c>
      <c r="I25" t="s">
        <v>17</v>
      </c>
      <c r="J25" s="98">
        <v>25</v>
      </c>
      <c r="K25" s="99">
        <v>546</v>
      </c>
      <c r="L25" s="100">
        <v>568.79999999999995</v>
      </c>
      <c r="M25" s="99">
        <v>511.7</v>
      </c>
      <c r="N25" s="4">
        <f t="shared" si="6"/>
        <v>-4.0084388185653963E-2</v>
      </c>
      <c r="O25" s="86">
        <f t="shared" si="7"/>
        <v>6.7031463748290054E-2</v>
      </c>
    </row>
    <row r="26" spans="1:17" x14ac:dyDescent="0.35">
      <c r="A26" t="s">
        <v>14</v>
      </c>
      <c r="B26" s="98">
        <v>68</v>
      </c>
      <c r="C26" s="99">
        <v>645.20000000000005</v>
      </c>
      <c r="D26" s="100">
        <v>645.29999999999995</v>
      </c>
      <c r="E26" s="100">
        <v>610.1</v>
      </c>
      <c r="F26" s="86">
        <f t="shared" si="4"/>
        <v>-1.5496668216319343E-4</v>
      </c>
      <c r="G26" s="86">
        <f t="shared" si="5"/>
        <v>5.7531552204556746E-2</v>
      </c>
      <c r="I26" t="s">
        <v>18</v>
      </c>
      <c r="J26" s="98">
        <v>32</v>
      </c>
      <c r="K26" s="99">
        <v>521.4</v>
      </c>
      <c r="L26" s="100">
        <v>526</v>
      </c>
      <c r="M26" s="99">
        <v>483.2</v>
      </c>
      <c r="N26" s="4">
        <f t="shared" si="6"/>
        <v>-8.7452471482890592E-3</v>
      </c>
      <c r="O26" s="86">
        <f t="shared" si="7"/>
        <v>7.905629139072845E-2</v>
      </c>
    </row>
    <row r="27" spans="1:17" x14ac:dyDescent="0.35">
      <c r="A27" t="s">
        <v>15</v>
      </c>
      <c r="B27" s="98">
        <v>56</v>
      </c>
      <c r="C27" s="99">
        <v>637.79999999999995</v>
      </c>
      <c r="D27" s="100">
        <v>640.5</v>
      </c>
      <c r="E27" s="100">
        <v>603.5</v>
      </c>
      <c r="F27" s="86">
        <f t="shared" si="4"/>
        <v>-4.2154566744730948E-3</v>
      </c>
      <c r="G27" s="86">
        <f t="shared" si="5"/>
        <v>5.6835128417564107E-2</v>
      </c>
      <c r="I27" t="s">
        <v>19</v>
      </c>
      <c r="J27" s="98">
        <v>78</v>
      </c>
      <c r="K27" s="99">
        <v>533.5</v>
      </c>
      <c r="L27" s="100">
        <v>531.6</v>
      </c>
      <c r="M27" s="99">
        <v>484.2</v>
      </c>
      <c r="N27" s="4">
        <f t="shared" si="6"/>
        <v>3.5741158765989489E-3</v>
      </c>
      <c r="O27" s="86">
        <f t="shared" si="7"/>
        <v>0.10181743081371342</v>
      </c>
    </row>
    <row r="28" spans="1:17" x14ac:dyDescent="0.35">
      <c r="A28" t="s">
        <v>16</v>
      </c>
      <c r="B28" s="98">
        <v>567</v>
      </c>
      <c r="C28" s="99">
        <v>644</v>
      </c>
      <c r="D28" s="100">
        <v>645.29999999999995</v>
      </c>
      <c r="E28" s="100">
        <v>606</v>
      </c>
      <c r="F28" s="86">
        <f t="shared" si="4"/>
        <v>-2.0145668681232909E-3</v>
      </c>
      <c r="G28" s="86">
        <f t="shared" si="5"/>
        <v>6.2706270627062688E-2</v>
      </c>
      <c r="I28" t="s">
        <v>20</v>
      </c>
      <c r="J28" s="98">
        <v>53</v>
      </c>
      <c r="K28" s="99">
        <v>525.79999999999995</v>
      </c>
      <c r="L28" s="100">
        <v>534.9</v>
      </c>
      <c r="M28" s="99">
        <v>487.2</v>
      </c>
      <c r="N28" s="4">
        <f t="shared" si="6"/>
        <v>-1.7012525705739412E-2</v>
      </c>
      <c r="O28" s="86">
        <f t="shared" si="7"/>
        <v>7.9228243021346456E-2</v>
      </c>
    </row>
    <row r="29" spans="1:17" x14ac:dyDescent="0.35">
      <c r="A29" t="s">
        <v>17</v>
      </c>
      <c r="B29" s="98">
        <v>459</v>
      </c>
      <c r="C29" s="99">
        <v>643</v>
      </c>
      <c r="D29" s="100">
        <v>646.29999999999995</v>
      </c>
      <c r="E29" s="100">
        <v>605.70000000000005</v>
      </c>
      <c r="F29" s="86">
        <f t="shared" si="4"/>
        <v>-5.1059879313012368E-3</v>
      </c>
      <c r="G29" s="86">
        <f t="shared" si="5"/>
        <v>6.1581641076440485E-2</v>
      </c>
      <c r="I29" t="s">
        <v>24</v>
      </c>
      <c r="J29" s="98">
        <v>320</v>
      </c>
      <c r="K29" s="99">
        <v>492.9</v>
      </c>
      <c r="L29" s="100">
        <v>496.2</v>
      </c>
      <c r="M29" s="99">
        <v>445.2</v>
      </c>
      <c r="N29" s="4">
        <f t="shared" si="6"/>
        <v>-6.6505441354293149E-3</v>
      </c>
      <c r="O29" s="86">
        <f t="shared" si="7"/>
        <v>0.10714285714285721</v>
      </c>
      <c r="Q29" t="s">
        <v>31</v>
      </c>
    </row>
    <row r="30" spans="1:17" x14ac:dyDescent="0.35">
      <c r="A30" t="s">
        <v>18</v>
      </c>
      <c r="B30" s="98">
        <v>61</v>
      </c>
      <c r="C30" s="99">
        <v>622.9</v>
      </c>
      <c r="D30" s="100">
        <v>626.79999999999995</v>
      </c>
      <c r="E30" s="100">
        <v>585</v>
      </c>
      <c r="F30" s="86">
        <f t="shared" si="4"/>
        <v>-6.222080408423758E-3</v>
      </c>
      <c r="G30" s="86">
        <f t="shared" si="5"/>
        <v>6.4786324786324734E-2</v>
      </c>
      <c r="I30" s="85" t="s">
        <v>25</v>
      </c>
      <c r="J30" s="118">
        <v>169</v>
      </c>
      <c r="K30" s="121">
        <v>514</v>
      </c>
      <c r="L30" s="120">
        <v>514.9</v>
      </c>
      <c r="M30" s="121">
        <v>461.7</v>
      </c>
      <c r="N30" s="4">
        <f t="shared" si="6"/>
        <v>-1.7479122159642646E-3</v>
      </c>
      <c r="O30" s="145">
        <f t="shared" si="7"/>
        <v>0.11327701970976833</v>
      </c>
    </row>
    <row r="31" spans="1:17" x14ac:dyDescent="0.35">
      <c r="A31" t="s">
        <v>19</v>
      </c>
      <c r="B31" s="98">
        <v>491</v>
      </c>
      <c r="C31" s="99">
        <v>634.4</v>
      </c>
      <c r="D31" s="100">
        <v>634.29999999999995</v>
      </c>
      <c r="E31" s="100">
        <v>596</v>
      </c>
      <c r="F31" s="87">
        <f t="shared" si="4"/>
        <v>1.5765410688950432E-4</v>
      </c>
      <c r="G31" s="86">
        <f t="shared" si="5"/>
        <v>6.4429530201342233E-2</v>
      </c>
      <c r="I31" t="s">
        <v>21</v>
      </c>
      <c r="J31" s="101">
        <v>1181</v>
      </c>
      <c r="K31" s="99">
        <v>492.9</v>
      </c>
      <c r="L31" s="100">
        <v>498</v>
      </c>
      <c r="M31" s="99">
        <v>448.7</v>
      </c>
      <c r="N31" s="147">
        <f t="shared" si="6"/>
        <v>-1.0240963855421725E-2</v>
      </c>
      <c r="O31" s="86">
        <f t="shared" si="7"/>
        <v>9.8506797414753766E-2</v>
      </c>
    </row>
    <row r="32" spans="1:17" x14ac:dyDescent="0.35">
      <c r="A32" t="s">
        <v>20</v>
      </c>
      <c r="B32" s="98">
        <v>378</v>
      </c>
      <c r="C32" s="99">
        <v>636.1</v>
      </c>
      <c r="D32" s="100">
        <v>648</v>
      </c>
      <c r="E32" s="100">
        <v>596.4</v>
      </c>
      <c r="F32" s="86">
        <f t="shared" si="4"/>
        <v>-1.8364197530864157E-2</v>
      </c>
      <c r="G32" s="87">
        <f t="shared" si="5"/>
        <v>6.6566063044936286E-2</v>
      </c>
    </row>
    <row r="33" spans="1:15" x14ac:dyDescent="0.35">
      <c r="A33" s="82" t="s">
        <v>21</v>
      </c>
      <c r="B33" s="105">
        <v>2487</v>
      </c>
      <c r="C33" s="104">
        <v>638.1</v>
      </c>
      <c r="D33" s="103">
        <v>641.29999999999995</v>
      </c>
      <c r="E33" s="103">
        <v>598.1</v>
      </c>
      <c r="F33" s="88">
        <f t="shared" si="4"/>
        <v>-4.9898643380632546E-3</v>
      </c>
      <c r="G33" s="88">
        <f t="shared" si="5"/>
        <v>6.6878448419996683E-2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46074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7473</v>
      </c>
      <c r="K39" s="12">
        <v>612.01050320486252</v>
      </c>
      <c r="L39" s="12">
        <v>609.32081876258917</v>
      </c>
      <c r="M39" s="12">
        <v>663.20936534600469</v>
      </c>
      <c r="N39" s="4">
        <f>IF(K39="-","-",IF(L39="-","-",K39/L39-1))</f>
        <v>4.4142336179084918E-3</v>
      </c>
      <c r="O39" s="4">
        <f>IF(K39="-","-",IF(M39="-","-",K39/M39-1))</f>
        <v>-7.7198641660361722E-2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7473</v>
      </c>
      <c r="K40" s="124">
        <v>612.01050320486252</v>
      </c>
      <c r="L40" s="124">
        <v>609.32081876258917</v>
      </c>
      <c r="M40" s="124">
        <v>663.20936534600469</v>
      </c>
      <c r="N40" s="95">
        <f>IF(K40="-","-",IF(L40="-","-",K40/L40-1))</f>
        <v>4.4142336179084918E-3</v>
      </c>
      <c r="O40" s="95">
        <f>IF(K40="-","-",IF(M40="-","-",K40/M40-1))</f>
        <v>-7.7198641660361722E-2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46074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187.2503069640656</v>
      </c>
      <c r="L45" s="125">
        <v>189.27608855867305</v>
      </c>
      <c r="M45" s="125">
        <v>200.80841774390245</v>
      </c>
      <c r="N45" s="4">
        <f>IF(K45="-","-",IF(L45="-","-",K45/L45-1))</f>
        <v>-1.0702786654318897E-2</v>
      </c>
      <c r="O45" s="4">
        <f>IF(K45="-","-",IF(M45="-","-",K45/M45-1))</f>
        <v>-6.7517641601697931E-2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46074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46023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45992</v>
      </c>
      <c r="G56" s="75">
        <v>45658</v>
      </c>
      <c r="K56" s="13" t="s">
        <v>5</v>
      </c>
      <c r="L56" t="s">
        <v>37</v>
      </c>
      <c r="M56" t="s">
        <v>10</v>
      </c>
      <c r="N56" s="75">
        <f>F56</f>
        <v>45992</v>
      </c>
      <c r="O56" s="75">
        <f>G56</f>
        <v>45658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3.4</v>
      </c>
      <c r="F57" s="86">
        <f>IF(C57="-","-",IF(D57="-","-",C57/D57-1))</f>
        <v>0.10784313725490202</v>
      </c>
      <c r="G57" s="86">
        <f>IF(C57="-","-",IF(E57="-","-",C57/E57-1))</f>
        <v>0.10784313725490202</v>
      </c>
      <c r="I57" t="s">
        <v>125</v>
      </c>
      <c r="K57" s="12">
        <v>78.333333333333329</v>
      </c>
      <c r="L57" s="14">
        <v>110</v>
      </c>
      <c r="M57" s="14" t="s">
        <v>29</v>
      </c>
      <c r="N57" s="86">
        <f>IF(K57="-","-",IF(L57="-","-",K57/L57-1))</f>
        <v>-0.28787878787878796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28.333333333333332</v>
      </c>
      <c r="E58" s="14">
        <v>29.5</v>
      </c>
      <c r="F58" s="86">
        <f>IF(C58="-","-",IF(D58="-","-",C58/D58-1))</f>
        <v>1.1764705882353121E-2</v>
      </c>
      <c r="G58" s="86">
        <f>IF(C58="-","-",IF(E58="-","-",C58/E58-1))</f>
        <v>-2.8248587570621431E-2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2.75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46080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7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46074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46067</v>
      </c>
      <c r="O82" s="94">
        <f>O13</f>
        <v>45710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>
        <v>197.5</v>
      </c>
      <c r="M84" s="12">
        <v>219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 t="s">
        <v>29</v>
      </c>
      <c r="L85" s="12">
        <v>198.5</v>
      </c>
      <c r="M85" s="12">
        <v>202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46074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46067</v>
      </c>
      <c r="O91" s="144">
        <f>G13</f>
        <v>45710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57</v>
      </c>
      <c r="J92" s="126" t="s">
        <v>285</v>
      </c>
      <c r="K92" s="108">
        <v>1604.3859649122808</v>
      </c>
      <c r="L92" s="108">
        <v>1565.3061224489795</v>
      </c>
      <c r="M92" s="108">
        <v>1017.44</v>
      </c>
      <c r="N92" s="15">
        <f t="shared" ref="N92:N99" si="8">IF(K92="-","-",IF(L92="-","-",K92/L92-1))</f>
        <v>2.4966261808367252E-2</v>
      </c>
      <c r="O92" s="4">
        <f t="shared" ref="O92:O99" si="9">IF(K92="-","-",IF(M92="-","-",K92/M92-1))</f>
        <v>0.57688508896080415</v>
      </c>
    </row>
    <row r="93" spans="1:15" x14ac:dyDescent="0.35">
      <c r="A93" s="1" t="s">
        <v>58</v>
      </c>
      <c r="F93" t="s">
        <v>59</v>
      </c>
      <c r="I93" s="126">
        <v>164</v>
      </c>
      <c r="J93" s="126" t="s">
        <v>286</v>
      </c>
      <c r="K93" s="108">
        <v>1721.189024390244</v>
      </c>
      <c r="L93" s="108">
        <v>1715.5867346938776</v>
      </c>
      <c r="M93" s="108">
        <v>1305.2762430939226</v>
      </c>
      <c r="N93" s="15">
        <f t="shared" si="8"/>
        <v>3.2655240233983029E-3</v>
      </c>
      <c r="O93" s="4">
        <f t="shared" si="9"/>
        <v>0.31863966229131302</v>
      </c>
    </row>
    <row r="94" spans="1:15" x14ac:dyDescent="0.35">
      <c r="F94" t="s">
        <v>60</v>
      </c>
      <c r="I94" s="126">
        <v>271</v>
      </c>
      <c r="J94" s="126" t="s">
        <v>287</v>
      </c>
      <c r="K94" s="108">
        <v>1915.0258302583027</v>
      </c>
      <c r="L94" s="108">
        <v>1875.0862068965516</v>
      </c>
      <c r="M94" s="108">
        <v>1603.3571428571429</v>
      </c>
      <c r="N94" s="15">
        <f t="shared" si="8"/>
        <v>2.1300153142214784E-2</v>
      </c>
      <c r="O94" s="4">
        <f t="shared" si="9"/>
        <v>0.1943850680989101</v>
      </c>
    </row>
    <row r="95" spans="1:15" x14ac:dyDescent="0.35">
      <c r="F95" t="s">
        <v>61</v>
      </c>
      <c r="I95" s="126">
        <v>306</v>
      </c>
      <c r="J95" s="126" t="s">
        <v>288</v>
      </c>
      <c r="K95" s="108">
        <v>2211.9444444444443</v>
      </c>
      <c r="L95" s="108">
        <v>2203.8872549019607</v>
      </c>
      <c r="M95" s="108">
        <v>2007.4817518248176</v>
      </c>
      <c r="N95" s="15">
        <f t="shared" si="8"/>
        <v>3.6558991502684268E-3</v>
      </c>
      <c r="O95" s="4">
        <f t="shared" si="9"/>
        <v>0.10185033683806521</v>
      </c>
    </row>
    <row r="96" spans="1:15" x14ac:dyDescent="0.35">
      <c r="B96" t="s">
        <v>62</v>
      </c>
      <c r="F96" t="s">
        <v>57</v>
      </c>
      <c r="I96" s="126">
        <v>77</v>
      </c>
      <c r="J96" s="126" t="s">
        <v>289</v>
      </c>
      <c r="K96" s="108">
        <v>1416.2337662337663</v>
      </c>
      <c r="L96" s="108">
        <v>1432.5428571428572</v>
      </c>
      <c r="M96" s="108">
        <v>946.9426751592357</v>
      </c>
      <c r="N96" s="15">
        <f t="shared" si="8"/>
        <v>-1.1384714131079221E-2</v>
      </c>
      <c r="O96" s="4">
        <f t="shared" si="9"/>
        <v>0.49558553372369207</v>
      </c>
    </row>
    <row r="97" spans="1:15" x14ac:dyDescent="0.35">
      <c r="F97" t="s">
        <v>59</v>
      </c>
      <c r="I97" s="126">
        <v>132</v>
      </c>
      <c r="J97" s="126" t="s">
        <v>290</v>
      </c>
      <c r="K97" s="108">
        <v>1606.090909090909</v>
      </c>
      <c r="L97" s="108">
        <v>1611.3445378151262</v>
      </c>
      <c r="M97" s="108">
        <v>1195.9507389162561</v>
      </c>
      <c r="N97" s="15">
        <f t="shared" si="8"/>
        <v>-3.2604006163329258E-3</v>
      </c>
      <c r="O97" s="4">
        <f t="shared" si="9"/>
        <v>0.34294068879986872</v>
      </c>
    </row>
    <row r="98" spans="1:15" x14ac:dyDescent="0.35">
      <c r="F98" t="s">
        <v>60</v>
      </c>
      <c r="I98" s="126">
        <v>176</v>
      </c>
      <c r="J98" s="126" t="s">
        <v>291</v>
      </c>
      <c r="K98" s="108">
        <v>1784.1818181818182</v>
      </c>
      <c r="L98" s="108">
        <v>1810.9204152249135</v>
      </c>
      <c r="M98" s="108">
        <v>1527.9176136363637</v>
      </c>
      <c r="N98" s="15">
        <f t="shared" si="8"/>
        <v>-1.4765197199333779E-2</v>
      </c>
      <c r="O98" s="4">
        <f t="shared" si="9"/>
        <v>0.16772121890496372</v>
      </c>
    </row>
    <row r="99" spans="1:15" x14ac:dyDescent="0.35">
      <c r="F99" t="s">
        <v>61</v>
      </c>
      <c r="I99" s="126">
        <v>265</v>
      </c>
      <c r="J99" s="126" t="s">
        <v>292</v>
      </c>
      <c r="K99" s="108">
        <v>2156.9811320754716</v>
      </c>
      <c r="L99" s="108">
        <v>2084.8092307692309</v>
      </c>
      <c r="M99" s="108">
        <v>1908.2614107883817</v>
      </c>
      <c r="N99" s="15">
        <f t="shared" si="8"/>
        <v>3.4617988179000747E-2</v>
      </c>
      <c r="O99" s="4">
        <f t="shared" si="9"/>
        <v>0.13033839068428965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12</v>
      </c>
      <c r="J101" s="126" t="s">
        <v>293</v>
      </c>
      <c r="K101" s="108">
        <v>790</v>
      </c>
      <c r="L101" s="108">
        <v>1005</v>
      </c>
      <c r="M101" s="108">
        <v>760.90909090909088</v>
      </c>
      <c r="N101" s="15">
        <f>IF(K101="-","-",IF(L101="-","-",K101/L101-1))</f>
        <v>-0.21393034825870649</v>
      </c>
      <c r="O101" s="4">
        <f>IF(K101="-","-",IF(M101="-","-",K101/M101-1))</f>
        <v>3.8231780167264029E-2</v>
      </c>
    </row>
    <row r="102" spans="1:15" x14ac:dyDescent="0.35">
      <c r="A102" s="1" t="s">
        <v>65</v>
      </c>
      <c r="F102" t="s">
        <v>66</v>
      </c>
      <c r="I102" s="126">
        <v>511</v>
      </c>
      <c r="J102" s="126" t="s">
        <v>294</v>
      </c>
      <c r="K102" s="108">
        <v>1733.6692759295499</v>
      </c>
      <c r="L102" s="108">
        <v>1680.0371747211896</v>
      </c>
      <c r="M102" s="108">
        <v>1327.9982046678635</v>
      </c>
      <c r="N102" s="15">
        <f>IF(K102="-","-",IF(L102="-","-",K102/L102-1))</f>
        <v>3.1923163377179931E-2</v>
      </c>
      <c r="O102" s="4">
        <f>IF(K102="-","-",IF(M102="-","-",K102/M102-1))</f>
        <v>0.30547561723786054</v>
      </c>
    </row>
    <row r="103" spans="1:15" x14ac:dyDescent="0.35">
      <c r="B103" t="s">
        <v>62</v>
      </c>
      <c r="F103" t="s">
        <v>64</v>
      </c>
      <c r="I103" s="126" t="s">
        <v>29</v>
      </c>
      <c r="J103" s="126" t="s">
        <v>29</v>
      </c>
      <c r="K103" s="108" t="s">
        <v>29</v>
      </c>
      <c r="L103" s="108">
        <v>1072.5</v>
      </c>
      <c r="M103" s="108">
        <v>608.33333333333337</v>
      </c>
      <c r="N103" s="15" t="str">
        <f>IF(K103="-","-",IF(L103="-","-",K103/L103-1))</f>
        <v>-</v>
      </c>
      <c r="O103" s="4" t="str">
        <f>IF(K103="-","-",IF(M103="-","-",K103/M103-1))</f>
        <v>-</v>
      </c>
    </row>
    <row r="104" spans="1:15" x14ac:dyDescent="0.35">
      <c r="F104" t="s">
        <v>66</v>
      </c>
      <c r="I104" s="126">
        <v>357</v>
      </c>
      <c r="J104" s="126" t="s">
        <v>295</v>
      </c>
      <c r="K104" s="108">
        <v>1590.3361344537816</v>
      </c>
      <c r="L104" s="108">
        <v>1531.1309523809523</v>
      </c>
      <c r="M104" s="108">
        <v>1212.3318872017353</v>
      </c>
      <c r="N104" s="15">
        <f>IF(K104="-","-",IF(L104="-","-",K104/L104-1))</f>
        <v>3.8667614929189131E-2</v>
      </c>
      <c r="O104" s="4">
        <f>IF(K104="-","-",IF(M104="-","-",K104/M104-1))</f>
        <v>0.3117993110983357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24</v>
      </c>
      <c r="J106" s="126" t="s">
        <v>296</v>
      </c>
      <c r="K106" s="108">
        <v>2441.6666666666665</v>
      </c>
      <c r="L106" s="108">
        <v>2408.3333333333335</v>
      </c>
      <c r="M106" s="108">
        <v>2178.6440677966102</v>
      </c>
      <c r="N106" s="15">
        <f t="shared" ref="N106:N111" si="10">IF(K106="-","-",IF(L106="-","-",K106/L106-1))</f>
        <v>1.3840830449826758E-2</v>
      </c>
      <c r="O106" s="4">
        <f t="shared" ref="O106:O110" si="11">IF(K106="-","-",IF(M106="-","-",K106/M106-1))</f>
        <v>0.12072765935376784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 t="s">
        <v>29</v>
      </c>
      <c r="J108" s="126" t="s">
        <v>29</v>
      </c>
      <c r="K108" s="108" t="s">
        <v>29</v>
      </c>
      <c r="L108" s="108">
        <v>2000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31</v>
      </c>
      <c r="J109" s="126" t="s">
        <v>297</v>
      </c>
      <c r="K109" s="108">
        <v>3598.3870967741937</v>
      </c>
      <c r="L109" s="108">
        <v>2882.5</v>
      </c>
      <c r="M109" s="108">
        <v>1941.5384615384614</v>
      </c>
      <c r="N109" s="15">
        <f t="shared" si="10"/>
        <v>0.24835632151749998</v>
      </c>
      <c r="O109" s="4">
        <f t="shared" si="11"/>
        <v>0.85336894841777022</v>
      </c>
    </row>
    <row r="110" spans="1:15" x14ac:dyDescent="0.35">
      <c r="F110" t="s">
        <v>70</v>
      </c>
      <c r="I110" s="126">
        <v>74</v>
      </c>
      <c r="J110" s="126" t="s">
        <v>298</v>
      </c>
      <c r="K110" s="108">
        <v>3003.7837837837837</v>
      </c>
      <c r="L110" s="108" t="s">
        <v>29</v>
      </c>
      <c r="M110" s="108">
        <v>1520.7142857142858</v>
      </c>
      <c r="N110" s="15" t="str">
        <f t="shared" si="10"/>
        <v>-</v>
      </c>
      <c r="O110" s="4">
        <f t="shared" si="11"/>
        <v>0.97524532517486939</v>
      </c>
    </row>
    <row r="111" spans="1:15" x14ac:dyDescent="0.35">
      <c r="F111" t="s">
        <v>71</v>
      </c>
      <c r="I111" s="126" t="s">
        <v>29</v>
      </c>
      <c r="J111" s="126" t="s">
        <v>29</v>
      </c>
      <c r="K111" s="108" t="s">
        <v>29</v>
      </c>
      <c r="L111" s="108">
        <v>2435</v>
      </c>
      <c r="M111" s="108">
        <v>1821.6666666666667</v>
      </c>
      <c r="N111" s="15" t="str">
        <f t="shared" si="10"/>
        <v>-</v>
      </c>
      <c r="O111" s="4" t="str">
        <f>IF(K111="-","-",IF(M111="-","-",K111/M111-1))</f>
        <v>-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301</v>
      </c>
      <c r="J113" s="126" t="s">
        <v>299</v>
      </c>
      <c r="K113" s="108">
        <v>1692.3820598006644</v>
      </c>
      <c r="L113" s="108">
        <v>1793.1361867704279</v>
      </c>
      <c r="M113" s="108">
        <v>1441.1727748691098</v>
      </c>
      <c r="N113" s="15">
        <f>IF(K113="-","-",IF(L113="-","-",K113/L113-1))</f>
        <v>-5.6188775684254733E-2</v>
      </c>
      <c r="O113" s="4">
        <f>IF(K113="-","-",IF(M113="-","-",K113/M113-1))</f>
        <v>0.17430893041562623</v>
      </c>
    </row>
    <row r="114" spans="1:18" x14ac:dyDescent="0.35">
      <c r="A114" s="1" t="s">
        <v>58</v>
      </c>
      <c r="F114" t="s">
        <v>76</v>
      </c>
      <c r="I114" s="126">
        <v>1080</v>
      </c>
      <c r="J114" s="126" t="s">
        <v>300</v>
      </c>
      <c r="K114" s="108">
        <v>635.85185185185185</v>
      </c>
      <c r="L114" s="108">
        <v>609.34131736526945</v>
      </c>
      <c r="M114" s="108">
        <v>386.82911392405066</v>
      </c>
      <c r="N114" s="15">
        <f>IF(K114="-","-",IF(L114="-","-",K114/L114-1))</f>
        <v>4.3506871651525669E-2</v>
      </c>
      <c r="O114" s="4">
        <f>IF(K114="-","-",IF(M114="-","-",K114/M114-1))</f>
        <v>0.64375386692505754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 t="s">
        <v>29</v>
      </c>
      <c r="J116" s="129" t="s">
        <v>29</v>
      </c>
      <c r="K116" s="130" t="s">
        <v>29</v>
      </c>
      <c r="L116" s="130">
        <v>120.24924844219724</v>
      </c>
      <c r="M116" s="131">
        <v>165.98314749544832</v>
      </c>
      <c r="N116" s="95" t="str">
        <f t="shared" ref="N116:N121" si="12">IF(K116="-","-",IF(L116="-","-",K116/L116-1))</f>
        <v>-</v>
      </c>
      <c r="O116" s="95" t="str">
        <f t="shared" ref="O116:O121" si="13">IF(K116="-","-",IF(M116="-","-",K116/M116-1))</f>
        <v>-</v>
      </c>
    </row>
    <row r="117" spans="1:18" x14ac:dyDescent="0.35">
      <c r="A117" s="1" t="s">
        <v>79</v>
      </c>
      <c r="F117" t="s">
        <v>80</v>
      </c>
      <c r="I117" s="126">
        <v>335</v>
      </c>
      <c r="J117" s="126" t="s">
        <v>301</v>
      </c>
      <c r="K117" s="122">
        <v>211.31641791044777</v>
      </c>
      <c r="L117" s="122">
        <v>170.48132780082989</v>
      </c>
      <c r="M117" s="132">
        <v>213.00598802395209</v>
      </c>
      <c r="N117" s="15">
        <f t="shared" si="12"/>
        <v>0.23952822655936101</v>
      </c>
      <c r="O117" s="4">
        <f t="shared" si="13"/>
        <v>-7.9320310624991786E-3</v>
      </c>
    </row>
    <row r="118" spans="1:18" x14ac:dyDescent="0.35">
      <c r="B118" t="s">
        <v>81</v>
      </c>
      <c r="F118" t="s">
        <v>78</v>
      </c>
      <c r="I118" s="126" t="s">
        <v>29</v>
      </c>
      <c r="J118" s="126" t="s">
        <v>29</v>
      </c>
      <c r="K118" s="122" t="s">
        <v>29</v>
      </c>
      <c r="L118" s="122">
        <v>79.699203007969928</v>
      </c>
      <c r="M118" s="132" t="s">
        <v>29</v>
      </c>
      <c r="N118" s="15" t="str">
        <f t="shared" si="12"/>
        <v>-</v>
      </c>
      <c r="O118" s="4" t="str">
        <f t="shared" si="13"/>
        <v>-</v>
      </c>
    </row>
    <row r="119" spans="1:18" x14ac:dyDescent="0.35">
      <c r="F119" t="s">
        <v>80</v>
      </c>
      <c r="I119" s="126">
        <v>29</v>
      </c>
      <c r="J119" s="126" t="s">
        <v>302</v>
      </c>
      <c r="K119" s="122">
        <v>125.51724137931035</v>
      </c>
      <c r="L119" s="122">
        <v>140.7704918032787</v>
      </c>
      <c r="M119" s="132">
        <v>126.88095238095238</v>
      </c>
      <c r="N119" s="15">
        <f t="shared" si="12"/>
        <v>-0.10835545311075689</v>
      </c>
      <c r="O119" s="4">
        <f t="shared" si="13"/>
        <v>-1.0747956852873997E-2</v>
      </c>
    </row>
    <row r="120" spans="1:18" x14ac:dyDescent="0.35">
      <c r="B120" t="s">
        <v>82</v>
      </c>
      <c r="F120" t="s">
        <v>78</v>
      </c>
      <c r="I120" s="126" t="s">
        <v>29</v>
      </c>
      <c r="J120" s="126" t="s">
        <v>29</v>
      </c>
      <c r="K120" s="122" t="s">
        <v>29</v>
      </c>
      <c r="L120" s="122">
        <v>180.24849792918394</v>
      </c>
      <c r="M120" s="132" t="s">
        <v>29</v>
      </c>
      <c r="N120" s="15" t="str">
        <f t="shared" si="12"/>
        <v>-</v>
      </c>
      <c r="O120" s="4" t="str">
        <f t="shared" si="13"/>
        <v>-</v>
      </c>
      <c r="R120" s="141"/>
    </row>
    <row r="121" spans="1:18" x14ac:dyDescent="0.35">
      <c r="B121" t="s">
        <v>83</v>
      </c>
      <c r="F121" t="s">
        <v>80</v>
      </c>
      <c r="I121" s="126">
        <v>26</v>
      </c>
      <c r="J121" s="126" t="s">
        <v>303</v>
      </c>
      <c r="K121" s="122">
        <v>267.92307692307691</v>
      </c>
      <c r="L121" s="122">
        <v>270.55555555555554</v>
      </c>
      <c r="M121" s="132">
        <v>228.79166666666666</v>
      </c>
      <c r="N121" s="15">
        <f t="shared" si="12"/>
        <v>-9.7299004896540531E-3</v>
      </c>
      <c r="O121" s="4">
        <f t="shared" si="13"/>
        <v>0.17103512040681945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125</v>
      </c>
      <c r="J124" s="126" t="s">
        <v>304</v>
      </c>
      <c r="K124" s="122">
        <v>111.4079108736713</v>
      </c>
      <c r="L124" s="122">
        <v>114.51160742189492</v>
      </c>
      <c r="M124" s="134">
        <v>106.03330614530613</v>
      </c>
      <c r="N124" s="15">
        <f>IF(K124="-","-",IF(L124="-","-",K124/L124-1))</f>
        <v>-2.7103772430585815E-2</v>
      </c>
      <c r="O124" s="4">
        <f>IF(K124="-","-",IF(M124="-","-",K124/M124-1))</f>
        <v>5.0687891604548341E-2</v>
      </c>
    </row>
    <row r="125" spans="1:18" x14ac:dyDescent="0.35">
      <c r="A125" s="1" t="s">
        <v>79</v>
      </c>
      <c r="F125" t="s">
        <v>80</v>
      </c>
      <c r="I125" s="126">
        <v>689</v>
      </c>
      <c r="J125" s="126" t="s">
        <v>305</v>
      </c>
      <c r="K125" s="122">
        <v>154.46298984034834</v>
      </c>
      <c r="L125" s="122">
        <v>141.96088794926004</v>
      </c>
      <c r="M125" s="134">
        <v>150.10906862745097</v>
      </c>
      <c r="N125" s="15">
        <f>IF(K125="-","-",IF(L125="-","-",K125/L125-1))</f>
        <v>8.8067228035068501E-2</v>
      </c>
      <c r="O125" s="4">
        <f>IF(K125="-","-",IF(M125="-","-",K125/M125-1))</f>
        <v>2.9005051145198912E-2</v>
      </c>
    </row>
    <row r="126" spans="1:18" x14ac:dyDescent="0.35">
      <c r="B126" t="s">
        <v>87</v>
      </c>
      <c r="I126" s="126">
        <v>13</v>
      </c>
      <c r="J126" s="126" t="s">
        <v>306</v>
      </c>
      <c r="K126" s="122">
        <v>143.46153846153845</v>
      </c>
      <c r="L126" s="122">
        <v>129.46666666666667</v>
      </c>
      <c r="M126" s="134">
        <v>118.63888888888889</v>
      </c>
      <c r="N126" s="15">
        <f>IF(K126="-","-",IF(L126="-","-",K126/L126-1))</f>
        <v>0.10809633209221259</v>
      </c>
      <c r="O126" s="4">
        <f>IF(K126="-","-",IF(M126="-","-",K126/M126-1))</f>
        <v>0.20922860796426712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1014</v>
      </c>
      <c r="J127" s="135" t="s">
        <v>307</v>
      </c>
      <c r="K127" s="136">
        <v>129.68984220907299</v>
      </c>
      <c r="L127" s="136">
        <v>124.80211726384364</v>
      </c>
      <c r="M127" s="137">
        <v>129.12304021813225</v>
      </c>
      <c r="N127" s="96">
        <f>IF(K127="-","-",IF(L127="-","-",K127/L127-1))</f>
        <v>3.91637982783275E-2</v>
      </c>
      <c r="O127" s="97">
        <f>IF(K127="-","-",IF(M127="-","-",K127/M127-1))</f>
        <v>4.3896270563581474E-3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75" fitToHeight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C6DA8-90AD-4C65-BF35-0D057F0CF742}">
  <sheetPr>
    <pageSetUpPr fitToPage="1"/>
  </sheetPr>
  <dimension ref="A1:R127"/>
  <sheetViews>
    <sheetView showGridLines="0" zoomScaleNormal="100" workbookViewId="0">
      <selection activeCell="S31" sqref="S31"/>
    </sheetView>
  </sheetViews>
  <sheetFormatPr defaultRowHeight="14.5" x14ac:dyDescent="0.35"/>
  <cols>
    <col min="1" max="1" width="9.54296875" customWidth="1"/>
    <col min="2" max="2" width="10.1796875" customWidth="1"/>
    <col min="3" max="3" width="9.54296875" customWidth="1"/>
    <col min="4" max="5" width="8.54296875" hidden="1" customWidth="1"/>
    <col min="6" max="6" width="9.54296875" customWidth="1"/>
    <col min="7" max="7" width="9.54296875" bestFit="1" customWidth="1"/>
    <col min="8" max="8" width="3.453125" customWidth="1"/>
    <col min="9" max="9" width="12" bestFit="1" customWidth="1"/>
    <col min="10" max="10" width="9.54296875" customWidth="1"/>
    <col min="11" max="11" width="8.54296875" customWidth="1"/>
    <col min="12" max="13" width="8.54296875" hidden="1" customWidth="1"/>
    <col min="14" max="14" width="9.54296875" customWidth="1"/>
    <col min="15" max="15" width="10.453125" customWidth="1"/>
  </cols>
  <sheetData>
    <row r="1" spans="1:16" x14ac:dyDescent="0.35">
      <c r="A1" s="65" t="s">
        <v>0</v>
      </c>
      <c r="B1" s="68">
        <v>46093</v>
      </c>
      <c r="C1" s="66"/>
      <c r="G1" s="1" t="s">
        <v>1</v>
      </c>
      <c r="N1" s="67" t="s">
        <v>334</v>
      </c>
      <c r="O1" s="69"/>
      <c r="P1" s="69"/>
    </row>
    <row r="2" spans="1:16" ht="5.15" customHeight="1" x14ac:dyDescent="0.35">
      <c r="N2" s="69"/>
      <c r="O2" s="69"/>
      <c r="P2" s="69"/>
    </row>
    <row r="3" spans="1:16" ht="10.4" customHeight="1" x14ac:dyDescent="0.35"/>
    <row r="4" spans="1:16" ht="5.15" customHeight="1" x14ac:dyDescent="0.35"/>
    <row r="5" spans="1:16" x14ac:dyDescent="0.35">
      <c r="G5" s="1" t="s">
        <v>116</v>
      </c>
      <c r="H5" s="1"/>
      <c r="I5" s="1"/>
      <c r="J5" s="1"/>
      <c r="L5" t="s">
        <v>31</v>
      </c>
    </row>
    <row r="6" spans="1:16" ht="10.4" customHeight="1" x14ac:dyDescent="0.35">
      <c r="G6" s="2"/>
      <c r="H6" s="2"/>
      <c r="I6" s="2"/>
      <c r="J6" s="2"/>
    </row>
    <row r="7" spans="1:16" ht="5.15" customHeight="1" x14ac:dyDescent="0.35"/>
    <row r="8" spans="1:16" x14ac:dyDescent="0.35">
      <c r="A8" s="67" t="s">
        <v>2</v>
      </c>
      <c r="H8" s="155" t="s">
        <v>3</v>
      </c>
      <c r="I8" s="155"/>
      <c r="J8" s="155"/>
      <c r="K8" s="155"/>
      <c r="L8" s="155"/>
      <c r="M8" s="155"/>
      <c r="N8" s="155"/>
      <c r="O8" s="155"/>
    </row>
    <row r="9" spans="1:16" ht="5.15" customHeight="1" x14ac:dyDescent="0.35"/>
    <row r="10" spans="1:16" x14ac:dyDescent="0.35">
      <c r="A10" s="67" t="s">
        <v>4</v>
      </c>
      <c r="C10" s="68">
        <v>46088</v>
      </c>
    </row>
    <row r="11" spans="1:16" ht="5.15" customHeight="1" x14ac:dyDescent="0.35"/>
    <row r="12" spans="1:16" x14ac:dyDescent="0.35">
      <c r="A12" s="69"/>
      <c r="B12" s="69"/>
      <c r="C12" s="69"/>
      <c r="D12" s="69" t="s">
        <v>5</v>
      </c>
      <c r="E12" s="69" t="s">
        <v>5</v>
      </c>
      <c r="F12" s="156" t="s">
        <v>6</v>
      </c>
      <c r="G12" s="156"/>
      <c r="H12" s="69"/>
      <c r="I12" s="69"/>
      <c r="J12" s="69"/>
      <c r="K12" s="69"/>
      <c r="L12" s="69" t="s">
        <v>5</v>
      </c>
      <c r="M12" s="69" t="s">
        <v>5</v>
      </c>
      <c r="N12" s="156" t="s">
        <v>6</v>
      </c>
      <c r="O12" s="156"/>
    </row>
    <row r="13" spans="1:16" x14ac:dyDescent="0.35">
      <c r="A13" s="142" t="s">
        <v>7</v>
      </c>
      <c r="B13" s="143" t="s">
        <v>8</v>
      </c>
      <c r="C13" s="143" t="s">
        <v>5</v>
      </c>
      <c r="D13" s="142" t="s">
        <v>9</v>
      </c>
      <c r="E13" s="142" t="s">
        <v>10</v>
      </c>
      <c r="F13" s="144">
        <v>46081</v>
      </c>
      <c r="G13" s="144">
        <v>45724</v>
      </c>
      <c r="H13" s="67"/>
      <c r="I13" s="142" t="s">
        <v>11</v>
      </c>
      <c r="J13" s="143" t="s">
        <v>8</v>
      </c>
      <c r="K13" s="143" t="s">
        <v>5</v>
      </c>
      <c r="L13" s="142" t="s">
        <v>9</v>
      </c>
      <c r="M13" s="142" t="s">
        <v>10</v>
      </c>
      <c r="N13" s="144">
        <f>F13</f>
        <v>46081</v>
      </c>
      <c r="O13" s="144">
        <f>G13</f>
        <v>45724</v>
      </c>
    </row>
    <row r="14" spans="1:16" x14ac:dyDescent="0.35">
      <c r="A14" t="s">
        <v>12</v>
      </c>
      <c r="B14" s="98">
        <v>68</v>
      </c>
      <c r="C14" s="99">
        <v>641.4</v>
      </c>
      <c r="D14" s="100">
        <v>642.1</v>
      </c>
      <c r="E14" s="100">
        <v>625.4</v>
      </c>
      <c r="F14" s="86">
        <f t="shared" ref="F14:F21" si="0">IF(C14="-","-",IF(D14="-","-",C14/D14-1))</f>
        <v>-1.090172870269468E-3</v>
      </c>
      <c r="G14" s="86">
        <f t="shared" ref="G14:G21" si="1">IF(C14="-","-",IF(E14="-","-",C14/E14-1))</f>
        <v>2.5583626479053434E-2</v>
      </c>
      <c r="I14" t="s">
        <v>12</v>
      </c>
      <c r="J14" s="98">
        <v>37</v>
      </c>
      <c r="K14" s="99">
        <v>627.6</v>
      </c>
      <c r="L14" s="100">
        <v>631.4</v>
      </c>
      <c r="M14" s="99">
        <v>612.1</v>
      </c>
      <c r="N14" s="4">
        <f t="shared" ref="N14:N20" si="2">IF(K14="-","-",IF(L14="-","-",K14/L14-1))</f>
        <v>-6.0183718720303592E-3</v>
      </c>
      <c r="O14" s="86">
        <f t="shared" ref="O14:O20" si="3">IF(K14="-","-",IF(M14="-","-",K14/M14-1))</f>
        <v>2.5322659696128014E-2</v>
      </c>
    </row>
    <row r="15" spans="1:16" x14ac:dyDescent="0.35">
      <c r="A15" t="s">
        <v>13</v>
      </c>
      <c r="B15" s="98">
        <v>186</v>
      </c>
      <c r="C15" s="99">
        <v>643.1</v>
      </c>
      <c r="D15" s="100">
        <v>645.20000000000005</v>
      </c>
      <c r="E15" s="100">
        <v>626.29999999999995</v>
      </c>
      <c r="F15" s="87">
        <f t="shared" si="0"/>
        <v>-3.2548047117173518E-3</v>
      </c>
      <c r="G15" s="86">
        <f t="shared" si="1"/>
        <v>2.6824205652243416E-2</v>
      </c>
      <c r="I15" t="s">
        <v>13</v>
      </c>
      <c r="J15" s="98">
        <v>39</v>
      </c>
      <c r="K15" s="99">
        <v>630.79999999999995</v>
      </c>
      <c r="L15" s="100">
        <v>637</v>
      </c>
      <c r="M15" s="99">
        <v>613.5</v>
      </c>
      <c r="N15" s="4">
        <f t="shared" si="2"/>
        <v>-9.7331240188384127E-3</v>
      </c>
      <c r="O15" s="86">
        <f t="shared" si="3"/>
        <v>2.8198859005704957E-2</v>
      </c>
    </row>
    <row r="16" spans="1:16" x14ac:dyDescent="0.35">
      <c r="A16" t="s">
        <v>14</v>
      </c>
      <c r="B16" s="98">
        <v>26</v>
      </c>
      <c r="C16" s="99">
        <v>637.20000000000005</v>
      </c>
      <c r="D16" s="100">
        <v>643.6</v>
      </c>
      <c r="E16" s="100">
        <v>628.1</v>
      </c>
      <c r="F16" s="87">
        <f t="shared" si="0"/>
        <v>-9.944064636420058E-3</v>
      </c>
      <c r="G16" s="86">
        <f t="shared" si="1"/>
        <v>1.4488138831396213E-2</v>
      </c>
      <c r="I16" t="s">
        <v>15</v>
      </c>
      <c r="J16" s="98">
        <v>90</v>
      </c>
      <c r="K16" s="99">
        <v>620.5</v>
      </c>
      <c r="L16" s="100">
        <v>629</v>
      </c>
      <c r="M16" s="99">
        <v>604.4</v>
      </c>
      <c r="N16" s="4">
        <f t="shared" si="2"/>
        <v>-1.3513513513513487E-2</v>
      </c>
      <c r="O16" s="86">
        <f t="shared" si="3"/>
        <v>2.663798808735951E-2</v>
      </c>
    </row>
    <row r="17" spans="1:17" x14ac:dyDescent="0.35">
      <c r="A17" t="s">
        <v>16</v>
      </c>
      <c r="B17" s="101">
        <v>724</v>
      </c>
      <c r="C17" s="99">
        <v>639.6</v>
      </c>
      <c r="D17" s="100">
        <v>642.1</v>
      </c>
      <c r="E17" s="100">
        <v>622.1</v>
      </c>
      <c r="F17" s="87">
        <f t="shared" si="0"/>
        <v>-3.8934745366765444E-3</v>
      </c>
      <c r="G17" s="86">
        <f t="shared" si="1"/>
        <v>2.8130525638964787E-2</v>
      </c>
      <c r="I17" t="s">
        <v>16</v>
      </c>
      <c r="J17" s="98">
        <v>132</v>
      </c>
      <c r="K17" s="99">
        <v>626.20000000000005</v>
      </c>
      <c r="L17" s="100">
        <v>632.79999999999995</v>
      </c>
      <c r="M17" s="99">
        <v>607.29999999999995</v>
      </c>
      <c r="N17" s="4">
        <f t="shared" si="2"/>
        <v>-1.0429835651074471E-2</v>
      </c>
      <c r="O17" s="86">
        <f t="shared" si="3"/>
        <v>3.1121356825292379E-2</v>
      </c>
    </row>
    <row r="18" spans="1:17" x14ac:dyDescent="0.35">
      <c r="A18" t="s">
        <v>17</v>
      </c>
      <c r="B18" s="98">
        <v>220</v>
      </c>
      <c r="C18" s="99">
        <v>641.29999999999995</v>
      </c>
      <c r="D18" s="100">
        <v>647</v>
      </c>
      <c r="E18" s="100">
        <v>621.29999999999995</v>
      </c>
      <c r="F18" s="86">
        <f t="shared" si="0"/>
        <v>-8.8098918083462374E-3</v>
      </c>
      <c r="G18" s="86">
        <f t="shared" si="1"/>
        <v>3.2190568163528166E-2</v>
      </c>
      <c r="I18" t="s">
        <v>18</v>
      </c>
      <c r="J18" s="98">
        <v>101</v>
      </c>
      <c r="K18" s="99">
        <v>610.1</v>
      </c>
      <c r="L18" s="100">
        <v>611.9</v>
      </c>
      <c r="M18" s="99">
        <v>584.1</v>
      </c>
      <c r="N18" s="4">
        <f t="shared" si="2"/>
        <v>-2.9416571335184605E-3</v>
      </c>
      <c r="O18" s="86">
        <f t="shared" si="3"/>
        <v>4.4512925868858133E-2</v>
      </c>
    </row>
    <row r="19" spans="1:17" x14ac:dyDescent="0.35">
      <c r="A19" t="s">
        <v>19</v>
      </c>
      <c r="B19" s="98">
        <v>710</v>
      </c>
      <c r="C19" s="99">
        <v>630.9</v>
      </c>
      <c r="D19" s="100">
        <v>637.79999999999995</v>
      </c>
      <c r="E19" s="100">
        <v>612.5</v>
      </c>
      <c r="F19" s="87">
        <f t="shared" si="0"/>
        <v>-1.0818438381937856E-2</v>
      </c>
      <c r="G19" s="86">
        <f t="shared" si="1"/>
        <v>3.0040816326530662E-2</v>
      </c>
      <c r="I19" s="85" t="s">
        <v>19</v>
      </c>
      <c r="J19" s="98">
        <v>109</v>
      </c>
      <c r="K19" s="99">
        <v>618.1</v>
      </c>
      <c r="L19" s="100">
        <v>622</v>
      </c>
      <c r="M19" s="99">
        <v>596.5</v>
      </c>
      <c r="N19" s="97">
        <f t="shared" si="2"/>
        <v>-6.2700964630224565E-3</v>
      </c>
      <c r="O19" s="145">
        <f t="shared" si="3"/>
        <v>3.6211232187761899E-2</v>
      </c>
    </row>
    <row r="20" spans="1:17" x14ac:dyDescent="0.35">
      <c r="A20" t="s">
        <v>20</v>
      </c>
      <c r="B20" s="98">
        <v>199</v>
      </c>
      <c r="C20" s="99">
        <v>665.1</v>
      </c>
      <c r="D20" s="100">
        <v>654</v>
      </c>
      <c r="E20" s="100">
        <v>617</v>
      </c>
      <c r="F20" s="86">
        <f t="shared" si="0"/>
        <v>1.6972477064220115E-2</v>
      </c>
      <c r="G20" s="87">
        <f t="shared" si="1"/>
        <v>7.7957860615883279E-2</v>
      </c>
      <c r="I20" t="s">
        <v>21</v>
      </c>
      <c r="J20" s="102">
        <v>584</v>
      </c>
      <c r="K20" s="104">
        <v>619.79999999999995</v>
      </c>
      <c r="L20" s="103">
        <v>623.20000000000005</v>
      </c>
      <c r="M20" s="104">
        <v>596.20000000000005</v>
      </c>
      <c r="N20" s="4">
        <f t="shared" si="2"/>
        <v>-5.4557124518614941E-3</v>
      </c>
      <c r="O20" s="86">
        <f t="shared" si="3"/>
        <v>3.958403220395823E-2</v>
      </c>
    </row>
    <row r="21" spans="1:17" x14ac:dyDescent="0.35">
      <c r="A21" s="82" t="s">
        <v>21</v>
      </c>
      <c r="B21" s="105">
        <v>2622</v>
      </c>
      <c r="C21" s="104">
        <v>636.9</v>
      </c>
      <c r="D21" s="103">
        <v>639.20000000000005</v>
      </c>
      <c r="E21" s="103">
        <v>615.6</v>
      </c>
      <c r="F21" s="88">
        <f t="shared" si="0"/>
        <v>-3.5982478097622561E-3</v>
      </c>
      <c r="G21" s="88">
        <f t="shared" si="1"/>
        <v>3.4600389863547631E-2</v>
      </c>
      <c r="J21" s="6"/>
      <c r="K21" s="6"/>
      <c r="L21" s="106"/>
      <c r="M21" s="107"/>
      <c r="N21" s="6"/>
      <c r="O21" s="7"/>
    </row>
    <row r="22" spans="1:17" ht="5.15" customHeight="1" x14ac:dyDescent="0.35">
      <c r="B22" s="98"/>
      <c r="C22" s="99"/>
      <c r="D22" s="100"/>
      <c r="E22" s="108"/>
      <c r="F22" s="99"/>
      <c r="G22" s="101"/>
      <c r="J22" s="6"/>
      <c r="K22" s="6"/>
      <c r="L22" s="106"/>
      <c r="M22" s="107"/>
      <c r="N22" s="6"/>
      <c r="O22" s="7"/>
    </row>
    <row r="23" spans="1:17" x14ac:dyDescent="0.35">
      <c r="A23" s="83" t="s">
        <v>22</v>
      </c>
      <c r="B23" s="109"/>
      <c r="C23" s="110"/>
      <c r="D23" s="111"/>
      <c r="E23" s="112"/>
      <c r="F23" s="113"/>
      <c r="G23" s="114"/>
      <c r="I23" s="83" t="s">
        <v>23</v>
      </c>
      <c r="J23" s="113"/>
      <c r="K23" s="113"/>
      <c r="L23" s="116"/>
      <c r="M23" s="146"/>
      <c r="N23" s="113"/>
      <c r="O23" s="114"/>
    </row>
    <row r="24" spans="1:17" x14ac:dyDescent="0.35">
      <c r="A24" t="s">
        <v>12</v>
      </c>
      <c r="B24" s="98">
        <v>28</v>
      </c>
      <c r="C24" s="99">
        <v>640.4</v>
      </c>
      <c r="D24" s="100">
        <v>646.20000000000005</v>
      </c>
      <c r="E24" s="100">
        <v>623.1</v>
      </c>
      <c r="F24" s="87">
        <f t="shared" ref="F24:F33" si="4">IF(C24="-","-",IF(D24="-","-",C24/D24-1))</f>
        <v>-8.9755493655215846E-3</v>
      </c>
      <c r="G24" s="86">
        <f t="shared" ref="G24:G33" si="5">IF(C24="-","-",IF(E24="-","-",C24/E24-1))</f>
        <v>2.7764403787513992E-2</v>
      </c>
      <c r="I24" t="s">
        <v>16</v>
      </c>
      <c r="J24" s="98">
        <v>30</v>
      </c>
      <c r="K24" s="99">
        <v>558.79999999999995</v>
      </c>
      <c r="L24" s="100">
        <v>556.1</v>
      </c>
      <c r="M24" s="99">
        <v>531.1</v>
      </c>
      <c r="N24" s="4">
        <f t="shared" ref="N24:N31" si="6">IF(K24="-","-",IF(L24="-","-",K24/L24-1))</f>
        <v>4.8552418629741467E-3</v>
      </c>
      <c r="O24" s="86">
        <f t="shared" ref="O24:O31" si="7">IF(K24="-","-",IF(M24="-","-",K24/M24-1))</f>
        <v>5.2155902843155522E-2</v>
      </c>
    </row>
    <row r="25" spans="1:17" x14ac:dyDescent="0.35">
      <c r="A25" t="s">
        <v>13</v>
      </c>
      <c r="B25" s="98">
        <v>195</v>
      </c>
      <c r="C25" s="99">
        <v>643.9</v>
      </c>
      <c r="D25" s="100">
        <v>647.70000000000005</v>
      </c>
      <c r="E25" s="100">
        <v>627.20000000000005</v>
      </c>
      <c r="F25" s="87">
        <f t="shared" si="4"/>
        <v>-5.8669136946117861E-3</v>
      </c>
      <c r="G25" s="86">
        <f t="shared" si="5"/>
        <v>2.6626275510204023E-2</v>
      </c>
      <c r="I25" t="s">
        <v>17</v>
      </c>
      <c r="J25" s="98">
        <v>42</v>
      </c>
      <c r="K25" s="99">
        <v>571</v>
      </c>
      <c r="L25" s="100">
        <v>558.20000000000005</v>
      </c>
      <c r="M25" s="99">
        <v>537.1</v>
      </c>
      <c r="N25" s="4">
        <f t="shared" si="6"/>
        <v>2.2930849158007804E-2</v>
      </c>
      <c r="O25" s="86">
        <f t="shared" si="7"/>
        <v>6.3116738037609421E-2</v>
      </c>
    </row>
    <row r="26" spans="1:17" x14ac:dyDescent="0.35">
      <c r="A26" t="s">
        <v>14</v>
      </c>
      <c r="B26" s="98">
        <v>63</v>
      </c>
      <c r="C26" s="99">
        <v>640.20000000000005</v>
      </c>
      <c r="D26" s="100">
        <v>648.29999999999995</v>
      </c>
      <c r="E26" s="100">
        <v>625.20000000000005</v>
      </c>
      <c r="F26" s="86">
        <f t="shared" si="4"/>
        <v>-1.2494215640906803E-2</v>
      </c>
      <c r="G26" s="86">
        <f t="shared" si="5"/>
        <v>2.3992322456813708E-2</v>
      </c>
      <c r="I26" t="s">
        <v>18</v>
      </c>
      <c r="J26" s="98">
        <v>29</v>
      </c>
      <c r="K26" s="99">
        <v>529.1</v>
      </c>
      <c r="L26" s="100">
        <v>528.29999999999995</v>
      </c>
      <c r="M26" s="99">
        <v>491.1</v>
      </c>
      <c r="N26" s="4">
        <f t="shared" si="6"/>
        <v>1.5142911224683697E-3</v>
      </c>
      <c r="O26" s="86">
        <f t="shared" si="7"/>
        <v>7.7377316228874005E-2</v>
      </c>
    </row>
    <row r="27" spans="1:17" x14ac:dyDescent="0.35">
      <c r="A27" t="s">
        <v>15</v>
      </c>
      <c r="B27" s="98">
        <v>58</v>
      </c>
      <c r="C27" s="99">
        <v>635.1</v>
      </c>
      <c r="D27" s="100">
        <v>641.5</v>
      </c>
      <c r="E27" s="100">
        <v>615.9</v>
      </c>
      <c r="F27" s="86">
        <f t="shared" si="4"/>
        <v>-9.9766173031955452E-3</v>
      </c>
      <c r="G27" s="86">
        <f t="shared" si="5"/>
        <v>3.1173891865562631E-2</v>
      </c>
      <c r="I27" t="s">
        <v>19</v>
      </c>
      <c r="J27" s="98">
        <v>102</v>
      </c>
      <c r="K27" s="99">
        <v>534.20000000000005</v>
      </c>
      <c r="L27" s="100">
        <v>534</v>
      </c>
      <c r="M27" s="99">
        <v>501.8</v>
      </c>
      <c r="N27" s="4">
        <f t="shared" si="6"/>
        <v>3.7453183520597122E-4</v>
      </c>
      <c r="O27" s="86">
        <f t="shared" si="7"/>
        <v>6.4567556795536163E-2</v>
      </c>
    </row>
    <row r="28" spans="1:17" x14ac:dyDescent="0.35">
      <c r="A28" t="s">
        <v>16</v>
      </c>
      <c r="B28" s="98">
        <v>615</v>
      </c>
      <c r="C28" s="99">
        <v>640.20000000000005</v>
      </c>
      <c r="D28" s="100">
        <v>642.20000000000005</v>
      </c>
      <c r="E28" s="100">
        <v>622.1</v>
      </c>
      <c r="F28" s="86">
        <f t="shared" si="4"/>
        <v>-3.1142946122703075E-3</v>
      </c>
      <c r="G28" s="86">
        <f t="shared" si="5"/>
        <v>2.9095000803729398E-2</v>
      </c>
      <c r="I28" t="s">
        <v>20</v>
      </c>
      <c r="J28" s="98">
        <v>61</v>
      </c>
      <c r="K28" s="99">
        <v>542.1</v>
      </c>
      <c r="L28" s="100">
        <v>536.6</v>
      </c>
      <c r="M28" s="99">
        <v>499.5</v>
      </c>
      <c r="N28" s="4">
        <f t="shared" si="6"/>
        <v>1.024972046216921E-2</v>
      </c>
      <c r="O28" s="86">
        <f t="shared" si="7"/>
        <v>8.5285285285285228E-2</v>
      </c>
    </row>
    <row r="29" spans="1:17" x14ac:dyDescent="0.35">
      <c r="A29" t="s">
        <v>17</v>
      </c>
      <c r="B29" s="98">
        <v>432</v>
      </c>
      <c r="C29" s="99">
        <v>642.5</v>
      </c>
      <c r="D29" s="100">
        <v>646</v>
      </c>
      <c r="E29" s="100">
        <v>620.70000000000005</v>
      </c>
      <c r="F29" s="86">
        <f t="shared" si="4"/>
        <v>-5.4179566563467008E-3</v>
      </c>
      <c r="G29" s="86">
        <f t="shared" si="5"/>
        <v>3.5121636861607852E-2</v>
      </c>
      <c r="I29" t="s">
        <v>24</v>
      </c>
      <c r="J29" s="98">
        <v>292</v>
      </c>
      <c r="K29" s="99">
        <v>499.3</v>
      </c>
      <c r="L29" s="100">
        <v>497.4</v>
      </c>
      <c r="M29" s="99">
        <v>460.8</v>
      </c>
      <c r="N29" s="4">
        <f t="shared" si="6"/>
        <v>3.8198632891033313E-3</v>
      </c>
      <c r="O29" s="86">
        <f t="shared" si="7"/>
        <v>8.3550347222222321E-2</v>
      </c>
      <c r="Q29" t="s">
        <v>31</v>
      </c>
    </row>
    <row r="30" spans="1:17" x14ac:dyDescent="0.35">
      <c r="A30" t="s">
        <v>18</v>
      </c>
      <c r="B30" s="98">
        <v>54</v>
      </c>
      <c r="C30" s="99">
        <v>615.9</v>
      </c>
      <c r="D30" s="100">
        <v>616.6</v>
      </c>
      <c r="E30" s="100">
        <v>597.20000000000005</v>
      </c>
      <c r="F30" s="86">
        <f t="shared" si="4"/>
        <v>-1.1352578657153334E-3</v>
      </c>
      <c r="G30" s="86">
        <f t="shared" si="5"/>
        <v>3.1312793034159236E-2</v>
      </c>
      <c r="I30" s="85" t="s">
        <v>25</v>
      </c>
      <c r="J30" s="118">
        <v>195</v>
      </c>
      <c r="K30" s="121">
        <v>515.6</v>
      </c>
      <c r="L30" s="120">
        <v>519.29999999999995</v>
      </c>
      <c r="M30" s="121">
        <v>477.3</v>
      </c>
      <c r="N30" s="4">
        <f t="shared" si="6"/>
        <v>-7.1249759291351911E-3</v>
      </c>
      <c r="O30" s="145">
        <f t="shared" si="7"/>
        <v>8.0243033731405955E-2</v>
      </c>
    </row>
    <row r="31" spans="1:17" x14ac:dyDescent="0.35">
      <c r="A31" t="s">
        <v>19</v>
      </c>
      <c r="B31" s="98">
        <v>529</v>
      </c>
      <c r="C31" s="99">
        <v>632.4</v>
      </c>
      <c r="D31" s="100">
        <v>635.1</v>
      </c>
      <c r="E31" s="100">
        <v>611.5</v>
      </c>
      <c r="F31" s="87">
        <f t="shared" si="4"/>
        <v>-4.2512990080303403E-3</v>
      </c>
      <c r="G31" s="86">
        <f t="shared" si="5"/>
        <v>3.4178250204415228E-2</v>
      </c>
      <c r="I31" t="s">
        <v>21</v>
      </c>
      <c r="J31" s="101">
        <v>1136</v>
      </c>
      <c r="K31" s="99">
        <v>503.9</v>
      </c>
      <c r="L31" s="100">
        <v>498.3</v>
      </c>
      <c r="M31" s="99">
        <v>461.2</v>
      </c>
      <c r="N31" s="147">
        <f t="shared" si="6"/>
        <v>1.1238209913706498E-2</v>
      </c>
      <c r="O31" s="86">
        <f t="shared" si="7"/>
        <v>9.2584562012142158E-2</v>
      </c>
    </row>
    <row r="32" spans="1:17" x14ac:dyDescent="0.35">
      <c r="A32" t="s">
        <v>20</v>
      </c>
      <c r="B32" s="98">
        <v>386</v>
      </c>
      <c r="C32" s="99">
        <v>640.4</v>
      </c>
      <c r="D32" s="100">
        <v>647.29999999999995</v>
      </c>
      <c r="E32" s="100">
        <v>616.9</v>
      </c>
      <c r="F32" s="86">
        <f t="shared" si="4"/>
        <v>-1.065966321643752E-2</v>
      </c>
      <c r="G32" s="87">
        <f t="shared" si="5"/>
        <v>3.8093694277840928E-2</v>
      </c>
    </row>
    <row r="33" spans="1:15" x14ac:dyDescent="0.35">
      <c r="A33" s="82" t="s">
        <v>21</v>
      </c>
      <c r="B33" s="105">
        <v>2552</v>
      </c>
      <c r="C33" s="104">
        <v>636.1</v>
      </c>
      <c r="D33" s="103">
        <v>640</v>
      </c>
      <c r="E33" s="103">
        <v>615</v>
      </c>
      <c r="F33" s="88">
        <f t="shared" si="4"/>
        <v>-6.0937500000000089E-3</v>
      </c>
      <c r="G33" s="88">
        <f t="shared" si="5"/>
        <v>3.4308943089430999E-2</v>
      </c>
    </row>
    <row r="34" spans="1:15" ht="5.15" customHeight="1" x14ac:dyDescent="0.35"/>
    <row r="35" spans="1:15" ht="5.15" customHeight="1" x14ac:dyDescent="0.35"/>
    <row r="36" spans="1:15" x14ac:dyDescent="0.35">
      <c r="A36" s="84" t="s">
        <v>26</v>
      </c>
      <c r="B36" s="82"/>
      <c r="C36" s="82"/>
      <c r="D36" s="82"/>
      <c r="E36" s="82"/>
      <c r="F36" s="82"/>
      <c r="G36" s="82"/>
      <c r="H36" s="82"/>
      <c r="I36" s="148" t="s">
        <v>4</v>
      </c>
      <c r="J36" s="149">
        <f>C10</f>
        <v>46088</v>
      </c>
      <c r="K36" s="82"/>
      <c r="L36" s="82"/>
      <c r="M36" s="82"/>
      <c r="N36" s="82"/>
      <c r="O36" s="82"/>
    </row>
    <row r="37" spans="1:15" ht="5.15" customHeight="1" x14ac:dyDescent="0.35"/>
    <row r="38" spans="1:15" x14ac:dyDescent="0.35">
      <c r="A38" s="155" t="s">
        <v>27</v>
      </c>
      <c r="B38" s="155"/>
      <c r="C38" s="155"/>
      <c r="D38" s="155"/>
      <c r="E38" s="155"/>
      <c r="F38" s="155"/>
      <c r="G38" s="155"/>
      <c r="H38" s="155"/>
      <c r="I38" t="s">
        <v>28</v>
      </c>
      <c r="J38" s="108" t="s">
        <v>29</v>
      </c>
      <c r="K38" s="12" t="s">
        <v>29</v>
      </c>
      <c r="L38" s="12" t="s">
        <v>29</v>
      </c>
      <c r="M38" s="122" t="s">
        <v>29</v>
      </c>
      <c r="N38" s="4" t="str">
        <f>IF(K38="-","-",IF(L38="-","-",K38/L38-1))</f>
        <v>-</v>
      </c>
      <c r="O38" s="4" t="str">
        <f>IF(K38="-","-",IF(M38="-","-",K38/M38-1))</f>
        <v>-</v>
      </c>
    </row>
    <row r="39" spans="1:15" x14ac:dyDescent="0.35">
      <c r="I39" t="s">
        <v>30</v>
      </c>
      <c r="J39" s="108">
        <v>5900</v>
      </c>
      <c r="K39" s="12">
        <v>655.23368539984551</v>
      </c>
      <c r="L39" s="12">
        <v>633.1649917985402</v>
      </c>
      <c r="M39" s="12">
        <v>647.91731894290763</v>
      </c>
      <c r="N39" s="4">
        <f>IF(K39="-","-",IF(L39="-","-",K39/L39-1))</f>
        <v>3.4854570115473216E-2</v>
      </c>
      <c r="O39" s="4">
        <f>IF(K39="-","-",IF(M39="-","-",K39/M39-1))</f>
        <v>1.1292129787292549E-2</v>
      </c>
    </row>
    <row r="40" spans="1:15" x14ac:dyDescent="0.35">
      <c r="A40" s="82"/>
      <c r="B40" s="82"/>
      <c r="C40" s="82"/>
      <c r="D40" s="82"/>
      <c r="E40" s="82"/>
      <c r="F40" s="82"/>
      <c r="G40" s="82"/>
      <c r="H40" s="82"/>
      <c r="I40" s="82"/>
      <c r="J40" s="123">
        <v>5900</v>
      </c>
      <c r="K40" s="124">
        <v>655.23368539984551</v>
      </c>
      <c r="L40" s="124">
        <v>633.1649917985402</v>
      </c>
      <c r="M40" s="124">
        <v>647.91731894290763</v>
      </c>
      <c r="N40" s="95">
        <f>IF(K40="-","-",IF(L40="-","-",K40/L40-1))</f>
        <v>3.4854570115473216E-2</v>
      </c>
      <c r="O40" s="95">
        <f>IF(K40="-","-",IF(M40="-","-",K40/M40-1))</f>
        <v>1.1292129787292549E-2</v>
      </c>
    </row>
    <row r="41" spans="1:15" ht="5.15" customHeight="1" x14ac:dyDescent="0.35">
      <c r="A41" s="85"/>
      <c r="B41" s="85"/>
      <c r="C41" s="85"/>
      <c r="D41" s="85"/>
      <c r="E41" s="85"/>
      <c r="F41" s="85"/>
      <c r="G41" s="85"/>
      <c r="H41" s="85"/>
      <c r="I41" s="85"/>
      <c r="J41" s="85" t="s">
        <v>31</v>
      </c>
      <c r="K41" s="85"/>
      <c r="L41" s="85"/>
      <c r="M41" s="85"/>
      <c r="N41" s="85"/>
      <c r="O41" s="85"/>
    </row>
    <row r="42" spans="1:15" ht="5.15" customHeight="1" x14ac:dyDescent="0.35"/>
    <row r="43" spans="1:15" x14ac:dyDescent="0.35">
      <c r="A43" s="1" t="s">
        <v>32</v>
      </c>
      <c r="I43" s="67" t="s">
        <v>4</v>
      </c>
      <c r="J43" s="68">
        <f>J36</f>
        <v>46088</v>
      </c>
    </row>
    <row r="44" spans="1:15" ht="5.15" customHeight="1" x14ac:dyDescent="0.35"/>
    <row r="45" spans="1:15" x14ac:dyDescent="0.35">
      <c r="A45" s="154" t="s">
        <v>33</v>
      </c>
      <c r="B45" s="154"/>
      <c r="C45" s="154"/>
      <c r="D45" s="154"/>
      <c r="E45" s="154"/>
      <c r="F45" s="154"/>
      <c r="G45" s="154"/>
      <c r="H45" s="154"/>
      <c r="K45" s="125">
        <v>186.14317330985929</v>
      </c>
      <c r="L45" s="125">
        <v>187.22471975648472</v>
      </c>
      <c r="M45" s="125">
        <v>201.51454827647632</v>
      </c>
      <c r="N45" s="4">
        <f>IF(K45="-","-",IF(L45="-","-",K45/L45-1))</f>
        <v>-5.7767288851180432E-3</v>
      </c>
      <c r="O45" s="4">
        <f>IF(K45="-","-",IF(M45="-","-",K45/M45-1))</f>
        <v>-7.6279231936781211E-2</v>
      </c>
    </row>
    <row r="46" spans="1:15" ht="5.15" customHeight="1" x14ac:dyDescent="0.35">
      <c r="A46" s="85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</row>
    <row r="47" spans="1:15" ht="5.15" customHeight="1" x14ac:dyDescent="0.35"/>
    <row r="48" spans="1:15" x14ac:dyDescent="0.35">
      <c r="A48" s="1" t="s">
        <v>34</v>
      </c>
      <c r="I48" s="67" t="s">
        <v>4</v>
      </c>
      <c r="J48" s="68">
        <f>J43</f>
        <v>46088</v>
      </c>
    </row>
    <row r="49" spans="1:15" ht="5.15" customHeight="1" x14ac:dyDescent="0.35"/>
    <row r="50" spans="1:15" x14ac:dyDescent="0.35">
      <c r="A50" s="154" t="s">
        <v>100</v>
      </c>
      <c r="B50" s="154"/>
      <c r="C50" s="154"/>
      <c r="D50" s="154"/>
      <c r="E50" s="154"/>
      <c r="F50" s="154"/>
      <c r="G50" s="154"/>
      <c r="H50" s="154"/>
      <c r="K50" s="100" t="s">
        <v>29</v>
      </c>
      <c r="L50" s="100" t="s">
        <v>29</v>
      </c>
      <c r="M50" s="100" t="s">
        <v>29</v>
      </c>
      <c r="N50" s="4" t="str">
        <f>IF(K50="-","-",IF(L50="-","-",K50/L50-1))</f>
        <v>-</v>
      </c>
      <c r="O50" s="86" t="str">
        <f>IF(K50="-","-",IF(M50="-","-",K50/M50-1))</f>
        <v>-</v>
      </c>
    </row>
    <row r="51" spans="1:15" ht="5.15" customHeight="1" x14ac:dyDescent="0.35">
      <c r="A51" s="85"/>
      <c r="B51" s="85"/>
      <c r="C51" s="85"/>
      <c r="D51" s="85"/>
      <c r="E51" s="85"/>
      <c r="F51" s="85"/>
      <c r="G51" s="85"/>
      <c r="H51" s="85" t="s">
        <v>31</v>
      </c>
      <c r="I51" s="85"/>
      <c r="J51" s="85"/>
      <c r="K51" s="85"/>
      <c r="L51" s="85"/>
      <c r="M51" s="85"/>
      <c r="N51" s="85"/>
      <c r="O51" s="85"/>
    </row>
    <row r="52" spans="1:15" ht="5.15" customHeight="1" x14ac:dyDescent="0.35">
      <c r="O52" t="s">
        <v>31</v>
      </c>
    </row>
    <row r="53" spans="1:15" x14ac:dyDescent="0.35">
      <c r="A53" s="1" t="s">
        <v>35</v>
      </c>
      <c r="G53" s="67" t="s">
        <v>36</v>
      </c>
      <c r="I53" s="74">
        <v>46023</v>
      </c>
    </row>
    <row r="54" spans="1:15" ht="5.15" customHeight="1" x14ac:dyDescent="0.35"/>
    <row r="55" spans="1:15" x14ac:dyDescent="0.35">
      <c r="D55" t="s">
        <v>5</v>
      </c>
      <c r="E55" t="s">
        <v>5</v>
      </c>
      <c r="F55" s="157" t="s">
        <v>6</v>
      </c>
      <c r="G55" s="157"/>
      <c r="L55" t="s">
        <v>5</v>
      </c>
      <c r="M55" t="s">
        <v>5</v>
      </c>
      <c r="N55" s="157" t="s">
        <v>6</v>
      </c>
      <c r="O55" s="157"/>
    </row>
    <row r="56" spans="1:15" x14ac:dyDescent="0.35">
      <c r="C56" s="13" t="s">
        <v>5</v>
      </c>
      <c r="D56" t="s">
        <v>37</v>
      </c>
      <c r="E56" t="s">
        <v>10</v>
      </c>
      <c r="F56" s="75">
        <v>45992</v>
      </c>
      <c r="G56" s="75">
        <v>45658</v>
      </c>
      <c r="K56" s="13" t="s">
        <v>5</v>
      </c>
      <c r="L56" t="s">
        <v>37</v>
      </c>
      <c r="M56" t="s">
        <v>10</v>
      </c>
      <c r="N56" s="75">
        <f>F56</f>
        <v>45992</v>
      </c>
      <c r="O56" s="75">
        <f>G56</f>
        <v>45658</v>
      </c>
    </row>
    <row r="57" spans="1:15" x14ac:dyDescent="0.35">
      <c r="A57" t="s">
        <v>38</v>
      </c>
      <c r="C57" s="12">
        <v>3.7666666666666671</v>
      </c>
      <c r="D57" s="14">
        <v>3.4</v>
      </c>
      <c r="E57" s="14">
        <v>3.4</v>
      </c>
      <c r="F57" s="86">
        <f>IF(C57="-","-",IF(D57="-","-",C57/D57-1))</f>
        <v>0.10784313725490202</v>
      </c>
      <c r="G57" s="86">
        <f>IF(C57="-","-",IF(E57="-","-",C57/E57-1))</f>
        <v>0.10784313725490202</v>
      </c>
      <c r="I57" t="s">
        <v>125</v>
      </c>
      <c r="K57" s="12">
        <v>78.333333333333329</v>
      </c>
      <c r="L57" s="14">
        <v>110</v>
      </c>
      <c r="M57" s="14" t="s">
        <v>29</v>
      </c>
      <c r="N57" s="86">
        <f>IF(K57="-","-",IF(L57="-","-",K57/L57-1))</f>
        <v>-0.28787878787878796</v>
      </c>
      <c r="O57" s="86" t="str">
        <f>IF(K57="-","-",IF(M57="-","-",K57/M57-1))</f>
        <v>-</v>
      </c>
    </row>
    <row r="58" spans="1:15" x14ac:dyDescent="0.35">
      <c r="A58" t="s">
        <v>39</v>
      </c>
      <c r="C58" s="12">
        <v>28.666666666666668</v>
      </c>
      <c r="D58" s="14">
        <v>28.333333333333332</v>
      </c>
      <c r="E58" s="14">
        <v>29.5</v>
      </c>
      <c r="F58" s="86">
        <f>IF(C58="-","-",IF(D58="-","-",C58/D58-1))</f>
        <v>1.1764705882353121E-2</v>
      </c>
      <c r="G58" s="86">
        <f>IF(C58="-","-",IF(E58="-","-",C58/E58-1))</f>
        <v>-2.8248587570621431E-2</v>
      </c>
      <c r="I58" t="s">
        <v>124</v>
      </c>
      <c r="K58" s="12">
        <v>26</v>
      </c>
      <c r="L58" s="14">
        <v>26</v>
      </c>
      <c r="M58" s="14">
        <v>26</v>
      </c>
      <c r="N58" s="86">
        <f>IF(K58="-","-",IF(L58="-","-",K58/L58-1))</f>
        <v>0</v>
      </c>
      <c r="O58" s="86">
        <f>IF(K58="-","-",IF(M58="-","-",K58/M58-1))</f>
        <v>0</v>
      </c>
    </row>
    <row r="59" spans="1:15" hidden="1" x14ac:dyDescent="0.35">
      <c r="C59" s="12"/>
      <c r="D59" s="14"/>
      <c r="E59" s="14"/>
      <c r="F59" s="140"/>
      <c r="G59" s="140"/>
      <c r="I59" t="s">
        <v>123</v>
      </c>
      <c r="K59" s="12">
        <v>2.75</v>
      </c>
      <c r="L59" s="14"/>
      <c r="M59" s="14"/>
      <c r="N59" s="86" t="e">
        <f>IF(K59="-","-",IF(L59="-","-",K59/L59-1))</f>
        <v>#DIV/0!</v>
      </c>
      <c r="O59" s="86" t="e">
        <f>IF(K59="-","-",IF(M59="-","-",K59/M59-1))</f>
        <v>#DIV/0!</v>
      </c>
    </row>
    <row r="60" spans="1:15" ht="14.5" customHeight="1" x14ac:dyDescent="0.35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</row>
    <row r="61" spans="1:15" ht="5.15" customHeight="1" x14ac:dyDescent="0.35"/>
    <row r="67" spans="1:15" ht="5.15" customHeight="1" x14ac:dyDescent="0.35"/>
    <row r="69" spans="1:15" ht="5.15" customHeight="1" x14ac:dyDescent="0.35"/>
    <row r="70" spans="1:15" x14ac:dyDescent="0.35">
      <c r="A70" s="67" t="s">
        <v>0</v>
      </c>
      <c r="B70" s="68">
        <f>B1</f>
        <v>46093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7" t="str">
        <f>N1</f>
        <v>Volume 89 Number 9</v>
      </c>
      <c r="O70" s="69"/>
    </row>
    <row r="71" spans="1:15" x14ac:dyDescent="0.35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x14ac:dyDescent="0.35">
      <c r="A72" s="1" t="s">
        <v>40</v>
      </c>
      <c r="I72" s="13" t="s">
        <v>41</v>
      </c>
      <c r="J72" s="74">
        <v>45992</v>
      </c>
    </row>
    <row r="73" spans="1:15" x14ac:dyDescent="0.35">
      <c r="L73" t="s">
        <v>5</v>
      </c>
      <c r="M73" t="s">
        <v>5</v>
      </c>
      <c r="N73" s="157" t="s">
        <v>6</v>
      </c>
      <c r="O73" s="157"/>
    </row>
    <row r="74" spans="1:15" x14ac:dyDescent="0.35">
      <c r="K74" s="13" t="s">
        <v>5</v>
      </c>
      <c r="L74" t="s">
        <v>37</v>
      </c>
      <c r="M74" t="s">
        <v>10</v>
      </c>
      <c r="N74" s="75">
        <v>45962</v>
      </c>
      <c r="O74" s="75">
        <v>45627</v>
      </c>
    </row>
    <row r="75" spans="1:15" x14ac:dyDescent="0.35">
      <c r="A75" s="154" t="s">
        <v>42</v>
      </c>
      <c r="B75" s="154"/>
      <c r="C75" s="154"/>
      <c r="D75" s="154"/>
      <c r="E75" s="154"/>
      <c r="F75" s="154"/>
      <c r="G75" s="154"/>
      <c r="H75" s="154"/>
      <c r="I75" t="s">
        <v>43</v>
      </c>
      <c r="K75" s="12" t="s">
        <v>29</v>
      </c>
      <c r="L75" s="14" t="s">
        <v>29</v>
      </c>
      <c r="M75" s="14" t="s">
        <v>29</v>
      </c>
      <c r="N75" s="4" t="str">
        <f>IF(K75="-","-",IF(L75="-","-",K75/L75-1))</f>
        <v>-</v>
      </c>
      <c r="O75" s="4" t="str">
        <f>IF(K75="-","-",IF(M75="-","-",K75/M75-1))</f>
        <v>-</v>
      </c>
    </row>
    <row r="76" spans="1:15" x14ac:dyDescent="0.35">
      <c r="A76" s="154" t="s">
        <v>44</v>
      </c>
      <c r="B76" s="154"/>
      <c r="C76" s="154"/>
      <c r="D76" s="154"/>
      <c r="E76" s="154"/>
      <c r="F76" s="154"/>
      <c r="G76" s="154"/>
      <c r="H76" s="154"/>
      <c r="I76" t="s">
        <v>93</v>
      </c>
      <c r="K76" s="12">
        <v>292.44663137671347</v>
      </c>
      <c r="L76" s="14">
        <v>286.40815843432176</v>
      </c>
      <c r="M76" s="14">
        <v>298.12961151309491</v>
      </c>
      <c r="N76" s="4">
        <f>IF(K76="-","-",IF(L76="-","-",K76/L76-1))</f>
        <v>2.1083452983328366E-2</v>
      </c>
      <c r="O76" s="4">
        <f>IF(K76="-","-",IF(M76="-","-",K76/M76-1))</f>
        <v>-1.9062112305915035E-2</v>
      </c>
    </row>
    <row r="77" spans="1:15" x14ac:dyDescent="0.35">
      <c r="I77" t="s">
        <v>94</v>
      </c>
      <c r="K77" s="12">
        <v>178.38230269889462</v>
      </c>
      <c r="L77" s="14">
        <v>235.6415398338273</v>
      </c>
      <c r="M77" s="14">
        <v>263.69550348144622</v>
      </c>
      <c r="N77" s="4">
        <f>IF(K77="-","-",IF(L77="-","-",K77/L77-1))</f>
        <v>-0.242992967943222</v>
      </c>
      <c r="O77" s="4">
        <f>IF(K77="-","-",IF(M77="-","-",K77/M77-1))</f>
        <v>-0.32352922084829672</v>
      </c>
    </row>
    <row r="78" spans="1:15" x14ac:dyDescent="0.35">
      <c r="I78" t="s">
        <v>95</v>
      </c>
      <c r="K78" s="12" t="s">
        <v>29</v>
      </c>
      <c r="L78" s="14" t="s">
        <v>29</v>
      </c>
      <c r="M78" s="14" t="s">
        <v>29</v>
      </c>
      <c r="N78" s="4" t="str">
        <f>IF(K78="-","-",IF(L78="-","-",K78/L78-1))</f>
        <v>-</v>
      </c>
      <c r="O78" s="4" t="str">
        <f>IF(K78="-","-",IF(M78="-","-",K78/M78-1))</f>
        <v>-</v>
      </c>
    </row>
    <row r="79" spans="1:15" ht="5.15" customHeight="1" x14ac:dyDescent="0.35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</row>
    <row r="80" spans="1:15" ht="5.15" customHeight="1" x14ac:dyDescent="0.35"/>
    <row r="81" spans="1:15" x14ac:dyDescent="0.35">
      <c r="I81" s="67" t="s">
        <v>4</v>
      </c>
      <c r="J81" s="68">
        <f>C10</f>
        <v>46088</v>
      </c>
      <c r="K81" t="s">
        <v>45</v>
      </c>
      <c r="L81" t="s">
        <v>5</v>
      </c>
      <c r="M81" t="s">
        <v>5</v>
      </c>
      <c r="N81" s="157" t="s">
        <v>6</v>
      </c>
      <c r="O81" s="157"/>
    </row>
    <row r="82" spans="1:15" x14ac:dyDescent="0.35">
      <c r="A82" s="1" t="s">
        <v>46</v>
      </c>
      <c r="L82" t="s">
        <v>9</v>
      </c>
      <c r="M82" t="s">
        <v>10</v>
      </c>
      <c r="N82" s="94">
        <f>N13</f>
        <v>46081</v>
      </c>
      <c r="O82" s="94">
        <f>O13</f>
        <v>45724</v>
      </c>
    </row>
    <row r="83" spans="1:15" ht="5.15" customHeight="1" x14ac:dyDescent="0.35"/>
    <row r="84" spans="1:15" ht="14.9" customHeight="1" x14ac:dyDescent="0.35">
      <c r="A84" s="154" t="s">
        <v>96</v>
      </c>
      <c r="B84" s="154"/>
      <c r="C84" s="154"/>
      <c r="D84" s="154"/>
      <c r="E84" s="154"/>
      <c r="F84" s="154"/>
      <c r="G84" s="154"/>
      <c r="H84" s="154"/>
      <c r="I84" t="s">
        <v>47</v>
      </c>
      <c r="K84" s="12" t="s">
        <v>29</v>
      </c>
      <c r="L84" s="12">
        <v>201.5</v>
      </c>
      <c r="M84" s="12">
        <v>213</v>
      </c>
      <c r="N84" s="4" t="str">
        <f>IF(K84="-","-",IF(L84="-","-",K84/L84-1))</f>
        <v>-</v>
      </c>
      <c r="O84" s="4" t="str">
        <f>IF(K84="-","-",IF(M84="-","-",K84/M84-1))</f>
        <v>-</v>
      </c>
    </row>
    <row r="85" spans="1:15" ht="14.9" customHeight="1" x14ac:dyDescent="0.35">
      <c r="I85" t="s">
        <v>48</v>
      </c>
      <c r="K85" s="12" t="s">
        <v>29</v>
      </c>
      <c r="L85" s="12">
        <v>199.5</v>
      </c>
      <c r="M85" s="12">
        <v>199</v>
      </c>
      <c r="N85" s="4" t="str">
        <f>IF(K85="-","-",IF(L85="-","-",K85/L85-1))</f>
        <v>-</v>
      </c>
      <c r="O85" s="4" t="str">
        <f>IF(K85="-","-",IF(M85="-","-",K85/M85-1))</f>
        <v>-</v>
      </c>
    </row>
    <row r="86" spans="1:15" ht="5.15" customHeight="1" x14ac:dyDescent="0.35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</row>
    <row r="87" spans="1:15" ht="5.15" customHeight="1" x14ac:dyDescent="0.35"/>
    <row r="88" spans="1:15" x14ac:dyDescent="0.35">
      <c r="A88" s="1" t="s">
        <v>49</v>
      </c>
      <c r="I88" s="67" t="s">
        <v>4</v>
      </c>
      <c r="J88" s="68">
        <f>C10</f>
        <v>46088</v>
      </c>
    </row>
    <row r="89" spans="1:15" ht="3" customHeight="1" x14ac:dyDescent="0.35"/>
    <row r="90" spans="1:15" x14ac:dyDescent="0.35">
      <c r="A90" s="154" t="s">
        <v>50</v>
      </c>
      <c r="B90" s="154"/>
      <c r="C90" s="154"/>
      <c r="D90" s="154"/>
      <c r="E90" s="154"/>
      <c r="F90" s="154"/>
      <c r="G90" s="154"/>
      <c r="H90" s="154"/>
      <c r="J90" s="13" t="s">
        <v>51</v>
      </c>
      <c r="K90" s="13" t="s">
        <v>52</v>
      </c>
      <c r="L90" t="s">
        <v>5</v>
      </c>
      <c r="M90" t="s">
        <v>5</v>
      </c>
      <c r="N90" s="157" t="s">
        <v>6</v>
      </c>
      <c r="O90" s="157"/>
    </row>
    <row r="91" spans="1:15" x14ac:dyDescent="0.35">
      <c r="I91" s="150" t="s">
        <v>53</v>
      </c>
      <c r="J91" s="150" t="s">
        <v>54</v>
      </c>
      <c r="K91" s="150" t="s">
        <v>5</v>
      </c>
      <c r="L91" s="85" t="s">
        <v>9</v>
      </c>
      <c r="M91" s="85" t="s">
        <v>10</v>
      </c>
      <c r="N91" s="144">
        <f>F13</f>
        <v>46081</v>
      </c>
      <c r="O91" s="144">
        <f>G13</f>
        <v>45724</v>
      </c>
    </row>
    <row r="92" spans="1:15" x14ac:dyDescent="0.35">
      <c r="A92" s="1" t="s">
        <v>55</v>
      </c>
      <c r="B92" t="s">
        <v>56</v>
      </c>
      <c r="F92" t="s">
        <v>57</v>
      </c>
      <c r="I92" s="126">
        <v>79</v>
      </c>
      <c r="J92" s="126" t="s">
        <v>335</v>
      </c>
      <c r="K92" s="108">
        <v>1601.1392405063291</v>
      </c>
      <c r="L92" s="108">
        <v>1616.1194029850747</v>
      </c>
      <c r="M92" s="108">
        <v>1021.6666666666666</v>
      </c>
      <c r="N92" s="15">
        <f t="shared" ref="N92:N99" si="8">IF(K92="-","-",IF(L92="-","-",K92/L92-1))</f>
        <v>-9.2692176401547588E-3</v>
      </c>
      <c r="O92" s="4">
        <f t="shared" ref="O92:O99" si="9">IF(K92="-","-",IF(M92="-","-",K92/M92-1))</f>
        <v>0.56718359592789147</v>
      </c>
    </row>
    <row r="93" spans="1:15" x14ac:dyDescent="0.35">
      <c r="A93" s="1" t="s">
        <v>58</v>
      </c>
      <c r="F93" t="s">
        <v>59</v>
      </c>
      <c r="I93" s="126">
        <v>181</v>
      </c>
      <c r="J93" s="126" t="s">
        <v>336</v>
      </c>
      <c r="K93" s="108">
        <v>1743.9226519337017</v>
      </c>
      <c r="L93" s="108">
        <v>1705.6369047619048</v>
      </c>
      <c r="M93" s="108">
        <v>1311.2021857923498</v>
      </c>
      <c r="N93" s="15">
        <f t="shared" si="8"/>
        <v>2.2446598725032407E-2</v>
      </c>
      <c r="O93" s="4">
        <f t="shared" si="9"/>
        <v>0.33001810920553187</v>
      </c>
    </row>
    <row r="94" spans="1:15" x14ac:dyDescent="0.35">
      <c r="F94" t="s">
        <v>60</v>
      </c>
      <c r="I94" s="126">
        <v>202</v>
      </c>
      <c r="J94" s="126" t="s">
        <v>337</v>
      </c>
      <c r="K94" s="108">
        <v>1975.0742574257426</v>
      </c>
      <c r="L94" s="108">
        <v>1919.4200913242009</v>
      </c>
      <c r="M94" s="108">
        <v>1627.7592592592594</v>
      </c>
      <c r="N94" s="15">
        <f t="shared" si="8"/>
        <v>2.8995302463019401E-2</v>
      </c>
      <c r="O94" s="4">
        <f t="shared" si="9"/>
        <v>0.21337000308297127</v>
      </c>
    </row>
    <row r="95" spans="1:15" x14ac:dyDescent="0.35">
      <c r="F95" t="s">
        <v>61</v>
      </c>
      <c r="I95" s="126">
        <v>357</v>
      </c>
      <c r="J95" s="126" t="s">
        <v>338</v>
      </c>
      <c r="K95" s="108">
        <v>2246.2044817927172</v>
      </c>
      <c r="L95" s="108">
        <v>2247.3443113772455</v>
      </c>
      <c r="M95" s="108">
        <v>2038.6137931034482</v>
      </c>
      <c r="N95" s="15">
        <f t="shared" si="8"/>
        <v>-5.0718956537187943E-4</v>
      </c>
      <c r="O95" s="4">
        <f t="shared" si="9"/>
        <v>0.10182933589066279</v>
      </c>
    </row>
    <row r="96" spans="1:15" x14ac:dyDescent="0.35">
      <c r="B96" t="s">
        <v>62</v>
      </c>
      <c r="F96" t="s">
        <v>57</v>
      </c>
      <c r="I96" s="126">
        <v>74</v>
      </c>
      <c r="J96" s="126" t="s">
        <v>339</v>
      </c>
      <c r="K96" s="108">
        <v>1444.0540540540539</v>
      </c>
      <c r="L96" s="108">
        <v>1432.8571428571429</v>
      </c>
      <c r="M96" s="108">
        <v>934.66165413533838</v>
      </c>
      <c r="N96" s="15">
        <f t="shared" si="8"/>
        <v>7.8143946538760112E-3</v>
      </c>
      <c r="O96" s="4">
        <f t="shared" si="9"/>
        <v>0.54500192413473703</v>
      </c>
    </row>
    <row r="97" spans="1:15" x14ac:dyDescent="0.35">
      <c r="F97" t="s">
        <v>59</v>
      </c>
      <c r="I97" s="126">
        <v>123</v>
      </c>
      <c r="J97" s="126" t="s">
        <v>340</v>
      </c>
      <c r="K97" s="108">
        <v>1576.5447154471544</v>
      </c>
      <c r="L97" s="108">
        <v>1603.3235294117646</v>
      </c>
      <c r="M97" s="108">
        <v>1211.3421052631579</v>
      </c>
      <c r="N97" s="15">
        <f t="shared" si="8"/>
        <v>-1.6702065100008157E-2</v>
      </c>
      <c r="O97" s="4">
        <f t="shared" si="9"/>
        <v>0.30148593745501651</v>
      </c>
    </row>
    <row r="98" spans="1:15" x14ac:dyDescent="0.35">
      <c r="F98" t="s">
        <v>60</v>
      </c>
      <c r="I98" s="126">
        <v>218</v>
      </c>
      <c r="J98" s="126" t="s">
        <v>341</v>
      </c>
      <c r="K98" s="108">
        <v>1807.6697247706422</v>
      </c>
      <c r="L98" s="108">
        <v>1801.0182648401826</v>
      </c>
      <c r="M98" s="108">
        <v>1499.3239436619717</v>
      </c>
      <c r="N98" s="15">
        <f t="shared" si="8"/>
        <v>3.6931662828250111E-3</v>
      </c>
      <c r="O98" s="4">
        <f t="shared" si="9"/>
        <v>0.20565654434595504</v>
      </c>
    </row>
    <row r="99" spans="1:15" x14ac:dyDescent="0.35">
      <c r="F99" t="s">
        <v>61</v>
      </c>
      <c r="I99" s="126">
        <v>274</v>
      </c>
      <c r="J99" s="126" t="s">
        <v>342</v>
      </c>
      <c r="K99" s="108">
        <v>2135.5109489051097</v>
      </c>
      <c r="L99" s="108">
        <v>2136.9127516778522</v>
      </c>
      <c r="M99" s="108">
        <v>1892.8333333333333</v>
      </c>
      <c r="N99" s="15">
        <f t="shared" si="8"/>
        <v>-6.5599438799823773E-4</v>
      </c>
      <c r="O99" s="4">
        <f t="shared" si="9"/>
        <v>0.1282086548763457</v>
      </c>
    </row>
    <row r="100" spans="1:15" ht="8.15" customHeight="1" x14ac:dyDescent="0.35">
      <c r="I100" s="108"/>
      <c r="J100" s="108"/>
      <c r="K100" s="108"/>
      <c r="L100" s="108"/>
      <c r="M100" s="108"/>
      <c r="N100" s="16"/>
      <c r="O100" s="4"/>
    </row>
    <row r="101" spans="1:15" x14ac:dyDescent="0.35">
      <c r="A101" s="1" t="s">
        <v>63</v>
      </c>
      <c r="B101" t="s">
        <v>56</v>
      </c>
      <c r="F101" t="s">
        <v>64</v>
      </c>
      <c r="I101" s="126">
        <v>14</v>
      </c>
      <c r="J101" s="126" t="s">
        <v>343</v>
      </c>
      <c r="K101" s="108">
        <v>1196.4285714285713</v>
      </c>
      <c r="L101" s="108">
        <v>943.75</v>
      </c>
      <c r="M101" s="108">
        <v>535.90909090909088</v>
      </c>
      <c r="N101" s="15">
        <f>IF(K101="-","-",IF(L101="-","-",K101/L101-1))</f>
        <v>0.26773888363292331</v>
      </c>
      <c r="O101" s="4">
        <f>IF(K101="-","-",IF(M101="-","-",K101/M101-1))</f>
        <v>1.2325215073306675</v>
      </c>
    </row>
    <row r="102" spans="1:15" x14ac:dyDescent="0.35">
      <c r="A102" s="1" t="s">
        <v>65</v>
      </c>
      <c r="F102" t="s">
        <v>66</v>
      </c>
      <c r="I102" s="126">
        <v>685</v>
      </c>
      <c r="J102" s="126" t="s">
        <v>344</v>
      </c>
      <c r="K102" s="108">
        <v>1774.3868613138686</v>
      </c>
      <c r="L102" s="108">
        <v>1733.9446366782006</v>
      </c>
      <c r="M102" s="108">
        <v>1307.408163265306</v>
      </c>
      <c r="N102" s="15">
        <f>IF(K102="-","-",IF(L102="-","-",K102/L102-1))</f>
        <v>2.3323826943601356E-2</v>
      </c>
      <c r="O102" s="4">
        <f>IF(K102="-","-",IF(M102="-","-",K102/M102-1))</f>
        <v>0.35717896764715307</v>
      </c>
    </row>
    <row r="103" spans="1:15" x14ac:dyDescent="0.35">
      <c r="B103" t="s">
        <v>62</v>
      </c>
      <c r="F103" t="s">
        <v>64</v>
      </c>
      <c r="I103" s="126">
        <v>9</v>
      </c>
      <c r="J103" s="126" t="s">
        <v>345</v>
      </c>
      <c r="K103" s="108">
        <v>1067.7777777777778</v>
      </c>
      <c r="L103" s="108">
        <v>740</v>
      </c>
      <c r="M103" s="108">
        <v>642.03703703703707</v>
      </c>
      <c r="N103" s="15">
        <f>IF(K103="-","-",IF(L103="-","-",K103/L103-1))</f>
        <v>0.44294294294294301</v>
      </c>
      <c r="O103" s="4">
        <f>IF(K103="-","-",IF(M103="-","-",K103/M103-1))</f>
        <v>0.66310931641188353</v>
      </c>
    </row>
    <row r="104" spans="1:15" x14ac:dyDescent="0.35">
      <c r="F104" t="s">
        <v>66</v>
      </c>
      <c r="I104" s="126">
        <v>347</v>
      </c>
      <c r="J104" s="126" t="s">
        <v>346</v>
      </c>
      <c r="K104" s="108">
        <v>1629.6541786743517</v>
      </c>
      <c r="L104" s="108">
        <v>1602.5555555555557</v>
      </c>
      <c r="M104" s="108">
        <v>1190.5582524271845</v>
      </c>
      <c r="N104" s="15">
        <f>IF(K104="-","-",IF(L104="-","-",K104/L104-1))</f>
        <v>1.6909631010827431E-2</v>
      </c>
      <c r="O104" s="4">
        <f>IF(K104="-","-",IF(M104="-","-",K104/M104-1))</f>
        <v>0.36881515486704219</v>
      </c>
    </row>
    <row r="105" spans="1:15" ht="8.15" customHeight="1" x14ac:dyDescent="0.35">
      <c r="I105" s="108"/>
      <c r="J105" s="108"/>
      <c r="K105" s="108"/>
      <c r="L105" s="108"/>
      <c r="M105" s="108"/>
      <c r="N105" s="15"/>
      <c r="O105" s="4"/>
    </row>
    <row r="106" spans="1:15" x14ac:dyDescent="0.35">
      <c r="A106" s="1" t="s">
        <v>67</v>
      </c>
      <c r="B106" t="s">
        <v>68</v>
      </c>
      <c r="F106" t="s">
        <v>69</v>
      </c>
      <c r="I106" s="126">
        <v>11</v>
      </c>
      <c r="J106" s="126" t="s">
        <v>347</v>
      </c>
      <c r="K106" s="108">
        <v>2381.818181818182</v>
      </c>
      <c r="L106" s="108">
        <v>2491.9117647058824</v>
      </c>
      <c r="M106" s="108">
        <v>1644.4444444444443</v>
      </c>
      <c r="N106" s="15">
        <f t="shared" ref="N106:N111" si="10">IF(K106="-","-",IF(L106="-","-",K106/L106-1))</f>
        <v>-4.4180369645108519E-2</v>
      </c>
      <c r="O106" s="4">
        <f t="shared" ref="O106:O110" si="11">IF(K106="-","-",IF(M106="-","-",K106/M106-1))</f>
        <v>0.44840294840294859</v>
      </c>
    </row>
    <row r="107" spans="1:15" x14ac:dyDescent="0.35">
      <c r="A107" s="1" t="s">
        <v>58</v>
      </c>
      <c r="F107" t="s">
        <v>70</v>
      </c>
      <c r="I107" s="126" t="s">
        <v>29</v>
      </c>
      <c r="J107" s="126" t="s">
        <v>29</v>
      </c>
      <c r="K107" s="108" t="s">
        <v>29</v>
      </c>
      <c r="L107" s="108" t="s">
        <v>29</v>
      </c>
      <c r="M107" s="108" t="s">
        <v>29</v>
      </c>
      <c r="N107" s="15" t="str">
        <f t="shared" si="10"/>
        <v>-</v>
      </c>
      <c r="O107" s="4" t="str">
        <f t="shared" si="11"/>
        <v>-</v>
      </c>
    </row>
    <row r="108" spans="1:15" x14ac:dyDescent="0.35">
      <c r="F108" t="s">
        <v>71</v>
      </c>
      <c r="I108" s="126">
        <v>10</v>
      </c>
      <c r="J108" s="126" t="s">
        <v>348</v>
      </c>
      <c r="K108" s="108">
        <v>1600</v>
      </c>
      <c r="L108" s="108" t="s">
        <v>29</v>
      </c>
      <c r="M108" s="108" t="s">
        <v>29</v>
      </c>
      <c r="N108" s="15" t="str">
        <f t="shared" si="10"/>
        <v>-</v>
      </c>
      <c r="O108" s="4" t="str">
        <f t="shared" si="11"/>
        <v>-</v>
      </c>
    </row>
    <row r="109" spans="1:15" x14ac:dyDescent="0.35">
      <c r="B109" t="s">
        <v>72</v>
      </c>
      <c r="F109" t="s">
        <v>73</v>
      </c>
      <c r="I109" s="126">
        <v>7</v>
      </c>
      <c r="J109" s="126" t="s">
        <v>349</v>
      </c>
      <c r="K109" s="108">
        <v>2620</v>
      </c>
      <c r="L109" s="108">
        <v>2282.7272727272725</v>
      </c>
      <c r="M109" s="108">
        <v>2546.4705882352941</v>
      </c>
      <c r="N109" s="15">
        <f t="shared" si="10"/>
        <v>0.14774990043807268</v>
      </c>
      <c r="O109" s="4">
        <f t="shared" si="11"/>
        <v>2.8875028875028796E-2</v>
      </c>
    </row>
    <row r="110" spans="1:15" x14ac:dyDescent="0.35">
      <c r="F110" t="s">
        <v>70</v>
      </c>
      <c r="I110" s="126">
        <v>36</v>
      </c>
      <c r="J110" s="126" t="s">
        <v>350</v>
      </c>
      <c r="K110" s="108">
        <v>1948.3333333333333</v>
      </c>
      <c r="L110" s="108">
        <v>2427.5</v>
      </c>
      <c r="M110" s="108">
        <v>1717.9166666666667</v>
      </c>
      <c r="N110" s="15">
        <f t="shared" si="10"/>
        <v>-0.19739100583590807</v>
      </c>
      <c r="O110" s="4">
        <f t="shared" si="11"/>
        <v>0.1341256366723258</v>
      </c>
    </row>
    <row r="111" spans="1:15" x14ac:dyDescent="0.35">
      <c r="F111" t="s">
        <v>71</v>
      </c>
      <c r="I111" s="126">
        <v>45</v>
      </c>
      <c r="J111" s="126" t="s">
        <v>351</v>
      </c>
      <c r="K111" s="108">
        <v>2710</v>
      </c>
      <c r="L111" s="108">
        <v>2941.1111111111113</v>
      </c>
      <c r="M111" s="108">
        <v>2121.6666666666665</v>
      </c>
      <c r="N111" s="15">
        <f t="shared" si="10"/>
        <v>-7.8579523989422029E-2</v>
      </c>
      <c r="O111" s="4">
        <f>IF(K111="-","-",IF(M111="-","-",K111/M111-1))</f>
        <v>0.2772977219167323</v>
      </c>
    </row>
    <row r="112" spans="1:15" ht="8.15" customHeight="1" x14ac:dyDescent="0.35">
      <c r="I112" s="108"/>
      <c r="J112" s="108"/>
      <c r="K112" s="108"/>
      <c r="L112" s="108"/>
      <c r="M112" s="108"/>
      <c r="N112" s="16"/>
      <c r="O112" s="4"/>
    </row>
    <row r="113" spans="1:18" x14ac:dyDescent="0.35">
      <c r="A113" s="1" t="s">
        <v>74</v>
      </c>
      <c r="F113" t="s">
        <v>75</v>
      </c>
      <c r="I113" s="126">
        <v>205</v>
      </c>
      <c r="J113" s="126" t="s">
        <v>352</v>
      </c>
      <c r="K113" s="108">
        <v>1760.0390243902439</v>
      </c>
      <c r="L113" s="108">
        <v>1580.3953488372092</v>
      </c>
      <c r="M113" s="108">
        <v>1465.9486486486487</v>
      </c>
      <c r="N113" s="15">
        <f>IF(K113="-","-",IF(L113="-","-",K113/L113-1))</f>
        <v>0.11367008621305374</v>
      </c>
      <c r="O113" s="4">
        <f>IF(K113="-","-",IF(M113="-","-",K113/M113-1))</f>
        <v>0.20061437759958078</v>
      </c>
    </row>
    <row r="114" spans="1:18" x14ac:dyDescent="0.35">
      <c r="A114" s="1" t="s">
        <v>58</v>
      </c>
      <c r="F114" t="s">
        <v>76</v>
      </c>
      <c r="I114" s="126">
        <v>1047</v>
      </c>
      <c r="J114" s="126" t="s">
        <v>353</v>
      </c>
      <c r="K114" s="108">
        <v>633.76313276026747</v>
      </c>
      <c r="L114" s="108">
        <v>615.93177189409369</v>
      </c>
      <c r="M114" s="108">
        <v>422.35803757828808</v>
      </c>
      <c r="N114" s="15">
        <f>IF(K114="-","-",IF(L114="-","-",K114/L114-1))</f>
        <v>2.8950220917065783E-2</v>
      </c>
      <c r="O114" s="4">
        <f>IF(K114="-","-",IF(M114="-","-",K114/M114-1))</f>
        <v>0.50053527190847746</v>
      </c>
    </row>
    <row r="115" spans="1:18" ht="8.15" customHeight="1" x14ac:dyDescent="0.35">
      <c r="A115" s="1"/>
      <c r="I115" s="108"/>
      <c r="J115" s="127"/>
      <c r="K115" s="128"/>
      <c r="L115" s="128"/>
      <c r="M115" s="128"/>
      <c r="N115" s="16"/>
      <c r="O115" s="16"/>
    </row>
    <row r="116" spans="1:18" x14ac:dyDescent="0.35">
      <c r="A116" s="84" t="s">
        <v>67</v>
      </c>
      <c r="B116" s="82" t="s">
        <v>77</v>
      </c>
      <c r="C116" s="82"/>
      <c r="D116" s="82"/>
      <c r="E116" s="82"/>
      <c r="F116" s="82" t="s">
        <v>78</v>
      </c>
      <c r="G116" s="82"/>
      <c r="H116" s="82"/>
      <c r="I116" s="129">
        <v>50</v>
      </c>
      <c r="J116" s="129" t="s">
        <v>354</v>
      </c>
      <c r="K116" s="130">
        <v>203.11959376081248</v>
      </c>
      <c r="L116" s="130">
        <v>242.53300995598673</v>
      </c>
      <c r="M116" s="131">
        <v>163.88398506159592</v>
      </c>
      <c r="N116" s="95">
        <f t="shared" ref="N116:N121" si="12">IF(K116="-","-",IF(L116="-","-",K116/L116-1))</f>
        <v>-0.16250743023527703</v>
      </c>
      <c r="O116" s="95">
        <f t="shared" ref="O116:O121" si="13">IF(K116="-","-",IF(M116="-","-",K116/M116-1))</f>
        <v>0.2394108776673316</v>
      </c>
    </row>
    <row r="117" spans="1:18" x14ac:dyDescent="0.35">
      <c r="A117" s="1" t="s">
        <v>79</v>
      </c>
      <c r="F117" t="s">
        <v>80</v>
      </c>
      <c r="I117" s="126">
        <v>40</v>
      </c>
      <c r="J117" s="126" t="s">
        <v>355</v>
      </c>
      <c r="K117" s="122">
        <v>232</v>
      </c>
      <c r="L117" s="122">
        <v>215.04807692307693</v>
      </c>
      <c r="M117" s="132">
        <v>195.50896057347671</v>
      </c>
      <c r="N117" s="15">
        <f t="shared" si="12"/>
        <v>7.8828526715850611E-2</v>
      </c>
      <c r="O117" s="4">
        <f t="shared" si="13"/>
        <v>0.18664637835261333</v>
      </c>
    </row>
    <row r="118" spans="1:18" x14ac:dyDescent="0.35">
      <c r="B118" t="s">
        <v>81</v>
      </c>
      <c r="F118" t="s">
        <v>78</v>
      </c>
      <c r="I118" s="126">
        <v>10</v>
      </c>
      <c r="J118" s="126" t="s">
        <v>356</v>
      </c>
      <c r="K118" s="122">
        <v>134.99865001349986</v>
      </c>
      <c r="L118" s="122">
        <v>105.49934062912106</v>
      </c>
      <c r="M118" s="132" t="s">
        <v>29</v>
      </c>
      <c r="N118" s="15">
        <f t="shared" si="12"/>
        <v>0.27961605455035499</v>
      </c>
      <c r="O118" s="4" t="str">
        <f t="shared" si="13"/>
        <v>-</v>
      </c>
    </row>
    <row r="119" spans="1:18" x14ac:dyDescent="0.35">
      <c r="F119" t="s">
        <v>80</v>
      </c>
      <c r="I119" s="126" t="s">
        <v>29</v>
      </c>
      <c r="J119" s="126" t="s">
        <v>29</v>
      </c>
      <c r="K119" s="122" t="s">
        <v>29</v>
      </c>
      <c r="L119" s="122" t="s">
        <v>29</v>
      </c>
      <c r="M119" s="132" t="s">
        <v>29</v>
      </c>
      <c r="N119" s="15" t="str">
        <f t="shared" si="12"/>
        <v>-</v>
      </c>
      <c r="O119" s="4" t="str">
        <f t="shared" si="13"/>
        <v>-</v>
      </c>
    </row>
    <row r="120" spans="1:18" x14ac:dyDescent="0.35">
      <c r="B120" t="s">
        <v>82</v>
      </c>
      <c r="F120" t="s">
        <v>78</v>
      </c>
      <c r="I120" s="126">
        <v>13.0001</v>
      </c>
      <c r="J120" s="126" t="s">
        <v>357</v>
      </c>
      <c r="K120" s="122">
        <v>173.84481657833402</v>
      </c>
      <c r="L120" s="122">
        <v>260.59478810423792</v>
      </c>
      <c r="M120" s="132">
        <v>119.99800003333279</v>
      </c>
      <c r="N120" s="15">
        <f t="shared" si="12"/>
        <v>-0.33289219695063088</v>
      </c>
      <c r="O120" s="4">
        <f t="shared" si="13"/>
        <v>0.44873094993286378</v>
      </c>
      <c r="R120" s="141"/>
    </row>
    <row r="121" spans="1:18" x14ac:dyDescent="0.35">
      <c r="B121" t="s">
        <v>83</v>
      </c>
      <c r="F121" t="s">
        <v>80</v>
      </c>
      <c r="I121" s="126">
        <v>67</v>
      </c>
      <c r="J121" s="126" t="s">
        <v>358</v>
      </c>
      <c r="K121" s="122">
        <v>278.94029850746267</v>
      </c>
      <c r="L121" s="122">
        <v>236.06779661016949</v>
      </c>
      <c r="M121" s="132">
        <v>236.78888888888889</v>
      </c>
      <c r="N121" s="15">
        <f t="shared" si="12"/>
        <v>0.18161097156377792</v>
      </c>
      <c r="O121" s="4">
        <f t="shared" si="13"/>
        <v>0.17801261628603249</v>
      </c>
    </row>
    <row r="122" spans="1:18" x14ac:dyDescent="0.35">
      <c r="B122" t="s">
        <v>84</v>
      </c>
      <c r="I122" s="108"/>
      <c r="J122" s="133"/>
      <c r="K122" s="122"/>
      <c r="L122" s="122"/>
      <c r="M122" s="122"/>
      <c r="N122" s="15"/>
      <c r="O122" s="15"/>
    </row>
    <row r="123" spans="1:18" ht="5.15" customHeight="1" x14ac:dyDescent="0.35">
      <c r="I123" s="108"/>
      <c r="J123" s="133"/>
      <c r="K123" s="122"/>
      <c r="L123" s="122"/>
      <c r="M123" s="122"/>
      <c r="N123" s="15"/>
      <c r="O123" s="15"/>
    </row>
    <row r="124" spans="1:18" x14ac:dyDescent="0.35">
      <c r="A124" s="1" t="s">
        <v>85</v>
      </c>
      <c r="B124" t="s">
        <v>86</v>
      </c>
      <c r="F124" t="s">
        <v>78</v>
      </c>
      <c r="I124" s="126">
        <v>274</v>
      </c>
      <c r="J124" s="126" t="s">
        <v>359</v>
      </c>
      <c r="K124" s="122">
        <v>118.5255041877722</v>
      </c>
      <c r="L124" s="122">
        <v>122.58953661578613</v>
      </c>
      <c r="M124" s="134">
        <v>108.00707900103951</v>
      </c>
      <c r="N124" s="15">
        <f>IF(K124="-","-",IF(L124="-","-",K124/L124-1))</f>
        <v>-3.3151544089372154E-2</v>
      </c>
      <c r="O124" s="4">
        <f>IF(K124="-","-",IF(M124="-","-",K124/M124-1))</f>
        <v>9.7386442481528945E-2</v>
      </c>
    </row>
    <row r="125" spans="1:18" x14ac:dyDescent="0.35">
      <c r="A125" s="1" t="s">
        <v>79</v>
      </c>
      <c r="F125" t="s">
        <v>80</v>
      </c>
      <c r="I125" s="126">
        <v>560</v>
      </c>
      <c r="J125" s="126" t="s">
        <v>360</v>
      </c>
      <c r="K125" s="122">
        <v>157.85892857142858</v>
      </c>
      <c r="L125" s="122">
        <v>150.40645161290323</v>
      </c>
      <c r="M125" s="134">
        <v>141.26988265971318</v>
      </c>
      <c r="N125" s="15">
        <f>IF(K125="-","-",IF(L125="-","-",K125/L125-1))</f>
        <v>4.954891813886797E-2</v>
      </c>
      <c r="O125" s="4">
        <f>IF(K125="-","-",IF(M125="-","-",K125/M125-1))</f>
        <v>0.11742804339743529</v>
      </c>
    </row>
    <row r="126" spans="1:18" x14ac:dyDescent="0.35">
      <c r="B126" t="s">
        <v>87</v>
      </c>
      <c r="I126" s="126">
        <v>26</v>
      </c>
      <c r="J126" s="126" t="s">
        <v>361</v>
      </c>
      <c r="K126" s="122">
        <v>142.38461538461539</v>
      </c>
      <c r="L126" s="122">
        <v>130.35714285714286</v>
      </c>
      <c r="M126" s="134">
        <v>143.41379310344828</v>
      </c>
      <c r="N126" s="15">
        <f>IF(K126="-","-",IF(L126="-","-",K126/L126-1))</f>
        <v>9.2265542676501555E-2</v>
      </c>
      <c r="O126" s="4">
        <f>IF(K126="-","-",IF(M126="-","-",K126/M126-1))</f>
        <v>-7.176281280633301E-3</v>
      </c>
    </row>
    <row r="127" spans="1:18" x14ac:dyDescent="0.35">
      <c r="A127" s="85"/>
      <c r="B127" s="85" t="s">
        <v>88</v>
      </c>
      <c r="C127" s="85"/>
      <c r="D127" s="85"/>
      <c r="E127" s="85"/>
      <c r="F127" s="85"/>
      <c r="G127" s="85"/>
      <c r="H127" s="85"/>
      <c r="I127" s="135">
        <v>883</v>
      </c>
      <c r="J127" s="135" t="s">
        <v>362</v>
      </c>
      <c r="K127" s="136">
        <v>136.75084937712344</v>
      </c>
      <c r="L127" s="136">
        <v>130.97802850356294</v>
      </c>
      <c r="M127" s="137">
        <v>127.62992651970607</v>
      </c>
      <c r="N127" s="96">
        <f>IF(K127="-","-",IF(L127="-","-",K127/L127-1))</f>
        <v>4.4074727185281048E-2</v>
      </c>
      <c r="O127" s="97">
        <f>IF(K127="-","-",IF(M127="-","-",K127/M127-1))</f>
        <v>7.1463825970385475E-2</v>
      </c>
      <c r="R127" s="141"/>
    </row>
  </sheetData>
  <mergeCells count="15">
    <mergeCell ref="A84:H84"/>
    <mergeCell ref="A90:H90"/>
    <mergeCell ref="N90:O90"/>
    <mergeCell ref="F55:G55"/>
    <mergeCell ref="N55:O55"/>
    <mergeCell ref="N73:O73"/>
    <mergeCell ref="A75:H75"/>
    <mergeCell ref="A76:H76"/>
    <mergeCell ref="N81:O81"/>
    <mergeCell ref="A50:H50"/>
    <mergeCell ref="H8:O8"/>
    <mergeCell ref="F12:G12"/>
    <mergeCell ref="N12:O12"/>
    <mergeCell ref="A38:H38"/>
    <mergeCell ref="A45:H45"/>
  </mergeCells>
  <pageMargins left="0.11811023622047245" right="0.11811023622047245" top="0.35433070866141736" bottom="0.55118110236220474" header="0.31496062992125984" footer="0.31496062992125984"/>
  <pageSetup paperSize="9" scale="9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Volume 89 Quarter 1</vt:lpstr>
      <vt:lpstr>No.1 10 Jan 2026</vt:lpstr>
      <vt:lpstr>No.2 17 Jan 2026</vt:lpstr>
      <vt:lpstr>No.3 24 Jan 2026</vt:lpstr>
      <vt:lpstr>No.4 31 Jan 2026</vt:lpstr>
      <vt:lpstr>No.5 07 Feb 2026</vt:lpstr>
      <vt:lpstr>No.6 14 Feb 2026</vt:lpstr>
      <vt:lpstr>No.7 21 Feb 2026</vt:lpstr>
      <vt:lpstr>No.9 07 Mar 2026</vt:lpstr>
      <vt:lpstr>No.10 14 Mar 2026</vt:lpstr>
      <vt:lpstr>No.8 28 Feb 2026</vt:lpstr>
      <vt:lpstr>No.11 21 Mar 2026</vt:lpstr>
      <vt:lpstr>No.12 28 Mar 2026</vt:lpstr>
      <vt:lpstr>No.13 04 Apr 2026</vt:lpstr>
      <vt:lpstr>Graphs 1</vt:lpstr>
      <vt:lpstr>Graphs 2</vt:lpstr>
      <vt:lpstr>'Graphs 1'!Print_Area</vt:lpstr>
      <vt:lpstr>'Graphs 2'!Print_Area</vt:lpstr>
      <vt:lpstr>'No.1 10 Jan 2026'!Print_Area</vt:lpstr>
      <vt:lpstr>'No.10 14 Mar 2026'!Print_Area</vt:lpstr>
      <vt:lpstr>'No.11 21 Mar 2026'!Print_Area</vt:lpstr>
      <vt:lpstr>'No.12 28 Mar 2026'!Print_Area</vt:lpstr>
      <vt:lpstr>'No.13 04 Apr 2026'!Print_Area</vt:lpstr>
      <vt:lpstr>'No.2 17 Jan 2026'!Print_Area</vt:lpstr>
      <vt:lpstr>'No.3 24 Jan 2026'!Print_Area</vt:lpstr>
      <vt:lpstr>'No.4 31 Jan 2026'!Print_Area</vt:lpstr>
      <vt:lpstr>'No.5 07 Feb 2026'!Print_Area</vt:lpstr>
      <vt:lpstr>'No.6 14 Feb 2026'!Print_Area</vt:lpstr>
      <vt:lpstr>'No.7 21 Feb 2026'!Print_Area</vt:lpstr>
      <vt:lpstr>'No.8 28 Feb 2026'!Print_Area</vt:lpstr>
      <vt:lpstr>'No.9 07 Mar 2026'!Print_Area</vt:lpstr>
    </vt:vector>
  </TitlesOfParts>
  <Company>IT Assist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Frankie Quinn</dc:creator>
  <cp:lastModifiedBy>McClelland, Karen</cp:lastModifiedBy>
  <cp:lastPrinted>2026-01-19T10:42:49Z</cp:lastPrinted>
  <dcterms:created xsi:type="dcterms:W3CDTF">2015-02-18T11:08:41Z</dcterms:created>
  <dcterms:modified xsi:type="dcterms:W3CDTF">2026-04-13T13:48:39Z</dcterms:modified>
</cp:coreProperties>
</file>