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embeddings/oleObject4.bin" ContentType="application/vnd.openxmlformats-officedocument.oleObject"/>
  <Override PartName="/xl/drawings/drawing8.xml" ContentType="application/vnd.openxmlformats-officedocument.drawing+xml"/>
  <Override PartName="/xl/embeddings/oleObject5.bin" ContentType="application/vnd.openxmlformats-officedocument.oleObject"/>
  <Override PartName="/xl/drawings/drawing9.xml" ContentType="application/vnd.openxmlformats-officedocument.drawing+xml"/>
  <Override PartName="/xl/embeddings/oleObject6.bin" ContentType="application/vnd.openxmlformats-officedocument.oleObject"/>
  <Override PartName="/xl/drawings/drawing10.xml" ContentType="application/vnd.openxmlformats-officedocument.drawing+xml"/>
  <Override PartName="/xl/embeddings/oleObject7.bin" ContentType="application/vnd.openxmlformats-officedocument.oleObject"/>
  <Override PartName="/xl/drawings/drawing11.xml" ContentType="application/vnd.openxmlformats-officedocument.drawing+xml"/>
  <Override PartName="/xl/embeddings/oleObject8.bin" ContentType="application/vnd.openxmlformats-officedocument.oleObject"/>
  <Override PartName="/xl/drawings/drawing12.xml" ContentType="application/vnd.openxmlformats-officedocument.drawing+xml"/>
  <Override PartName="/xl/embeddings/oleObject9.bin" ContentType="application/vnd.openxmlformats-officedocument.oleObject"/>
  <Override PartName="/xl/drawings/drawing13.xml" ContentType="application/vnd.openxmlformats-officedocument.drawing+xml"/>
  <Override PartName="/xl/embeddings/oleObject10.bin" ContentType="application/vnd.openxmlformats-officedocument.oleObject"/>
  <Override PartName="/xl/drawings/drawing14.xml" ContentType="application/vnd.openxmlformats-officedocument.drawing+xml"/>
  <Override PartName="/xl/embeddings/oleObject11.bin" ContentType="application/vnd.openxmlformats-officedocument.oleObject"/>
  <Override PartName="/xl/drawings/drawing15.xml" ContentType="application/vnd.openxmlformats-officedocument.drawing+xml"/>
  <Override PartName="/xl/embeddings/oleObject12.bin" ContentType="application/vnd.openxmlformats-officedocument.oleObject"/>
  <Override PartName="/xl/drawings/drawing16.xml" ContentType="application/vnd.openxmlformats-officedocument.drawing+xml"/>
  <Override PartName="/xl/embeddings/oleObject13.bin" ContentType="application/vnd.openxmlformats-officedocument.oleObject"/>
  <Override PartName="/xl/drawings/drawing17.xml" ContentType="application/vnd.openxmlformats-officedocument.drawing+xml"/>
  <Override PartName="/xl/embeddings/oleObject14.bin" ContentType="application/vnd.openxmlformats-officedocument.oleObject"/>
  <Override PartName="/xl/drawings/drawing18.xml" ContentType="application/vnd.openxmlformats-officedocument.drawing+xml"/>
  <Override PartName="/xl/embeddings/oleObject15.bin" ContentType="application/vnd.openxmlformats-officedocument.oleObject"/>
  <Override PartName="/xl/drawings/drawing19.xml" ContentType="application/vnd.openxmlformats-officedocument.drawing+xml"/>
  <Override PartName="/xl/embeddings/oleObject16.bin" ContentType="application/vnd.openxmlformats-officedocument.oleObject"/>
  <Override PartName="/xl/drawings/drawing20.xml" ContentType="application/vnd.openxmlformats-officedocument.drawing+xml"/>
  <Override PartName="/xl/embeddings/oleObject17.bin" ContentType="application/vnd.openxmlformats-officedocument.oleObject"/>
  <Override PartName="/xl/drawings/drawing21.xml" ContentType="application/vnd.openxmlformats-officedocument.drawing+xml"/>
  <Override PartName="/xl/embeddings/oleObject18.bin" ContentType="application/vnd.openxmlformats-officedocument.oleObject"/>
  <Override PartName="/xl/drawings/drawing22.xml" ContentType="application/vnd.openxmlformats-officedocument.drawing+xml"/>
  <Override PartName="/xl/embeddings/oleObject19.bin" ContentType="application/vnd.openxmlformats-officedocument.oleObject"/>
  <Override PartName="/xl/drawings/drawing23.xml" ContentType="application/vnd.openxmlformats-officedocument.drawing+xml"/>
  <Override PartName="/xl/embeddings/oleObject20.bin" ContentType="application/vnd.openxmlformats-officedocument.oleObject"/>
  <Override PartName="/xl/drawings/drawing24.xml" ContentType="application/vnd.openxmlformats-officedocument.drawing+xml"/>
  <Override PartName="/xl/embeddings/oleObject21.bin" ContentType="application/vnd.openxmlformats-officedocument.oleObject"/>
  <Override PartName="/xl/drawings/drawing25.xml" ContentType="application/vnd.openxmlformats-officedocument.drawing+xml"/>
  <Override PartName="/xl/embeddings/oleObject22.bin" ContentType="application/vnd.openxmlformats-officedocument.oleObject"/>
  <Override PartName="/xl/drawings/drawing26.xml" ContentType="application/vnd.openxmlformats-officedocument.drawing+xml"/>
  <Override PartName="/xl/embeddings/oleObject23.bin" ContentType="application/vnd.openxmlformats-officedocument.oleObject"/>
  <Override PartName="/xl/drawings/drawing27.xml" ContentType="application/vnd.openxmlformats-officedocument.drawing+xml"/>
  <Override PartName="/xl/drawings/drawing28.xml" ContentType="application/vnd.openxmlformats-officedocument.drawing+xml"/>
  <Override PartName="/xl/embeddings/oleObject24.bin" ContentType="application/vnd.openxmlformats-officedocument.oleObject"/>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mc:AlternateContent xmlns:mc="http://schemas.openxmlformats.org/markup-compatibility/2006">
    <mc:Choice Requires="x15">
      <x15ac:absPath xmlns:x15ac="http://schemas.microsoft.com/office/spreadsheetml/2010/11/ac" url="Z:\data\ROOM817\EXCEL\SURVEYS\EPS\"/>
    </mc:Choice>
  </mc:AlternateContent>
  <xr:revisionPtr revIDLastSave="0" documentId="13_ncr:1_{D0610BCE-C8C9-4CD2-9A93-5C4102582941}" xr6:coauthVersionLast="47" xr6:coauthVersionMax="47" xr10:uidLastSave="{00000000-0000-0000-0000-000000000000}"/>
  <bookViews>
    <workbookView xWindow="-110" yWindow="-110" windowWidth="19420" windowHeight="10300" xr2:uid="{00000000-000D-0000-FFFF-FFFF00000000}"/>
  </bookViews>
  <sheets>
    <sheet name="May 2025" sheetId="54" r:id="rId1"/>
    <sheet name="November 2024" sheetId="53" r:id="rId2"/>
    <sheet name="May 2024" sheetId="52" r:id="rId3"/>
    <sheet name="November 2023" sheetId="51" r:id="rId4"/>
    <sheet name="May 2023" sheetId="50" r:id="rId5"/>
    <sheet name="November 2022" sheetId="49" r:id="rId6"/>
    <sheet name="May 2022" sheetId="48" r:id="rId7"/>
    <sheet name="November 2021" sheetId="47" r:id="rId8"/>
    <sheet name="May 2021" sheetId="46" r:id="rId9"/>
    <sheet name="November 2020" sheetId="45" r:id="rId10"/>
    <sheet name="May 2020" sheetId="44" r:id="rId11"/>
    <sheet name="November 2019" sheetId="42" r:id="rId12"/>
    <sheet name="May 2019" sheetId="41" r:id="rId13"/>
    <sheet name="November 2018" sheetId="40" r:id="rId14"/>
    <sheet name="May 2018" sheetId="39" r:id="rId15"/>
    <sheet name="November 2017" sheetId="38" r:id="rId16"/>
    <sheet name="May 2017" sheetId="37" r:id="rId17"/>
    <sheet name="November 2016" sheetId="36" r:id="rId18"/>
    <sheet name="November 2015" sheetId="35" r:id="rId19"/>
    <sheet name="May 2015" sheetId="34" r:id="rId20"/>
    <sheet name="November 2014" sheetId="33" r:id="rId21"/>
    <sheet name="May 2014" sheetId="32" r:id="rId22"/>
    <sheet name="November 2013" sheetId="31" r:id="rId23"/>
    <sheet name="May 2013" sheetId="30" r:id="rId24"/>
    <sheet name="May 2012" sheetId="29" r:id="rId25"/>
    <sheet name="November 2011" sheetId="27" r:id="rId26"/>
    <sheet name="May 2011" sheetId="28" r:id="rId27"/>
    <sheet name="November 2010" sheetId="24" r:id="rId28"/>
    <sheet name="May 2010" sheetId="23" r:id="rId29"/>
    <sheet name="May 2009" sheetId="22" r:id="rId30"/>
    <sheet name="November 2008" sheetId="21" r:id="rId31"/>
    <sheet name="May 2008" sheetId="20" r:id="rId32"/>
    <sheet name="November 2007" sheetId="19" r:id="rId33"/>
    <sheet name="May 2007" sheetId="17" r:id="rId34"/>
    <sheet name="November 2006" sheetId="16" r:id="rId35"/>
    <sheet name="May 2006" sheetId="1" r:id="rId36"/>
    <sheet name="November 2005" sheetId="2" r:id="rId37"/>
    <sheet name="May 2005" sheetId="3" r:id="rId38"/>
    <sheet name="November 2004" sheetId="4" r:id="rId39"/>
    <sheet name="May 2004" sheetId="5" r:id="rId40"/>
    <sheet name="November 2003" sheetId="6" r:id="rId41"/>
    <sheet name="May 2003" sheetId="7" r:id="rId42"/>
    <sheet name="November 2002" sheetId="8" r:id="rId43"/>
    <sheet name="May 2002" sheetId="9" r:id="rId44"/>
    <sheet name="November 2001" sheetId="10" r:id="rId45"/>
    <sheet name="May 2001" sheetId="11" r:id="rId46"/>
    <sheet name="November 2000" sheetId="12" r:id="rId47"/>
    <sheet name="May 2000" sheetId="13" r:id="rId48"/>
    <sheet name="November 1999" sheetId="14" r:id="rId49"/>
    <sheet name="May 1999" sheetId="15" r:id="rId50"/>
  </sheets>
  <definedNames>
    <definedName name="_xlnm.Print_Area" localSheetId="49">'May 1999'!$A$1:$J$126</definedName>
    <definedName name="_xlnm.Print_Area" localSheetId="47">'May 2000'!$A$1:$J$116</definedName>
    <definedName name="_xlnm.Print_Area" localSheetId="45">'May 2001'!$A$1:$J$115</definedName>
    <definedName name="_xlnm.Print_Area" localSheetId="43">'May 2002'!$A$1:$J$115</definedName>
    <definedName name="_xlnm.Print_Area" localSheetId="41">'May 2003'!$A$1:$J$115</definedName>
    <definedName name="_xlnm.Print_Area" localSheetId="39">'May 2004'!$A$1:$J$115</definedName>
    <definedName name="_xlnm.Print_Area" localSheetId="37">'May 2005'!$A$1:$J$115</definedName>
    <definedName name="_xlnm.Print_Area" localSheetId="35">'May 2006'!$A$1:$J$113</definedName>
    <definedName name="_xlnm.Print_Area" localSheetId="33">'May 2007'!$A$1:$J$117</definedName>
    <definedName name="_xlnm.Print_Area" localSheetId="31">'May 2008'!$A$1:$J$117</definedName>
    <definedName name="_xlnm.Print_Area" localSheetId="29">'May 2009'!$A$1:$J$117</definedName>
    <definedName name="_xlnm.Print_Area" localSheetId="21">'May 2014'!$A$1:$L$127</definedName>
    <definedName name="_xlnm.Print_Area" localSheetId="19">'May 2015'!$A$1:$L$127</definedName>
    <definedName name="_xlnm.Print_Area" localSheetId="16">'May 2017'!$A$1:$L$119</definedName>
    <definedName name="_xlnm.Print_Area" localSheetId="14">'May 2018'!$A$1:$L$120</definedName>
    <definedName name="_xlnm.Print_Area" localSheetId="12">'May 2019'!$A$1:$L$124</definedName>
    <definedName name="_xlnm.Print_Area" localSheetId="10">'May 2020'!$A$1:$L$124</definedName>
    <definedName name="_xlnm.Print_Area" localSheetId="8">'May 2021'!$A$1:$L$124</definedName>
    <definedName name="_xlnm.Print_Area" localSheetId="6">'May 2022'!$A$1:$L$124</definedName>
    <definedName name="_xlnm.Print_Area" localSheetId="4">'May 2023'!$A$1:$L$124</definedName>
    <definedName name="_xlnm.Print_Area" localSheetId="2">'May 2024'!$A$1:$L$119</definedName>
    <definedName name="_xlnm.Print_Area" localSheetId="0">'May 2025'!$A$1:$L$119</definedName>
    <definedName name="_xlnm.Print_Area" localSheetId="48">'November 1999'!$A$1:$J$126</definedName>
    <definedName name="_xlnm.Print_Area" localSheetId="46">'November 2000'!$A$1:$J$115</definedName>
    <definedName name="_xlnm.Print_Area" localSheetId="44">'November 2001'!$A$1:$J$115</definedName>
    <definedName name="_xlnm.Print_Area" localSheetId="42">'November 2002'!$A$1:$J$115</definedName>
    <definedName name="_xlnm.Print_Area" localSheetId="40">'November 2003'!$A$1:$J$115</definedName>
    <definedName name="_xlnm.Print_Area" localSheetId="38">'November 2004'!$A$1:$J$115</definedName>
    <definedName name="_xlnm.Print_Area" localSheetId="36">'November 2005'!$A$1:$J$115</definedName>
    <definedName name="_xlnm.Print_Area" localSheetId="34">'November 2006'!$A$1:$J$114</definedName>
    <definedName name="_xlnm.Print_Area" localSheetId="32">'November 2007'!$A$1:$J$118</definedName>
    <definedName name="_xlnm.Print_Area" localSheetId="30">'November 2008'!$A$1:$J$118</definedName>
    <definedName name="_xlnm.Print_Area" localSheetId="20">'November 2014'!$A$1:$L$127</definedName>
    <definedName name="_xlnm.Print_Area" localSheetId="18">'November 2015'!$A$1:$L$119</definedName>
    <definedName name="_xlnm.Print_Area" localSheetId="17">'November 2016'!$A$1:$L$119</definedName>
    <definedName name="_xlnm.Print_Area" localSheetId="15">'November 2017'!$A$1:$L$120</definedName>
    <definedName name="_xlnm.Print_Area" localSheetId="13">'November 2018'!$A$1:$L$124</definedName>
    <definedName name="_xlnm.Print_Area" localSheetId="11">'November 2019'!$A$1:$L$124</definedName>
    <definedName name="_xlnm.Print_Area" localSheetId="9">'November 2020'!$A$1:$L$124</definedName>
    <definedName name="_xlnm.Print_Area" localSheetId="7">'November 2021'!$A$1:$L$124</definedName>
    <definedName name="_xlnm.Print_Area" localSheetId="5">'November 2022'!$A$1:$L$124</definedName>
    <definedName name="_xlnm.Print_Area" localSheetId="3">'November 2023'!$A$1:$L$124</definedName>
    <definedName name="_xlnm.Print_Area" localSheetId="1">'November 2024'!$A$1:$L$119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94" i="54" l="1"/>
  <c r="H35" i="54" l="1"/>
  <c r="H34" i="54"/>
  <c r="H32" i="54"/>
  <c r="H31" i="54"/>
  <c r="H30" i="54"/>
  <c r="H33" i="54" s="1"/>
  <c r="G106" i="54"/>
  <c r="E106" i="54"/>
  <c r="I105" i="54"/>
  <c r="I106" i="54" s="1"/>
  <c r="I104" i="54"/>
  <c r="I94" i="54"/>
  <c r="I93" i="54"/>
  <c r="G92" i="54"/>
  <c r="G95" i="54" s="1"/>
  <c r="E92" i="54"/>
  <c r="E95" i="54" s="1"/>
  <c r="I91" i="54"/>
  <c r="I90" i="54"/>
  <c r="I89" i="54"/>
  <c r="G80" i="54"/>
  <c r="I78" i="54" s="1"/>
  <c r="E80" i="54"/>
  <c r="H50" i="54"/>
  <c r="E50" i="54"/>
  <c r="J37" i="54"/>
  <c r="J36" i="54"/>
  <c r="F35" i="54"/>
  <c r="J35" i="54" s="1"/>
  <c r="F34" i="54"/>
  <c r="F32" i="54"/>
  <c r="F31" i="54"/>
  <c r="F30" i="54"/>
  <c r="F33" i="54" s="1"/>
  <c r="J28" i="54"/>
  <c r="J27" i="54"/>
  <c r="J26" i="54"/>
  <c r="J25" i="54"/>
  <c r="H35" i="53"/>
  <c r="H34" i="53"/>
  <c r="H32" i="53"/>
  <c r="H31" i="53"/>
  <c r="H30" i="53"/>
  <c r="H33" i="53" s="1"/>
  <c r="G106" i="53"/>
  <c r="E106" i="53"/>
  <c r="I105" i="53"/>
  <c r="I104" i="53"/>
  <c r="I94" i="53"/>
  <c r="I93" i="53"/>
  <c r="G92" i="53"/>
  <c r="G95" i="53" s="1"/>
  <c r="E92" i="53"/>
  <c r="E95" i="53" s="1"/>
  <c r="I91" i="53"/>
  <c r="I90" i="53"/>
  <c r="I89" i="53"/>
  <c r="G80" i="53"/>
  <c r="I79" i="53" s="1"/>
  <c r="E80" i="53"/>
  <c r="H50" i="53"/>
  <c r="E50" i="53"/>
  <c r="J37" i="53"/>
  <c r="J36" i="53"/>
  <c r="F35" i="53"/>
  <c r="F34" i="53"/>
  <c r="F32" i="53"/>
  <c r="F31" i="53"/>
  <c r="F30" i="53"/>
  <c r="F33" i="53" s="1"/>
  <c r="J28" i="53"/>
  <c r="J27" i="53"/>
  <c r="J26" i="53"/>
  <c r="J25" i="53"/>
  <c r="F32" i="52"/>
  <c r="F30" i="52"/>
  <c r="H35" i="52"/>
  <c r="H34" i="52"/>
  <c r="H32" i="52"/>
  <c r="H31" i="52"/>
  <c r="H30" i="52"/>
  <c r="H33" i="52" s="1"/>
  <c r="I95" i="54" l="1"/>
  <c r="J94" i="54" s="1"/>
  <c r="J50" i="54"/>
  <c r="J52" i="54" s="1"/>
  <c r="J34" i="54"/>
  <c r="I79" i="54"/>
  <c r="I92" i="54"/>
  <c r="I80" i="54"/>
  <c r="J34" i="53"/>
  <c r="J35" i="53"/>
  <c r="I106" i="53"/>
  <c r="I95" i="53"/>
  <c r="J93" i="53" s="1"/>
  <c r="J50" i="53"/>
  <c r="J52" i="53" s="1"/>
  <c r="I92" i="53"/>
  <c r="I80" i="53"/>
  <c r="I78" i="53"/>
  <c r="G106" i="52"/>
  <c r="E106" i="52"/>
  <c r="I105" i="52"/>
  <c r="I104" i="52"/>
  <c r="I94" i="52"/>
  <c r="I93" i="52"/>
  <c r="G92" i="52"/>
  <c r="G95" i="52" s="1"/>
  <c r="E92" i="52"/>
  <c r="E95" i="52" s="1"/>
  <c r="I91" i="52"/>
  <c r="I90" i="52"/>
  <c r="I89" i="52"/>
  <c r="G80" i="52"/>
  <c r="I80" i="52" s="1"/>
  <c r="E80" i="52"/>
  <c r="H50" i="52"/>
  <c r="E50" i="52"/>
  <c r="J37" i="52"/>
  <c r="J36" i="52"/>
  <c r="F35" i="52"/>
  <c r="J35" i="52" s="1"/>
  <c r="F34" i="52"/>
  <c r="J34" i="52" s="1"/>
  <c r="F31" i="52"/>
  <c r="F33" i="52"/>
  <c r="J28" i="52"/>
  <c r="J27" i="52"/>
  <c r="J26" i="52"/>
  <c r="J25" i="52"/>
  <c r="J92" i="54" l="1"/>
  <c r="J93" i="54"/>
  <c r="J95" i="54" s="1"/>
  <c r="J92" i="53"/>
  <c r="J94" i="53"/>
  <c r="I95" i="52"/>
  <c r="J94" i="52" s="1"/>
  <c r="I106" i="52"/>
  <c r="I78" i="52"/>
  <c r="I79" i="52"/>
  <c r="J50" i="52"/>
  <c r="J52" i="52" s="1"/>
  <c r="I92" i="52"/>
  <c r="J92" i="52" l="1"/>
  <c r="J95" i="52" s="1"/>
  <c r="J95" i="53"/>
  <c r="J93" i="52"/>
  <c r="H35" i="51"/>
  <c r="H34" i="51"/>
  <c r="H32" i="51"/>
  <c r="H31" i="51"/>
  <c r="H30" i="51"/>
  <c r="H33" i="51" s="1"/>
  <c r="G106" i="51"/>
  <c r="E106" i="51"/>
  <c r="I105" i="51"/>
  <c r="I104" i="51"/>
  <c r="I94" i="51"/>
  <c r="I93" i="51"/>
  <c r="G92" i="51"/>
  <c r="E92" i="51"/>
  <c r="E95" i="51" s="1"/>
  <c r="I91" i="51"/>
  <c r="I90" i="51"/>
  <c r="I89" i="51"/>
  <c r="G80" i="51"/>
  <c r="I78" i="51" s="1"/>
  <c r="E80" i="51"/>
  <c r="H50" i="51"/>
  <c r="E50" i="51"/>
  <c r="J50" i="51" s="1"/>
  <c r="J52" i="51" s="1"/>
  <c r="J37" i="51"/>
  <c r="J36" i="51"/>
  <c r="F35" i="51"/>
  <c r="J35" i="51" s="1"/>
  <c r="F34" i="51"/>
  <c r="J34" i="51" s="1"/>
  <c r="F32" i="51"/>
  <c r="F31" i="51"/>
  <c r="F30" i="51"/>
  <c r="F33" i="51" s="1"/>
  <c r="J28" i="51"/>
  <c r="J27" i="51"/>
  <c r="J26" i="51"/>
  <c r="J25" i="51"/>
  <c r="F35" i="50"/>
  <c r="I106" i="51" l="1"/>
  <c r="I92" i="51"/>
  <c r="I79" i="51"/>
  <c r="G95" i="51"/>
  <c r="I95" i="51" s="1"/>
  <c r="I80" i="51"/>
  <c r="G106" i="50"/>
  <c r="E106" i="50"/>
  <c r="I105" i="50"/>
  <c r="I104" i="50"/>
  <c r="I94" i="50"/>
  <c r="I93" i="50"/>
  <c r="G92" i="50"/>
  <c r="G95" i="50" s="1"/>
  <c r="E92" i="50"/>
  <c r="I91" i="50"/>
  <c r="I90" i="50"/>
  <c r="I89" i="50"/>
  <c r="G80" i="50"/>
  <c r="I79" i="50" s="1"/>
  <c r="E80" i="50"/>
  <c r="H50" i="50"/>
  <c r="E50" i="50"/>
  <c r="J37" i="50"/>
  <c r="J36" i="50"/>
  <c r="H35" i="50"/>
  <c r="H34" i="50"/>
  <c r="F34" i="50"/>
  <c r="H32" i="50"/>
  <c r="F32" i="50"/>
  <c r="H31" i="50"/>
  <c r="F31" i="50"/>
  <c r="H30" i="50"/>
  <c r="H33" i="50" s="1"/>
  <c r="F30" i="50"/>
  <c r="F33" i="50" s="1"/>
  <c r="J28" i="50"/>
  <c r="J27" i="50"/>
  <c r="J26" i="50"/>
  <c r="J25" i="50"/>
  <c r="G106" i="49"/>
  <c r="E106" i="49"/>
  <c r="I105" i="49"/>
  <c r="I104" i="49"/>
  <c r="I94" i="49"/>
  <c r="I93" i="49"/>
  <c r="G92" i="49"/>
  <c r="E92" i="49"/>
  <c r="E95" i="49" s="1"/>
  <c r="I91" i="49"/>
  <c r="I90" i="49"/>
  <c r="I89" i="49"/>
  <c r="G80" i="49"/>
  <c r="I78" i="49" s="1"/>
  <c r="E80" i="49"/>
  <c r="H50" i="49"/>
  <c r="E50" i="49"/>
  <c r="J37" i="49"/>
  <c r="J36" i="49"/>
  <c r="H35" i="49"/>
  <c r="F35" i="49"/>
  <c r="H34" i="49"/>
  <c r="F34" i="49"/>
  <c r="H32" i="49"/>
  <c r="F32" i="49"/>
  <c r="H31" i="49"/>
  <c r="F31" i="49"/>
  <c r="H30" i="49"/>
  <c r="H33" i="49" s="1"/>
  <c r="F30" i="49"/>
  <c r="F33" i="49" s="1"/>
  <c r="J28" i="49"/>
  <c r="J27" i="49"/>
  <c r="J26" i="49"/>
  <c r="J25" i="49"/>
  <c r="F35" i="48"/>
  <c r="F34" i="48"/>
  <c r="F32" i="48"/>
  <c r="F30" i="48"/>
  <c r="H35" i="48"/>
  <c r="H34" i="48"/>
  <c r="H32" i="48"/>
  <c r="H31" i="48"/>
  <c r="H30" i="48"/>
  <c r="H33" i="48" s="1"/>
  <c r="G106" i="48"/>
  <c r="E106" i="48"/>
  <c r="I105" i="48"/>
  <c r="I104" i="48"/>
  <c r="I94" i="48"/>
  <c r="I93" i="48"/>
  <c r="G92" i="48"/>
  <c r="G95" i="48" s="1"/>
  <c r="E92" i="48"/>
  <c r="E95" i="48" s="1"/>
  <c r="I91" i="48"/>
  <c r="I90" i="48"/>
  <c r="I89" i="48"/>
  <c r="G80" i="48"/>
  <c r="I78" i="48" s="1"/>
  <c r="E80" i="48"/>
  <c r="H50" i="48"/>
  <c r="E50" i="48"/>
  <c r="J37" i="48"/>
  <c r="J36" i="48"/>
  <c r="J35" i="48"/>
  <c r="F31" i="48"/>
  <c r="F33" i="48"/>
  <c r="J28" i="48"/>
  <c r="J27" i="48"/>
  <c r="J26" i="48"/>
  <c r="J25" i="48"/>
  <c r="H34" i="47"/>
  <c r="F34" i="47"/>
  <c r="J34" i="47"/>
  <c r="J35" i="47"/>
  <c r="J36" i="47"/>
  <c r="G106" i="47"/>
  <c r="E106" i="47"/>
  <c r="I105" i="47"/>
  <c r="I104" i="47"/>
  <c r="I94" i="47"/>
  <c r="I93" i="47"/>
  <c r="G92" i="47"/>
  <c r="G95" i="47" s="1"/>
  <c r="E92" i="47"/>
  <c r="I91" i="47"/>
  <c r="I90" i="47"/>
  <c r="I89" i="47"/>
  <c r="G80" i="47"/>
  <c r="I79" i="47" s="1"/>
  <c r="E80" i="47"/>
  <c r="H50" i="47"/>
  <c r="E50" i="47"/>
  <c r="J37" i="47"/>
  <c r="H35" i="47"/>
  <c r="F35" i="47"/>
  <c r="F33" i="47"/>
  <c r="H32" i="47"/>
  <c r="F32" i="47"/>
  <c r="H31" i="47"/>
  <c r="F31" i="47"/>
  <c r="H30" i="47"/>
  <c r="H33" i="47" s="1"/>
  <c r="F30" i="47"/>
  <c r="J28" i="47"/>
  <c r="J27" i="47"/>
  <c r="J26" i="47"/>
  <c r="J25" i="47"/>
  <c r="I91" i="46"/>
  <c r="J94" i="51" l="1"/>
  <c r="J93" i="51"/>
  <c r="J92" i="51"/>
  <c r="I106" i="50"/>
  <c r="I92" i="50"/>
  <c r="I80" i="50"/>
  <c r="I78" i="50"/>
  <c r="J50" i="50"/>
  <c r="J52" i="50" s="1"/>
  <c r="J34" i="50"/>
  <c r="J35" i="50"/>
  <c r="E95" i="50"/>
  <c r="I95" i="50" s="1"/>
  <c r="J93" i="50" s="1"/>
  <c r="I92" i="49"/>
  <c r="I106" i="49"/>
  <c r="I79" i="49"/>
  <c r="I80" i="49"/>
  <c r="J50" i="49"/>
  <c r="J52" i="49" s="1"/>
  <c r="J35" i="49"/>
  <c r="J34" i="49"/>
  <c r="G95" i="49"/>
  <c r="I95" i="49" s="1"/>
  <c r="I79" i="48"/>
  <c r="I106" i="48"/>
  <c r="I95" i="48"/>
  <c r="J94" i="48" s="1"/>
  <c r="I92" i="48"/>
  <c r="J50" i="48"/>
  <c r="J52" i="48" s="1"/>
  <c r="J34" i="48"/>
  <c r="I80" i="48"/>
  <c r="I92" i="47"/>
  <c r="I106" i="47"/>
  <c r="I78" i="47"/>
  <c r="I80" i="47"/>
  <c r="J50" i="47"/>
  <c r="J52" i="47" s="1"/>
  <c r="E95" i="47"/>
  <c r="I95" i="47" s="1"/>
  <c r="J93" i="47" s="1"/>
  <c r="J25" i="46"/>
  <c r="J27" i="46"/>
  <c r="J28" i="46"/>
  <c r="J36" i="46"/>
  <c r="J37" i="46"/>
  <c r="H35" i="46"/>
  <c r="H26" i="46"/>
  <c r="J26" i="46" s="1"/>
  <c r="G106" i="46"/>
  <c r="E106" i="46"/>
  <c r="I105" i="46"/>
  <c r="I104" i="46"/>
  <c r="I106" i="46" s="1"/>
  <c r="I94" i="46"/>
  <c r="I93" i="46"/>
  <c r="G92" i="46"/>
  <c r="G95" i="46" s="1"/>
  <c r="E92" i="46"/>
  <c r="I90" i="46"/>
  <c r="I89" i="46"/>
  <c r="G80" i="46"/>
  <c r="I80" i="46" s="1"/>
  <c r="E80" i="46"/>
  <c r="H50" i="46"/>
  <c r="E50" i="46"/>
  <c r="F31" i="46"/>
  <c r="F34" i="46"/>
  <c r="J95" i="51" l="1"/>
  <c r="J94" i="50"/>
  <c r="J92" i="50"/>
  <c r="J92" i="49"/>
  <c r="J93" i="49"/>
  <c r="J94" i="49"/>
  <c r="J92" i="48"/>
  <c r="J93" i="48"/>
  <c r="J92" i="47"/>
  <c r="J94" i="47"/>
  <c r="H32" i="46"/>
  <c r="H34" i="46"/>
  <c r="J34" i="46"/>
  <c r="H30" i="46"/>
  <c r="H33" i="46" s="1"/>
  <c r="I92" i="46"/>
  <c r="I78" i="46"/>
  <c r="I79" i="46"/>
  <c r="J50" i="46"/>
  <c r="J52" i="46" s="1"/>
  <c r="H31" i="46"/>
  <c r="F35" i="46"/>
  <c r="J35" i="46" s="1"/>
  <c r="E95" i="46"/>
  <c r="I95" i="46" s="1"/>
  <c r="J94" i="46" s="1"/>
  <c r="F32" i="46"/>
  <c r="F30" i="46"/>
  <c r="F33" i="46" s="1"/>
  <c r="J95" i="50" l="1"/>
  <c r="J95" i="49"/>
  <c r="J95" i="48"/>
  <c r="J95" i="47"/>
  <c r="J92" i="46"/>
  <c r="J93" i="46"/>
  <c r="J37" i="45"/>
  <c r="G106" i="45"/>
  <c r="E106" i="45"/>
  <c r="I105" i="45"/>
  <c r="I104" i="45"/>
  <c r="I94" i="45"/>
  <c r="I93" i="45"/>
  <c r="G92" i="45"/>
  <c r="G95" i="45" s="1"/>
  <c r="E92" i="45"/>
  <c r="I91" i="45"/>
  <c r="I90" i="45"/>
  <c r="I89" i="45"/>
  <c r="G80" i="45"/>
  <c r="I80" i="45" s="1"/>
  <c r="E80" i="45"/>
  <c r="H50" i="45"/>
  <c r="E50" i="45"/>
  <c r="J36" i="45"/>
  <c r="H35" i="45"/>
  <c r="F35" i="45"/>
  <c r="H34" i="45"/>
  <c r="F34" i="45"/>
  <c r="H32" i="45"/>
  <c r="F32" i="45"/>
  <c r="H31" i="45"/>
  <c r="F31" i="45"/>
  <c r="H30" i="45"/>
  <c r="H33" i="45" s="1"/>
  <c r="F30" i="45"/>
  <c r="F33" i="45" s="1"/>
  <c r="J28" i="45"/>
  <c r="J27" i="45"/>
  <c r="J26" i="45"/>
  <c r="J25" i="45"/>
  <c r="J36" i="44"/>
  <c r="H35" i="44"/>
  <c r="H34" i="44"/>
  <c r="J28" i="44"/>
  <c r="J27" i="44"/>
  <c r="H26" i="44"/>
  <c r="H32" i="44" s="1"/>
  <c r="F26" i="44"/>
  <c r="J26" i="44" s="1"/>
  <c r="J25" i="44"/>
  <c r="J36" i="42"/>
  <c r="H34" i="42"/>
  <c r="F31" i="42"/>
  <c r="H30" i="42"/>
  <c r="H33" i="42" s="1"/>
  <c r="J28" i="42"/>
  <c r="J27" i="42"/>
  <c r="H32" i="42"/>
  <c r="J26" i="42"/>
  <c r="J25" i="42"/>
  <c r="J36" i="41"/>
  <c r="F34" i="41"/>
  <c r="H32" i="41"/>
  <c r="F32" i="41"/>
  <c r="F31" i="41"/>
  <c r="F30" i="41"/>
  <c r="F33" i="41" s="1"/>
  <c r="J28" i="41"/>
  <c r="J27" i="41"/>
  <c r="J26" i="41"/>
  <c r="H35" i="41"/>
  <c r="F35" i="41"/>
  <c r="J25" i="41"/>
  <c r="F34" i="40"/>
  <c r="F32" i="40"/>
  <c r="F30" i="40"/>
  <c r="F35" i="40"/>
  <c r="J36" i="40"/>
  <c r="H34" i="40"/>
  <c r="J34" i="40"/>
  <c r="H32" i="40"/>
  <c r="F31" i="40"/>
  <c r="H30" i="40"/>
  <c r="H33" i="40" s="1"/>
  <c r="F33" i="40"/>
  <c r="J28" i="40"/>
  <c r="J27" i="40"/>
  <c r="J26" i="40"/>
  <c r="H35" i="40"/>
  <c r="J25" i="40"/>
  <c r="J35" i="45" l="1"/>
  <c r="J95" i="46"/>
  <c r="I106" i="45"/>
  <c r="I92" i="45"/>
  <c r="E95" i="45"/>
  <c r="I95" i="45" s="1"/>
  <c r="J94" i="45" s="1"/>
  <c r="J50" i="45"/>
  <c r="J52" i="45" s="1"/>
  <c r="J34" i="45"/>
  <c r="I78" i="45"/>
  <c r="I79" i="45"/>
  <c r="F30" i="44"/>
  <c r="F33" i="44" s="1"/>
  <c r="H30" i="44"/>
  <c r="H33" i="44" s="1"/>
  <c r="H31" i="44"/>
  <c r="F34" i="44"/>
  <c r="J34" i="44" s="1"/>
  <c r="F31" i="44"/>
  <c r="F35" i="44"/>
  <c r="J35" i="44" s="1"/>
  <c r="F32" i="44"/>
  <c r="F30" i="42"/>
  <c r="F33" i="42" s="1"/>
  <c r="F34" i="42"/>
  <c r="J34" i="42" s="1"/>
  <c r="H31" i="42"/>
  <c r="F35" i="42"/>
  <c r="F32" i="42"/>
  <c r="H35" i="42"/>
  <c r="J35" i="41"/>
  <c r="H30" i="41"/>
  <c r="H33" i="41" s="1"/>
  <c r="H34" i="41"/>
  <c r="J34" i="41" s="1"/>
  <c r="H31" i="41"/>
  <c r="J35" i="40"/>
  <c r="H31" i="40"/>
  <c r="J93" i="45" l="1"/>
  <c r="J92" i="45"/>
  <c r="J35" i="42"/>
  <c r="J95" i="45" l="1"/>
  <c r="I91" i="44"/>
  <c r="I90" i="44"/>
  <c r="I89" i="44"/>
  <c r="G92" i="44"/>
  <c r="I92" i="44" s="1"/>
  <c r="E92" i="44"/>
  <c r="E95" i="44" s="1"/>
  <c r="G106" i="44" l="1"/>
  <c r="E106" i="44"/>
  <c r="I105" i="44"/>
  <c r="I104" i="44"/>
  <c r="I94" i="44"/>
  <c r="I93" i="44"/>
  <c r="G80" i="44"/>
  <c r="I78" i="44" s="1"/>
  <c r="E80" i="44"/>
  <c r="H50" i="44"/>
  <c r="E50" i="44"/>
  <c r="I106" i="44" l="1"/>
  <c r="I79" i="44"/>
  <c r="J50" i="44"/>
  <c r="J52" i="44" s="1"/>
  <c r="G95" i="44"/>
  <c r="I95" i="44" s="1"/>
  <c r="J92" i="44" s="1"/>
  <c r="I80" i="44"/>
  <c r="G106" i="42"/>
  <c r="E106" i="42"/>
  <c r="I105" i="42"/>
  <c r="I104" i="42"/>
  <c r="I94" i="42"/>
  <c r="I93" i="42"/>
  <c r="G92" i="42"/>
  <c r="G95" i="42" s="1"/>
  <c r="E92" i="42"/>
  <c r="E95" i="42" s="1"/>
  <c r="I91" i="42"/>
  <c r="I90" i="42"/>
  <c r="I89" i="42"/>
  <c r="G80" i="42"/>
  <c r="I78" i="42" s="1"/>
  <c r="E80" i="42"/>
  <c r="H50" i="42"/>
  <c r="E50" i="42"/>
  <c r="J94" i="44" l="1"/>
  <c r="J93" i="44"/>
  <c r="I106" i="42"/>
  <c r="I95" i="42"/>
  <c r="J94" i="42" s="1"/>
  <c r="I92" i="42"/>
  <c r="J50" i="42"/>
  <c r="J52" i="42" s="1"/>
  <c r="I80" i="42"/>
  <c r="I79" i="42"/>
  <c r="I94" i="41"/>
  <c r="I93" i="41"/>
  <c r="I91" i="41"/>
  <c r="I90" i="41"/>
  <c r="I89" i="41"/>
  <c r="G106" i="41"/>
  <c r="E106" i="41"/>
  <c r="I105" i="41"/>
  <c r="I104" i="41"/>
  <c r="G92" i="41"/>
  <c r="E92" i="41"/>
  <c r="E95" i="41" s="1"/>
  <c r="G80" i="41"/>
  <c r="I80" i="41" s="1"/>
  <c r="E80" i="41"/>
  <c r="H50" i="41"/>
  <c r="E50" i="41"/>
  <c r="I92" i="41" l="1"/>
  <c r="J95" i="44"/>
  <c r="J93" i="42"/>
  <c r="J92" i="42"/>
  <c r="I106" i="41"/>
  <c r="I79" i="41"/>
  <c r="J50" i="41"/>
  <c r="J52" i="41" s="1"/>
  <c r="G95" i="41"/>
  <c r="I95" i="41" s="1"/>
  <c r="I78" i="41"/>
  <c r="J95" i="42" l="1"/>
  <c r="J94" i="41"/>
  <c r="J93" i="41"/>
  <c r="J92" i="41"/>
  <c r="J95" i="41" s="1"/>
  <c r="I104" i="40"/>
  <c r="G106" i="40" l="1"/>
  <c r="E106" i="40"/>
  <c r="I105" i="40"/>
  <c r="I106" i="40"/>
  <c r="I94" i="40"/>
  <c r="I93" i="40"/>
  <c r="G92" i="40"/>
  <c r="G95" i="40" s="1"/>
  <c r="E92" i="40"/>
  <c r="E95" i="40" s="1"/>
  <c r="I91" i="40"/>
  <c r="I90" i="40"/>
  <c r="I89" i="40"/>
  <c r="G80" i="40"/>
  <c r="I79" i="40" s="1"/>
  <c r="E80" i="40"/>
  <c r="H50" i="40"/>
  <c r="E50" i="40"/>
  <c r="J50" i="40" l="1"/>
  <c r="J52" i="40" s="1"/>
  <c r="I92" i="40"/>
  <c r="I95" i="40"/>
  <c r="J94" i="40" s="1"/>
  <c r="I78" i="40"/>
  <c r="I80" i="40"/>
  <c r="F29" i="39"/>
  <c r="J92" i="40" l="1"/>
  <c r="J93" i="40"/>
  <c r="J95" i="40" s="1"/>
  <c r="I90" i="39" l="1"/>
  <c r="G102" i="39"/>
  <c r="E102" i="39"/>
  <c r="I101" i="39"/>
  <c r="I100" i="39"/>
  <c r="I89" i="39"/>
  <c r="G88" i="39"/>
  <c r="E88" i="39"/>
  <c r="E91" i="39" s="1"/>
  <c r="I87" i="39"/>
  <c r="I86" i="39"/>
  <c r="I85" i="39"/>
  <c r="G76" i="39"/>
  <c r="I76" i="39" s="1"/>
  <c r="E76" i="39"/>
  <c r="I75" i="39"/>
  <c r="H46" i="39"/>
  <c r="E46" i="39"/>
  <c r="J31" i="39"/>
  <c r="J30" i="39"/>
  <c r="H29" i="39"/>
  <c r="J27" i="39"/>
  <c r="J26" i="39"/>
  <c r="J25" i="39"/>
  <c r="I102" i="39" l="1"/>
  <c r="I88" i="39"/>
  <c r="J46" i="39"/>
  <c r="J48" i="39" s="1"/>
  <c r="G91" i="39"/>
  <c r="I91" i="39" s="1"/>
  <c r="J89" i="39" s="1"/>
  <c r="I74" i="39"/>
  <c r="J90" i="39" l="1"/>
  <c r="J88" i="39"/>
  <c r="J91" i="39" s="1"/>
  <c r="H29" i="38"/>
  <c r="F29" i="38"/>
  <c r="J30" i="38"/>
  <c r="J27" i="38"/>
  <c r="J26" i="38"/>
  <c r="J25" i="38"/>
  <c r="I89" i="38" l="1"/>
  <c r="E88" i="38"/>
  <c r="G88" i="38"/>
  <c r="I87" i="38"/>
  <c r="I86" i="38"/>
  <c r="I85" i="38"/>
  <c r="I88" i="38" l="1"/>
  <c r="G102" i="38"/>
  <c r="E102" i="38"/>
  <c r="I101" i="38"/>
  <c r="I100" i="38"/>
  <c r="G91" i="38"/>
  <c r="E91" i="38"/>
  <c r="I90" i="38"/>
  <c r="G76" i="38"/>
  <c r="E76" i="38"/>
  <c r="H46" i="38"/>
  <c r="E46" i="38"/>
  <c r="J31" i="38"/>
  <c r="I74" i="38" l="1"/>
  <c r="I75" i="38"/>
  <c r="I102" i="38"/>
  <c r="I76" i="38"/>
  <c r="I91" i="38"/>
  <c r="J89" i="38" s="1"/>
  <c r="J46" i="38"/>
  <c r="J48" i="38" s="1"/>
  <c r="E90" i="37"/>
  <c r="H46" i="37"/>
  <c r="I84" i="37"/>
  <c r="G101" i="37"/>
  <c r="E101" i="37"/>
  <c r="I100" i="37"/>
  <c r="I99" i="37"/>
  <c r="G90" i="37"/>
  <c r="I89" i="37"/>
  <c r="I88" i="37"/>
  <c r="I87" i="37"/>
  <c r="I86" i="37"/>
  <c r="I85" i="37"/>
  <c r="G75" i="37"/>
  <c r="I74" i="37" s="1"/>
  <c r="E75" i="37"/>
  <c r="E46" i="37"/>
  <c r="J31" i="37"/>
  <c r="J30" i="37"/>
  <c r="H29" i="37"/>
  <c r="F29" i="37"/>
  <c r="J27" i="37"/>
  <c r="J26" i="37"/>
  <c r="J25" i="37"/>
  <c r="J90" i="38" l="1"/>
  <c r="J46" i="37"/>
  <c r="J48" i="37" s="1"/>
  <c r="J88" i="38"/>
  <c r="J91" i="38" s="1"/>
  <c r="I101" i="37"/>
  <c r="I90" i="37"/>
  <c r="J88" i="37" s="1"/>
  <c r="I73" i="37"/>
  <c r="I75" i="37"/>
  <c r="I87" i="36"/>
  <c r="J87" i="37" l="1"/>
  <c r="J89" i="37"/>
  <c r="F29" i="36"/>
  <c r="G101" i="36"/>
  <c r="E101" i="36"/>
  <c r="I100" i="36"/>
  <c r="I99" i="36"/>
  <c r="G90" i="36"/>
  <c r="E90" i="36"/>
  <c r="I89" i="36"/>
  <c r="I88" i="36"/>
  <c r="I86" i="36"/>
  <c r="I85" i="36"/>
  <c r="G75" i="36"/>
  <c r="I75" i="36" s="1"/>
  <c r="E75" i="36"/>
  <c r="H46" i="36"/>
  <c r="E46" i="36"/>
  <c r="J31" i="36"/>
  <c r="J30" i="36"/>
  <c r="H29" i="36"/>
  <c r="J27" i="36"/>
  <c r="J26" i="36"/>
  <c r="J25" i="36"/>
  <c r="H46" i="35"/>
  <c r="E46" i="35"/>
  <c r="J46" i="35" s="1"/>
  <c r="J48" i="35" s="1"/>
  <c r="I87" i="35"/>
  <c r="I89" i="35"/>
  <c r="I88" i="35"/>
  <c r="I86" i="35"/>
  <c r="I85" i="35"/>
  <c r="G90" i="35"/>
  <c r="I74" i="36" l="1"/>
  <c r="J90" i="37"/>
  <c r="I101" i="36"/>
  <c r="I90" i="36"/>
  <c r="J87" i="36" s="1"/>
  <c r="I73" i="36"/>
  <c r="J46" i="36"/>
  <c r="J48" i="36" s="1"/>
  <c r="E90" i="35"/>
  <c r="I90" i="35" s="1"/>
  <c r="J89" i="36" l="1"/>
  <c r="J88" i="36"/>
  <c r="J90" i="36" s="1"/>
  <c r="H29" i="35"/>
  <c r="G101" i="35"/>
  <c r="E101" i="35"/>
  <c r="I100" i="35"/>
  <c r="I99" i="35"/>
  <c r="G75" i="35"/>
  <c r="E75" i="35"/>
  <c r="J31" i="35"/>
  <c r="J30" i="35"/>
  <c r="F29" i="35"/>
  <c r="J27" i="35"/>
  <c r="J26" i="35"/>
  <c r="J25" i="35"/>
  <c r="I98" i="34"/>
  <c r="I95" i="34"/>
  <c r="J95" i="34" s="1"/>
  <c r="G109" i="34"/>
  <c r="E109" i="34"/>
  <c r="I108" i="34"/>
  <c r="I107" i="34"/>
  <c r="J97" i="34"/>
  <c r="J96" i="34"/>
  <c r="I93" i="34"/>
  <c r="I92" i="34"/>
  <c r="I91" i="34"/>
  <c r="G75" i="34"/>
  <c r="I75" i="34" s="1"/>
  <c r="E75" i="34"/>
  <c r="H46" i="34"/>
  <c r="F46" i="34"/>
  <c r="E46" i="34"/>
  <c r="J45" i="34"/>
  <c r="J44" i="34"/>
  <c r="J43" i="34"/>
  <c r="J31" i="34"/>
  <c r="J30" i="34"/>
  <c r="H29" i="34"/>
  <c r="F29" i="34"/>
  <c r="J27" i="34"/>
  <c r="J26" i="34"/>
  <c r="J25" i="34"/>
  <c r="H29" i="33"/>
  <c r="F29" i="33"/>
  <c r="J31" i="33"/>
  <c r="J30" i="33"/>
  <c r="J27" i="33"/>
  <c r="J26" i="33"/>
  <c r="J25" i="33"/>
  <c r="G109" i="33"/>
  <c r="E109" i="33"/>
  <c r="I108" i="33"/>
  <c r="I107" i="33"/>
  <c r="I98" i="33"/>
  <c r="J97" i="33" s="1"/>
  <c r="I95" i="33"/>
  <c r="I93" i="33"/>
  <c r="I92" i="33"/>
  <c r="I91" i="33"/>
  <c r="G75" i="33"/>
  <c r="I75" i="33" s="1"/>
  <c r="E75" i="33"/>
  <c r="H46" i="33"/>
  <c r="F46" i="33"/>
  <c r="E46" i="33"/>
  <c r="J46" i="33" s="1"/>
  <c r="J48" i="33" s="1"/>
  <c r="J45" i="33"/>
  <c r="J44" i="33"/>
  <c r="J43" i="33"/>
  <c r="J25" i="32"/>
  <c r="J26" i="32"/>
  <c r="J27" i="32"/>
  <c r="F29" i="32"/>
  <c r="H29" i="32"/>
  <c r="J30" i="32"/>
  <c r="J31" i="32"/>
  <c r="J43" i="32"/>
  <c r="J44" i="32"/>
  <c r="J45" i="32"/>
  <c r="E46" i="32"/>
  <c r="F46" i="32"/>
  <c r="H46" i="32"/>
  <c r="E75" i="32"/>
  <c r="G75" i="32"/>
  <c r="I74" i="32" s="1"/>
  <c r="I91" i="32"/>
  <c r="I92" i="32"/>
  <c r="I93" i="32"/>
  <c r="I95" i="32"/>
  <c r="I98" i="32"/>
  <c r="J96" i="32" s="1"/>
  <c r="I107" i="32"/>
  <c r="I109" i="32" s="1"/>
  <c r="I108" i="32"/>
  <c r="E109" i="32"/>
  <c r="G109" i="32"/>
  <c r="G102" i="31"/>
  <c r="E102" i="31"/>
  <c r="F43" i="31"/>
  <c r="E43" i="31"/>
  <c r="F24" i="29"/>
  <c r="G103" i="29"/>
  <c r="E103" i="29"/>
  <c r="I102" i="29"/>
  <c r="I103" i="29" s="1"/>
  <c r="I101" i="29"/>
  <c r="I92" i="29"/>
  <c r="J91" i="29" s="1"/>
  <c r="I89" i="29"/>
  <c r="J89" i="29" s="1"/>
  <c r="I86" i="29"/>
  <c r="I85" i="29"/>
  <c r="G68" i="29"/>
  <c r="I68" i="29" s="1"/>
  <c r="H43" i="29"/>
  <c r="E43" i="29"/>
  <c r="J42" i="29"/>
  <c r="J41" i="29"/>
  <c r="J40" i="29"/>
  <c r="J28" i="29"/>
  <c r="H27" i="29"/>
  <c r="J27" i="29" s="1"/>
  <c r="J26" i="29"/>
  <c r="J25" i="29"/>
  <c r="H24" i="29"/>
  <c r="J23" i="29"/>
  <c r="J21" i="29"/>
  <c r="J20" i="29"/>
  <c r="I101" i="31"/>
  <c r="I100" i="31"/>
  <c r="I91" i="31"/>
  <c r="J89" i="31" s="1"/>
  <c r="I88" i="31"/>
  <c r="I85" i="31"/>
  <c r="I84" i="31"/>
  <c r="G68" i="31"/>
  <c r="I68" i="31" s="1"/>
  <c r="H43" i="31"/>
  <c r="J42" i="31"/>
  <c r="J41" i="31"/>
  <c r="J40" i="31"/>
  <c r="J26" i="31"/>
  <c r="J25" i="31"/>
  <c r="H24" i="31"/>
  <c r="F24" i="31"/>
  <c r="J23" i="31"/>
  <c r="J21" i="31"/>
  <c r="J20" i="31"/>
  <c r="I101" i="30"/>
  <c r="I100" i="30"/>
  <c r="I91" i="30"/>
  <c r="J90" i="30"/>
  <c r="I88" i="30"/>
  <c r="I85" i="30"/>
  <c r="I84" i="30"/>
  <c r="G68" i="30"/>
  <c r="I68" i="30" s="1"/>
  <c r="J43" i="30"/>
  <c r="J45" i="30" s="1"/>
  <c r="J42" i="30"/>
  <c r="J41" i="30"/>
  <c r="J40" i="30"/>
  <c r="J26" i="30"/>
  <c r="J25" i="30"/>
  <c r="H24" i="30"/>
  <c r="F24" i="30"/>
  <c r="J23" i="30"/>
  <c r="J21" i="30"/>
  <c r="J20" i="30"/>
  <c r="G104" i="28"/>
  <c r="E104" i="28"/>
  <c r="I103" i="28"/>
  <c r="I102" i="28"/>
  <c r="I93" i="28"/>
  <c r="J91" i="28" s="1"/>
  <c r="I90" i="28"/>
  <c r="I87" i="28"/>
  <c r="I86" i="28"/>
  <c r="G70" i="28"/>
  <c r="I70" i="28" s="1"/>
  <c r="H45" i="28"/>
  <c r="E45" i="28"/>
  <c r="J45" i="28" s="1"/>
  <c r="J47" i="28" s="1"/>
  <c r="J44" i="28"/>
  <c r="J43" i="28"/>
  <c r="J42" i="28"/>
  <c r="J28" i="28"/>
  <c r="H27" i="28"/>
  <c r="F27" i="28"/>
  <c r="J27" i="28" s="1"/>
  <c r="J26" i="28"/>
  <c r="J25" i="28"/>
  <c r="F24" i="28"/>
  <c r="J23" i="28"/>
  <c r="J21" i="28"/>
  <c r="J20" i="28"/>
  <c r="G102" i="27"/>
  <c r="E102" i="27"/>
  <c r="I101" i="27"/>
  <c r="I100" i="27"/>
  <c r="I91" i="27"/>
  <c r="J90" i="27" s="1"/>
  <c r="I88" i="27"/>
  <c r="J88" i="27" s="1"/>
  <c r="I85" i="27"/>
  <c r="I84" i="27"/>
  <c r="G68" i="27"/>
  <c r="I66" i="27" s="1"/>
  <c r="I67" i="27"/>
  <c r="H43" i="27"/>
  <c r="J43" i="27" s="1"/>
  <c r="J45" i="27" s="1"/>
  <c r="J42" i="27"/>
  <c r="J41" i="27"/>
  <c r="J40" i="27"/>
  <c r="J26" i="27"/>
  <c r="J25" i="27"/>
  <c r="H24" i="27"/>
  <c r="F24" i="27"/>
  <c r="J23" i="27"/>
  <c r="J21" i="27"/>
  <c r="J20" i="27"/>
  <c r="I103" i="24"/>
  <c r="I102" i="24"/>
  <c r="G104" i="24"/>
  <c r="E104" i="24"/>
  <c r="I90" i="24"/>
  <c r="I93" i="24"/>
  <c r="J91" i="24" s="1"/>
  <c r="I87" i="24"/>
  <c r="I86" i="24"/>
  <c r="G70" i="24"/>
  <c r="I70" i="24" s="1"/>
  <c r="H45" i="24"/>
  <c r="J45" i="24"/>
  <c r="J47" i="24" s="1"/>
  <c r="J44" i="24"/>
  <c r="J43" i="24"/>
  <c r="J42" i="24"/>
  <c r="J26" i="24"/>
  <c r="J25" i="24"/>
  <c r="H24" i="24"/>
  <c r="F24" i="24"/>
  <c r="J23" i="24"/>
  <c r="J21" i="24"/>
  <c r="J20" i="24"/>
  <c r="I103" i="23"/>
  <c r="I104" i="23" s="1"/>
  <c r="I102" i="23"/>
  <c r="G104" i="23"/>
  <c r="E104" i="23"/>
  <c r="I90" i="23"/>
  <c r="I93" i="23"/>
  <c r="J91" i="23" s="1"/>
  <c r="I87" i="23"/>
  <c r="I86" i="23"/>
  <c r="G70" i="23"/>
  <c r="I69" i="23" s="1"/>
  <c r="I70" i="23"/>
  <c r="E45" i="23"/>
  <c r="J45" i="23" s="1"/>
  <c r="J47" i="23" s="1"/>
  <c r="H45" i="23"/>
  <c r="J44" i="23"/>
  <c r="J43" i="23"/>
  <c r="J42" i="23"/>
  <c r="J28" i="23"/>
  <c r="F27" i="23"/>
  <c r="H27" i="23"/>
  <c r="J26" i="23"/>
  <c r="J25" i="23"/>
  <c r="H24" i="23"/>
  <c r="F24" i="23"/>
  <c r="J23" i="23"/>
  <c r="J21" i="23"/>
  <c r="J20" i="23"/>
  <c r="I103" i="22"/>
  <c r="I104" i="22" s="1"/>
  <c r="I102" i="22"/>
  <c r="G104" i="22"/>
  <c r="E104" i="22"/>
  <c r="I90" i="22"/>
  <c r="J90" i="22" s="1"/>
  <c r="I93" i="22"/>
  <c r="J91" i="22" s="1"/>
  <c r="I87" i="22"/>
  <c r="I86" i="22"/>
  <c r="G70" i="22"/>
  <c r="I69" i="22" s="1"/>
  <c r="I68" i="22"/>
  <c r="E45" i="22"/>
  <c r="J45" i="22" s="1"/>
  <c r="J47" i="22" s="1"/>
  <c r="H45" i="22"/>
  <c r="J44" i="22"/>
  <c r="J43" i="22"/>
  <c r="J42" i="22"/>
  <c r="J28" i="22"/>
  <c r="F27" i="22"/>
  <c r="H27" i="22"/>
  <c r="J26" i="22"/>
  <c r="J25" i="22"/>
  <c r="H24" i="22"/>
  <c r="F24" i="22"/>
  <c r="J23" i="22"/>
  <c r="J21" i="22"/>
  <c r="J20" i="22"/>
  <c r="J20" i="21"/>
  <c r="J21" i="21"/>
  <c r="J23" i="21"/>
  <c r="F24" i="21"/>
  <c r="H24" i="21"/>
  <c r="J25" i="21"/>
  <c r="J26" i="21"/>
  <c r="F27" i="21"/>
  <c r="H27" i="21"/>
  <c r="J28" i="21"/>
  <c r="J42" i="21"/>
  <c r="J43" i="21"/>
  <c r="J44" i="21"/>
  <c r="E45" i="21"/>
  <c r="H45" i="21"/>
  <c r="G71" i="21"/>
  <c r="I69" i="21" s="1"/>
  <c r="I68" i="21"/>
  <c r="I70" i="21"/>
  <c r="E71" i="21"/>
  <c r="I87" i="21"/>
  <c r="I88" i="21"/>
  <c r="I91" i="21"/>
  <c r="J91" i="21" s="1"/>
  <c r="J94" i="21" s="1"/>
  <c r="I94" i="21"/>
  <c r="J92" i="21"/>
  <c r="J93" i="21"/>
  <c r="I103" i="21"/>
  <c r="I104" i="21"/>
  <c r="I105" i="21" s="1"/>
  <c r="E105" i="21"/>
  <c r="G105" i="21"/>
  <c r="I90" i="20"/>
  <c r="J20" i="20"/>
  <c r="J21" i="20"/>
  <c r="J23" i="20"/>
  <c r="F24" i="20"/>
  <c r="H24" i="20"/>
  <c r="J25" i="20"/>
  <c r="J26" i="20"/>
  <c r="F27" i="20"/>
  <c r="H27" i="20"/>
  <c r="J28" i="20"/>
  <c r="J41" i="20"/>
  <c r="J42" i="20"/>
  <c r="J43" i="20"/>
  <c r="E44" i="20"/>
  <c r="J44" i="20" s="1"/>
  <c r="J46" i="20" s="1"/>
  <c r="H44" i="20"/>
  <c r="G70" i="20"/>
  <c r="I67" i="20" s="1"/>
  <c r="E70" i="20"/>
  <c r="I86" i="20"/>
  <c r="I87" i="20"/>
  <c r="I93" i="20"/>
  <c r="J90" i="20" s="1"/>
  <c r="J92" i="20"/>
  <c r="I102" i="20"/>
  <c r="I103" i="20"/>
  <c r="I104" i="20" s="1"/>
  <c r="E104" i="20"/>
  <c r="G104" i="20"/>
  <c r="J20" i="19"/>
  <c r="J21" i="19"/>
  <c r="F24" i="19"/>
  <c r="H24" i="19"/>
  <c r="J25" i="19"/>
  <c r="J26" i="19"/>
  <c r="F27" i="19"/>
  <c r="J27" i="19" s="1"/>
  <c r="H27" i="19"/>
  <c r="J28" i="19"/>
  <c r="J42" i="19"/>
  <c r="J43" i="19"/>
  <c r="J44" i="19"/>
  <c r="E45" i="19"/>
  <c r="H45" i="19"/>
  <c r="G71" i="19"/>
  <c r="I68" i="19" s="1"/>
  <c r="E71" i="19"/>
  <c r="I87" i="19"/>
  <c r="I88" i="19"/>
  <c r="I91" i="19"/>
  <c r="J91" i="19" s="1"/>
  <c r="I94" i="19"/>
  <c r="J92" i="19"/>
  <c r="I103" i="19"/>
  <c r="I105" i="19" s="1"/>
  <c r="I104" i="19"/>
  <c r="E105" i="19"/>
  <c r="G105" i="19"/>
  <c r="J20" i="17"/>
  <c r="J21" i="17"/>
  <c r="F24" i="17"/>
  <c r="H24" i="17"/>
  <c r="J25" i="17"/>
  <c r="J26" i="17"/>
  <c r="F27" i="17"/>
  <c r="H27" i="17"/>
  <c r="J28" i="17"/>
  <c r="J41" i="17"/>
  <c r="J42" i="17"/>
  <c r="J43" i="17"/>
  <c r="E44" i="17"/>
  <c r="J44" i="17" s="1"/>
  <c r="J46" i="17" s="1"/>
  <c r="H44" i="17"/>
  <c r="G70" i="17"/>
  <c r="I69" i="17" s="1"/>
  <c r="I68" i="17"/>
  <c r="E70" i="17"/>
  <c r="I86" i="17"/>
  <c r="I87" i="17"/>
  <c r="I90" i="17"/>
  <c r="I93" i="17"/>
  <c r="J91" i="17" s="1"/>
  <c r="I102" i="17"/>
  <c r="I103" i="17"/>
  <c r="I104" i="17" s="1"/>
  <c r="E104" i="17"/>
  <c r="G104" i="17"/>
  <c r="I102" i="27"/>
  <c r="J93" i="19"/>
  <c r="J92" i="22"/>
  <c r="I68" i="23"/>
  <c r="I68" i="24"/>
  <c r="I102" i="30"/>
  <c r="I66" i="29"/>
  <c r="I67" i="29"/>
  <c r="J43" i="29"/>
  <c r="J45" i="29" s="1"/>
  <c r="J88" i="30"/>
  <c r="J91" i="30"/>
  <c r="J89" i="30"/>
  <c r="I66" i="31"/>
  <c r="I67" i="31"/>
  <c r="I69" i="19" l="1"/>
  <c r="J94" i="19"/>
  <c r="J45" i="21"/>
  <c r="J47" i="21" s="1"/>
  <c r="I68" i="27"/>
  <c r="J27" i="17"/>
  <c r="J27" i="23"/>
  <c r="I104" i="24"/>
  <c r="I69" i="20"/>
  <c r="J92" i="24"/>
  <c r="J90" i="28"/>
  <c r="J88" i="31"/>
  <c r="J91" i="31" s="1"/>
  <c r="J46" i="32"/>
  <c r="J48" i="32" s="1"/>
  <c r="I74" i="34"/>
  <c r="I70" i="19"/>
  <c r="J92" i="28"/>
  <c r="J93" i="28" s="1"/>
  <c r="J90" i="31"/>
  <c r="J93" i="22"/>
  <c r="J92" i="23"/>
  <c r="J90" i="24"/>
  <c r="J93" i="24" s="1"/>
  <c r="J45" i="19"/>
  <c r="J47" i="19" s="1"/>
  <c r="J27" i="20"/>
  <c r="J27" i="21"/>
  <c r="J27" i="22"/>
  <c r="I70" i="22"/>
  <c r="J90" i="23"/>
  <c r="I68" i="28"/>
  <c r="I104" i="28"/>
  <c r="J43" i="31"/>
  <c r="J45" i="31" s="1"/>
  <c r="I102" i="31"/>
  <c r="J93" i="23"/>
  <c r="I68" i="20"/>
  <c r="J89" i="27"/>
  <c r="J91" i="27" s="1"/>
  <c r="I73" i="32"/>
  <c r="I67" i="17"/>
  <c r="J91" i="20"/>
  <c r="J93" i="20" s="1"/>
  <c r="I69" i="28"/>
  <c r="I66" i="30"/>
  <c r="J95" i="32"/>
  <c r="I75" i="32"/>
  <c r="I74" i="33"/>
  <c r="J92" i="17"/>
  <c r="I69" i="24"/>
  <c r="I67" i="30"/>
  <c r="J90" i="29"/>
  <c r="J92" i="29" s="1"/>
  <c r="J46" i="34"/>
  <c r="J48" i="34" s="1"/>
  <c r="J90" i="17"/>
  <c r="I75" i="35"/>
  <c r="I74" i="35"/>
  <c r="I73" i="35"/>
  <c r="J89" i="35"/>
  <c r="J87" i="35"/>
  <c r="J88" i="35"/>
  <c r="I101" i="35"/>
  <c r="I109" i="34"/>
  <c r="J98" i="34"/>
  <c r="I73" i="34"/>
  <c r="I109" i="33"/>
  <c r="J96" i="33"/>
  <c r="J95" i="33"/>
  <c r="I73" i="33"/>
  <c r="J97" i="32"/>
  <c r="J98" i="32" s="1"/>
  <c r="J93" i="17" l="1"/>
  <c r="J90" i="35"/>
  <c r="J98" i="33"/>
</calcChain>
</file>

<file path=xl/sharedStrings.xml><?xml version="1.0" encoding="utf-8"?>
<sst xmlns="http://schemas.openxmlformats.org/spreadsheetml/2006/main" count="4472" uniqueCount="415">
  <si>
    <t>Upper Newtownards Road</t>
  </si>
  <si>
    <t>BELFAST BT4 3SB</t>
  </si>
  <si>
    <t xml:space="preserve">Production System       </t>
  </si>
  <si>
    <t>% Change</t>
  </si>
  <si>
    <t>Battery/Intensive        1st and 2nd lay hens</t>
  </si>
  <si>
    <t xml:space="preserve">Free Range and         1st and 2nd lay hens    </t>
  </si>
  <si>
    <t>Perchery/Barn</t>
  </si>
  <si>
    <t>Percentage Free Range and Perchery/Barn</t>
  </si>
  <si>
    <t xml:space="preserve">All Systems      </t>
  </si>
  <si>
    <t>1st lay hens</t>
  </si>
  <si>
    <t>2nd lay Hens</t>
  </si>
  <si>
    <t>Total</t>
  </si>
  <si>
    <t>Growing Pullets</t>
  </si>
  <si>
    <t>NB These figures are for Hens Placed and are not comparable with census figures</t>
  </si>
  <si>
    <t>Egg Intake into NI Packing Stations (cases per week)</t>
  </si>
  <si>
    <t>Production System</t>
  </si>
  <si>
    <t>N. Ireland</t>
  </si>
  <si>
    <t>Intensive</t>
  </si>
  <si>
    <t>Free Range and Perchery</t>
  </si>
  <si>
    <t xml:space="preserve">Eggs </t>
  </si>
  <si>
    <t>Own Production</t>
  </si>
  <si>
    <t>ex Farm</t>
  </si>
  <si>
    <t>Contract Production</t>
  </si>
  <si>
    <t>Independent Production</t>
  </si>
  <si>
    <t>Total ex Farm</t>
  </si>
  <si>
    <t>GB and ROI</t>
  </si>
  <si>
    <t>Total Egg Intake</t>
  </si>
  <si>
    <t>NOTES:</t>
  </si>
  <si>
    <t>1  The Egg Packers Survey is a census of egg packers in Northern Ireland carried out by Department of Agriculture and Rural Development (DARD) Inspectorate twice yearly in May and November.</t>
  </si>
  <si>
    <t>3  Data for perchery and free range systems have been amalgamated due to confidentiality constraints.</t>
  </si>
  <si>
    <t>4  1 egg case contains 30 dozen eggs.</t>
  </si>
  <si>
    <t>A National Statistics publication</t>
  </si>
  <si>
    <t xml:space="preserve">National Statistics are produced to high professional standards set out in the National Statistics Code of Practice.  They undergo regular </t>
  </si>
  <si>
    <t>quality assurance reviews to ensure that they meet customer needs.  They are produced free from any political interference.</t>
  </si>
  <si>
    <t>You can also find National Statistics on the Internet - go to www.statistics.gov.uk</t>
  </si>
  <si>
    <t>Eggs Graded and Packed (cases per week) by Size of Packer</t>
  </si>
  <si>
    <t>Size of Packer (cases per week)</t>
  </si>
  <si>
    <t>No. of Packers</t>
  </si>
  <si>
    <t>Percentage</t>
  </si>
  <si>
    <t>0-229</t>
  </si>
  <si>
    <t>230-999</t>
  </si>
  <si>
    <t>1000+</t>
  </si>
  <si>
    <t>Types of Packaging Used by Packer</t>
  </si>
  <si>
    <t>Percentages</t>
  </si>
  <si>
    <t xml:space="preserve">Small Packs </t>
  </si>
  <si>
    <t xml:space="preserve">Large Packs </t>
  </si>
  <si>
    <t>Percentage of Total Graded Egg Sales</t>
  </si>
  <si>
    <t>Within Northern Ireland</t>
  </si>
  <si>
    <t>To Retailers</t>
  </si>
  <si>
    <t>To Wholesalers/Other Packers</t>
  </si>
  <si>
    <t>To Processors</t>
  </si>
  <si>
    <t>Direct Sales to Consumers</t>
  </si>
  <si>
    <t>Total Northern Ireland</t>
  </si>
  <si>
    <t>To Great Britain</t>
  </si>
  <si>
    <t>To ROI</t>
  </si>
  <si>
    <t>Total Graded Eggs Sales</t>
  </si>
  <si>
    <t>Number of Workers Employed by Egg Packing Stations</t>
  </si>
  <si>
    <t>Size of Packer (Cases per Week)</t>
  </si>
  <si>
    <t>Full Time</t>
  </si>
  <si>
    <t>Part Time</t>
  </si>
  <si>
    <t>0-999</t>
  </si>
  <si>
    <t>Individual items from this report may be published providing the source is fully acknowledged. Reproduction, of the whole or any significant sections of it (including any charts or graphs) is not permitted unless approval has been obtained from Her Majesty's Stationery Office (Copyright Section), St Clements House, 2-16 Colegate, Norwich, NR3 1PD.</t>
  </si>
  <si>
    <t>This publication is available on the internet at www.dardni.gov.uk</t>
  </si>
  <si>
    <t xml:space="preserve">necessarily be consumed within Northern Ireland. </t>
  </si>
  <si>
    <t xml:space="preserve">N.B. The figures quoted in table 5 do not relate to egg consumption.  Eggs sold to Wholesalers and Processors may not  </t>
  </si>
  <si>
    <t>May 2005</t>
  </si>
  <si>
    <t>Policy and Economics Division</t>
  </si>
  <si>
    <r>
      <t xml:space="preserve">© </t>
    </r>
    <r>
      <rPr>
        <sz val="8.5"/>
        <rFont val="MS Sans Serif"/>
        <family val="2"/>
      </rPr>
      <t>Crown Copyright 2006</t>
    </r>
  </si>
  <si>
    <t>2  The figures relating to the number of hens placed cannot be compared with census figures which measure the number of hens on a specific day (1 June 2006).</t>
  </si>
  <si>
    <t>Sales of NI Graded Eggs by Destination during May 2006 (average cases per week)</t>
  </si>
  <si>
    <t>Hens Placed in Northern Ireland in May 2006</t>
  </si>
  <si>
    <t>Produced by</t>
  </si>
  <si>
    <t>Agricultural Economy Branch</t>
  </si>
  <si>
    <t>Room 810, Dundonald House</t>
  </si>
  <si>
    <t>Telephone (028) 90524588</t>
  </si>
  <si>
    <t>Fax (028) 90524676</t>
  </si>
  <si>
    <t>E-mail aeb.econstats@dardni.gov.uk</t>
  </si>
  <si>
    <t>May 2006</t>
  </si>
  <si>
    <t>Date Prepared: 7th September 2006</t>
  </si>
  <si>
    <t>Department of Agriculture and Rural Development</t>
  </si>
  <si>
    <t>Economics and Statistics Division</t>
  </si>
  <si>
    <t>Room 810</t>
  </si>
  <si>
    <t>Dundonald House</t>
  </si>
  <si>
    <t>Tel: 028 90524588</t>
  </si>
  <si>
    <t>EPS Results</t>
  </si>
  <si>
    <t>Date Prepared  14 April 2006</t>
  </si>
  <si>
    <t>Hens Placed in Northern Ireland in November 2005</t>
  </si>
  <si>
    <t>November 2005</t>
  </si>
  <si>
    <t>November 2004</t>
  </si>
  <si>
    <t>2  The figures relating to the number of hens placed cannot be compared with census figures which measure the number of hens on a specific day (1 June 2005).</t>
  </si>
  <si>
    <r>
      <t xml:space="preserve">© </t>
    </r>
    <r>
      <rPr>
        <sz val="8.5"/>
        <rFont val="MS Sans Serif"/>
        <family val="2"/>
      </rPr>
      <t>Crown Copyright 2005</t>
    </r>
  </si>
  <si>
    <t>Sales of NI Graded Eggs by Destination during November 2005 (average cases per week)</t>
  </si>
  <si>
    <t>Individual items from this report may be published providing the source is fully acknowledged. Reproduction, of the whole or any significant sections of it (including any charts or graphs) is not permitted unless approval has been obtained from Her Majest</t>
  </si>
  <si>
    <r>
      <t xml:space="preserve">Eggs Packers Survey </t>
    </r>
    <r>
      <rPr>
        <sz val="16"/>
        <rFont val="Arial"/>
        <family val="2"/>
      </rPr>
      <t xml:space="preserve">   </t>
    </r>
  </si>
  <si>
    <t>Date Prepared  10 November 2005</t>
  </si>
  <si>
    <t>Hens Placed in Northern Ireland in May 2005</t>
  </si>
  <si>
    <t>May 2004</t>
  </si>
  <si>
    <t>Sales of NI Graded Eggs by Destination during May 2005 (average cases per week)</t>
  </si>
  <si>
    <t>Date Prepared  24 June 2005</t>
  </si>
  <si>
    <t>Hens Placed in Northern Ireland in November 2004</t>
  </si>
  <si>
    <t>November 2003</t>
  </si>
  <si>
    <t>2  The figures relating to the number of hens placed cannot be compared with census figures which measure the number of hens on a specific day (1 June 2004).</t>
  </si>
  <si>
    <t>Sales of NI Graded Eggs by Destination during November 2004 (average cases per week)</t>
  </si>
  <si>
    <t>Date Prepared  2 November 2004</t>
  </si>
  <si>
    <t>Hens Placed in Northern Ireland in May 2004</t>
  </si>
  <si>
    <t>May 2003</t>
  </si>
  <si>
    <r>
      <t xml:space="preserve">© </t>
    </r>
    <r>
      <rPr>
        <sz val="8.5"/>
        <rFont val="MS Sans Serif"/>
        <family val="2"/>
      </rPr>
      <t>Crown Copyright 2004</t>
    </r>
  </si>
  <si>
    <t>Sales of NI Graded Eggs by Destination during May 2004 (average cases per week)</t>
  </si>
  <si>
    <t>Date Prepared  6 April 2004</t>
  </si>
  <si>
    <t>Hens Placed in Northern Ireland in November 2003</t>
  </si>
  <si>
    <t>November 2002</t>
  </si>
  <si>
    <t>2  The figures relating to the number of hens placed cannot be compared with census figures which measure the number of hens on a specific day (1 June 2003).</t>
  </si>
  <si>
    <t>Sales of NI Graded Eggs by Destination during November 2003 (average cases per week)</t>
  </si>
  <si>
    <t>Date Prepared  11 December 2003</t>
  </si>
  <si>
    <t>Hens Placed in Northern Ireland in May 2003</t>
  </si>
  <si>
    <t>May 2002</t>
  </si>
  <si>
    <r>
      <t xml:space="preserve">© </t>
    </r>
    <r>
      <rPr>
        <sz val="8.5"/>
        <rFont val="MS Sans Serif"/>
        <family val="2"/>
      </rPr>
      <t>Crown Copyright 2003</t>
    </r>
  </si>
  <si>
    <t>Sales of NI Graded Eggs by Destination during May 2003 (average cases per week)</t>
  </si>
  <si>
    <t>Date Prepared  18 March 2003</t>
  </si>
  <si>
    <t>Hens Placed in Northern Ireland in November 2002</t>
  </si>
  <si>
    <t>November 2001</t>
  </si>
  <si>
    <t>2  The figures relating to the number of hens placed cannot be compared with census figures which measure the number of hens on a specific day (1 June 2002).</t>
  </si>
  <si>
    <t>Sales of NI Graded Eggs by Destination during November 2002 (average cases per week)</t>
  </si>
  <si>
    <t>Date Prepared  4 November 2002</t>
  </si>
  <si>
    <t>Hens Placed in Northern Ireland in May 2002</t>
  </si>
  <si>
    <t>May 2001</t>
  </si>
  <si>
    <r>
      <t xml:space="preserve">© </t>
    </r>
    <r>
      <rPr>
        <sz val="8.5"/>
        <rFont val="MS Sans Serif"/>
        <family val="2"/>
      </rPr>
      <t>Crown Copyright 2002</t>
    </r>
  </si>
  <si>
    <t>Sales of NI Graded Eggs by Destination during May 2002 (average cases per week)</t>
  </si>
  <si>
    <t xml:space="preserve">N.B. The figures quoted in table 5 do not relate to egg consumption.  Eggs sold to wholesalers and processors may not  </t>
  </si>
  <si>
    <t>Date Prepared  14 May 2002</t>
  </si>
  <si>
    <t>Hens Placed in Northern Ireland in November 2001</t>
  </si>
  <si>
    <t>November 2000</t>
  </si>
  <si>
    <t>2  The figures relating to the number of hens placed cannot be compared with census figures which measure the number of hens on a specific day (1 June 2001).</t>
  </si>
  <si>
    <t>Sales of NI Graded Eggs by Destination during November 2001 (average cases per week)</t>
  </si>
  <si>
    <t>Date Prepared  2 November 2001</t>
  </si>
  <si>
    <t>Hens Placed in Northern Ireland in May 2001</t>
  </si>
  <si>
    <t>May 2000</t>
  </si>
  <si>
    <r>
      <t xml:space="preserve">© </t>
    </r>
    <r>
      <rPr>
        <sz val="8.5"/>
        <rFont val="MS Sans Serif"/>
        <family val="2"/>
      </rPr>
      <t>Crown Copyright 2001</t>
    </r>
  </si>
  <si>
    <t>Sales of NI Graded Eggs by Destination during May 2001 (average cases per week)</t>
  </si>
  <si>
    <t>Date Prepared  14 May 2001</t>
  </si>
  <si>
    <t>Hens Placed in Northern Ireland in November 2000</t>
  </si>
  <si>
    <t>November 1999</t>
  </si>
  <si>
    <t>2  The figures relating to the number of hens placed cannot be compared with census figures which measure the number of hens on a specific day (1 June 2000).</t>
  </si>
  <si>
    <t>Sales of NI Graded Eggs by Destination during November 2000 (average cases per week)</t>
  </si>
  <si>
    <t>Date Prepared  10 November 2000</t>
  </si>
  <si>
    <t>Hens Placed in Northern Ireland in May 2000</t>
  </si>
  <si>
    <t>May 1999</t>
  </si>
  <si>
    <t>Eggs from other packers</t>
  </si>
  <si>
    <t>Total N.Ireland</t>
  </si>
  <si>
    <t>This publication is available on the internet at www.dani.gov.uk</t>
  </si>
  <si>
    <r>
      <t xml:space="preserve">© </t>
    </r>
    <r>
      <rPr>
        <sz val="8.5"/>
        <rFont val="MS Sans Serif"/>
        <family val="2"/>
      </rPr>
      <t>Crown Copyright 2000</t>
    </r>
  </si>
  <si>
    <t>Sales of NI Graded Eggs by Destination during May 2000 (average cases per week)</t>
  </si>
  <si>
    <t>A Government Statistical Publication</t>
  </si>
  <si>
    <t>Date Prepared  28 April 2000</t>
  </si>
  <si>
    <t>Hens Placed in Northern Ireland in November 1999</t>
  </si>
  <si>
    <t>Ownership of Birds</t>
  </si>
  <si>
    <t>Company Owned</t>
  </si>
  <si>
    <t>Contract</t>
  </si>
  <si>
    <t>Independent</t>
  </si>
  <si>
    <t>Ownership of Birds (1st and 2nd lay hens)</t>
  </si>
  <si>
    <t>0-99</t>
  </si>
  <si>
    <t>100-229</t>
  </si>
  <si>
    <t>Production System (1st and 2nd lay hens)</t>
  </si>
  <si>
    <t>Battery/Intensive</t>
  </si>
  <si>
    <t>2  The figures relating to the number of hens placed cannot be compared with census figures which measure the number of hens on a specific day (1 June 1999).</t>
  </si>
  <si>
    <t>Types of Packaging Used by Size of Packer</t>
  </si>
  <si>
    <t>Sales of NI Graded Eggs by Destination during May 1999 (average cases per week)</t>
  </si>
  <si>
    <t>Individual prices from this report may be published providing the source is fully acknowledged. Reproduction, of the whole or any significant sections of it (including any charts or graphs) is not permitted unless approval has been obtained from Her Majes</t>
  </si>
  <si>
    <r>
      <t xml:space="preserve">NB These figures are for Hens Placed and are </t>
    </r>
    <r>
      <rPr>
        <u/>
        <sz val="10"/>
        <rFont val="Arial"/>
        <family val="2"/>
      </rPr>
      <t>not</t>
    </r>
    <r>
      <rPr>
        <sz val="10"/>
        <rFont val="Arial"/>
        <family val="2"/>
      </rPr>
      <t xml:space="preserve"> comparable with census figures</t>
    </r>
  </si>
  <si>
    <r>
      <t xml:space="preserve">© </t>
    </r>
    <r>
      <rPr>
        <sz val="8.5"/>
        <rFont val="MS Sans Serif"/>
        <family val="2"/>
      </rPr>
      <t>Crown Copyright 1999</t>
    </r>
  </si>
  <si>
    <t>Date Prepared  13 December 1999</t>
  </si>
  <si>
    <t>Hens Placed in Northern Ireland in May 1999</t>
  </si>
  <si>
    <t>Hens Placed in Northern Ireland in November 2006</t>
  </si>
  <si>
    <t>November 2006</t>
  </si>
  <si>
    <t>1. November 2006 1st lay hen figures quoted above include 372,500 hens placed in Northern Ireland but supplying eggs to ROI packers</t>
  </si>
  <si>
    <t>2. These figures are for Hens Placed and are not comparable with census figures</t>
  </si>
  <si>
    <r>
      <t xml:space="preserve">© </t>
    </r>
    <r>
      <rPr>
        <sz val="8.5"/>
        <rFont val="MS Sans Serif"/>
        <family val="2"/>
      </rPr>
      <t>Crown Copyright 2007</t>
    </r>
  </si>
  <si>
    <t>Sales of NI Graded Eggs by Destination during November 2006 (average cases per week)</t>
  </si>
  <si>
    <t>Date Prepared: 22nd February 2007</t>
  </si>
  <si>
    <t>Hens Placed in Northern Ireland in May 2007</t>
  </si>
  <si>
    <t>May 2007</t>
  </si>
  <si>
    <t xml:space="preserve">Free Range and          1st and 2nd lay hens    </t>
  </si>
  <si>
    <t>Organic                          1st and 2nd lay hens</t>
  </si>
  <si>
    <t>N/A</t>
  </si>
  <si>
    <t>Percentage Free Range, Perchery/Barn and Organic</t>
  </si>
  <si>
    <t>1.   May 2007 1st lay hen figures quoted above includes 329,800 hens placed in Northern Ireland but supplying eggs to ROI packers</t>
  </si>
  <si>
    <t>2.  From May 2007 Organic hens have been classified separately from Free Range and Perchery/Barn.  A composite figure was quoted in previous issues of this publication.</t>
  </si>
  <si>
    <t>3. These figures are for Hens Placed and are not comparable with census figures.</t>
  </si>
  <si>
    <t>Free Range, Perchery and Organic</t>
  </si>
  <si>
    <t>2  The figures relating to the number of hens placed cannot be compared with census figures which measure the number of hens on a specific day (1 June 2007).</t>
  </si>
  <si>
    <t>3  Data for free range, perchery/barn and organic systems have been amalgamated due to confidentiality constraints.</t>
  </si>
  <si>
    <t>Sales of NI Graded Eggs by Destination during May 2007 (average cases per week)</t>
  </si>
  <si>
    <t>Date Prepared:  9th August 2007</t>
  </si>
  <si>
    <t>Date Prepared: 27th February 2008</t>
  </si>
  <si>
    <t>Hens Placed in Northern Ireland in November 2007</t>
  </si>
  <si>
    <t>November 2007</t>
  </si>
  <si>
    <r>
      <t xml:space="preserve">© </t>
    </r>
    <r>
      <rPr>
        <sz val="8.5"/>
        <rFont val="MS Sans Serif"/>
        <family val="2"/>
      </rPr>
      <t>Crown Copyright 2008</t>
    </r>
  </si>
  <si>
    <t>Sales of NI Graded Eggs by Destination during November 2007 (average cases per week)</t>
  </si>
  <si>
    <t xml:space="preserve">1.   November 2007 1st lay hen figures quoted above includes 288,500 hens placed in Northern Ireland but supplying </t>
  </si>
  <si>
    <t xml:space="preserve">     eggs to ROI packers</t>
  </si>
  <si>
    <t xml:space="preserve">2.  From May 2007 Organic hens have been classified separately from Free Range and Perchery/Barn.  A composite figure </t>
  </si>
  <si>
    <t xml:space="preserve">     was quoted in previous issues of this publication.</t>
  </si>
  <si>
    <t>Date Prepared: 8th October 2008</t>
  </si>
  <si>
    <t>Hens Placed in Northern Ireland in May 2008</t>
  </si>
  <si>
    <t>May 2008</t>
  </si>
  <si>
    <t>1.   May 2008 1st lay hen figures quoted above includes 260,590 hens placed in Northern Ireland but supplying eggs to ROI packers</t>
  </si>
  <si>
    <t>2  The figures relating to the number of hens placed cannot be compared with census figures which measure the number of hens on a specific day (1 June 2008).</t>
  </si>
  <si>
    <t>Sales of NI Graded Eggs by Destination during May 2008 (average cases per week)</t>
  </si>
  <si>
    <t>Hens Placed in Northern Ireland in November 2008</t>
  </si>
  <si>
    <t>November 2008</t>
  </si>
  <si>
    <t xml:space="preserve">1.   November 2008 1st lay hen figures quoted above includes 293,430 hens placed in Northern Ireland but supplying </t>
  </si>
  <si>
    <r>
      <t xml:space="preserve">© </t>
    </r>
    <r>
      <rPr>
        <sz val="8.5"/>
        <rFont val="MS Sans Serif"/>
        <family val="2"/>
      </rPr>
      <t>Crown Copyright 2009</t>
    </r>
  </si>
  <si>
    <t>Sales of NI Graded Eggs by Destination during November 2008 (average cases per week)</t>
  </si>
  <si>
    <t>Date Prepared: 11th February 2009</t>
  </si>
  <si>
    <t>Hens Placed in Northern Ireland in May 2009</t>
  </si>
  <si>
    <t xml:space="preserve">1.   May 2009 1st lay hen figures quoted above includes 287,430 hens placed in Northern Ireland but supplying </t>
  </si>
  <si>
    <t>2  The figures relating to the number of hens placed cannot be compared with census figures which measure the number of hens on a specific day (1 June 2009).</t>
  </si>
  <si>
    <t>Date Prepared: 11th September 2009</t>
  </si>
  <si>
    <t>Enquiries to: Jenny Gilmour</t>
  </si>
  <si>
    <t>Date Prepared: 1st September 2010</t>
  </si>
  <si>
    <t>Hens Placed in Northern Ireland in May 2010</t>
  </si>
  <si>
    <t xml:space="preserve">1.   May 2010 1st lay hen figures quoted above includes 256,230 hens placed in Northern Ireland but supplying </t>
  </si>
  <si>
    <t>2  The figures relating to the number of hens placed cannot be compared with census figures which measure the number of hens on a specific day (1 June 2010).</t>
  </si>
  <si>
    <r>
      <t xml:space="preserve">© </t>
    </r>
    <r>
      <rPr>
        <sz val="8.5"/>
        <rFont val="MS Sans Serif"/>
        <family val="2"/>
      </rPr>
      <t>Crown Copyright 2010</t>
    </r>
  </si>
  <si>
    <t>Room 817, Dundonald House</t>
  </si>
  <si>
    <t>Sales of NI Graded Eggs by Destination during May 2010 (average cases per week)</t>
  </si>
  <si>
    <t>Date Prepared: 9 March 2011</t>
  </si>
  <si>
    <t>Hens Placed in Northern Ireland in November 2010</t>
  </si>
  <si>
    <t xml:space="preserve">1.   May 2010 1st lay hen figures quoted above includes 164,230 hens placed in Northern Ireland but supplying </t>
  </si>
  <si>
    <t>Sales of NI Graded Eggs by Destination during November 2010 (average cases per week)</t>
  </si>
  <si>
    <r>
      <t xml:space="preserve">© </t>
    </r>
    <r>
      <rPr>
        <b/>
        <sz val="8.5"/>
        <rFont val="MS Sans Serif"/>
        <family val="2"/>
      </rPr>
      <t>Crown Copyright 2011</t>
    </r>
  </si>
  <si>
    <t>Hens Placed in Northern Ireland in November 2011</t>
  </si>
  <si>
    <t xml:space="preserve">1.  From May 2007 Organic hens have been classified separately from Free Range and Perchery/Barn.  A composite figure </t>
  </si>
  <si>
    <t>2. These figures are for Hens Placed and are not comparable with census figures.</t>
  </si>
  <si>
    <r>
      <t xml:space="preserve">© </t>
    </r>
    <r>
      <rPr>
        <sz val="8.5"/>
        <rFont val="MS Sans Serif"/>
        <family val="2"/>
      </rPr>
      <t>Crown Copyright 2011</t>
    </r>
  </si>
  <si>
    <t>Sales of NI Graded Eggs by Destination during November 2011 (average cases per week)</t>
  </si>
  <si>
    <t>Date Prepared: 9 March 2012</t>
  </si>
  <si>
    <r>
      <t xml:space="preserve">© </t>
    </r>
    <r>
      <rPr>
        <b/>
        <sz val="8.5"/>
        <rFont val="MS Sans Serif"/>
        <family val="2"/>
      </rPr>
      <t>Crown Copyright 2012</t>
    </r>
  </si>
  <si>
    <t>Hens Placed in Northern Ireland in May 2011</t>
  </si>
  <si>
    <t xml:space="preserve">1.   May 2011 1st lay hen figures quoted above includes 176,230 hens placed in Northern Ireland but supplying </t>
  </si>
  <si>
    <t>Sales of NI Graded Eggs by Destination during May 2011 (average cases per week)</t>
  </si>
  <si>
    <t>Date Prepared: 7th September 2011</t>
  </si>
  <si>
    <t>Hens Placed in Northern Ireland in May 2012</t>
  </si>
  <si>
    <t>Sales of NI Graded Eggs by Destination during May 2012 (average cases per week)</t>
  </si>
  <si>
    <t>Free Range, Perchery  &amp; Organic</t>
  </si>
  <si>
    <r>
      <t xml:space="preserve">© </t>
    </r>
    <r>
      <rPr>
        <sz val="8.5"/>
        <rFont val="MS Sans Serif"/>
        <family val="2"/>
      </rPr>
      <t>Crown Copyright 2012</t>
    </r>
  </si>
  <si>
    <t>Hens Placed in Northern Ireland in May 2013</t>
  </si>
  <si>
    <r>
      <t xml:space="preserve">© </t>
    </r>
    <r>
      <rPr>
        <b/>
        <sz val="8.5"/>
        <rFont val="MS Sans Serif"/>
        <family val="2"/>
      </rPr>
      <t>Crown Copyright 2013</t>
    </r>
  </si>
  <si>
    <t>Sales of NI Graded Eggs by Destination during May 2013 (average cases per week)</t>
  </si>
  <si>
    <t>Hens Placed in Northern Ireland in November 2013</t>
  </si>
  <si>
    <r>
      <t xml:space="preserve">© </t>
    </r>
    <r>
      <rPr>
        <b/>
        <sz val="8.5"/>
        <rFont val="MS Sans Serif"/>
        <family val="2"/>
      </rPr>
      <t>Crown Copyright 2014</t>
    </r>
  </si>
  <si>
    <t>Sales of NI Graded Eggs by Destination during November 2013 (average cases per week)</t>
  </si>
  <si>
    <t>© Crown Copyright 2014</t>
  </si>
  <si>
    <t>This publication is available free on the Department's website - www.dardni.gov.uk or via Twitter @DARDstats</t>
  </si>
  <si>
    <t>Majesty's Stationery Office, Crown Copyright Section, The National Archives, Kew, Richmond, Surrey, TW9 4DU</t>
  </si>
  <si>
    <t>significant sections of it (including any charts or graphs) is not permitted unless approval has been obtained from Controller of Her</t>
  </si>
  <si>
    <t>Individual items from this report may be published providing the source is fully acknowledged. Reproduction, of the whole or any</t>
  </si>
  <si>
    <t>also find National Statistics on the Internet - go to www.statistics.gov.uk</t>
  </si>
  <si>
    <t>quality assurance reviews to ensure that they meet customer needs.  They are produced free from any political interference.   You can</t>
  </si>
  <si>
    <t>National Statistics are produced to professional standards set out in the National Statistics Code of Practice.  They undergo regular</t>
  </si>
  <si>
    <t>Cage</t>
  </si>
  <si>
    <t>Sales of NI Graded Eggs by Destination during May 2014 (average cases per week)</t>
  </si>
  <si>
    <t>Room 819, Dundonald House</t>
  </si>
  <si>
    <t>Enquiries to: William Taylor</t>
  </si>
  <si>
    <t>2  The figures relating to the number of hens placed cannot be compared with census figures which measure the number of hens on a specific day (1 June 2014).</t>
  </si>
  <si>
    <t>1. These figures are for Hens Placed and are not comparable with census figures.</t>
  </si>
  <si>
    <t xml:space="preserve">Organic                          </t>
  </si>
  <si>
    <t>Perchery/Barn and      1st and 2nd lay hens</t>
  </si>
  <si>
    <t xml:space="preserve">Free Range                      1st and 2nd lay hens    </t>
  </si>
  <si>
    <t>Cage                                    1st and 2nd lay hens</t>
  </si>
  <si>
    <t>Hens Placed in Northern Ireland in May 2014</t>
  </si>
  <si>
    <t>Date Prepared: 27th October 2014</t>
  </si>
  <si>
    <t>Date Prepared: 26th February 2015</t>
  </si>
  <si>
    <t>Hens Placed in Northern Ireland in November 2014</t>
  </si>
  <si>
    <t>© Crown Copyright 2015</t>
  </si>
  <si>
    <t>Sales of NI Graded Eggs by Destination during November 2014 (average cases per week)</t>
  </si>
  <si>
    <t>Date Prepared: 29th January 2016</t>
  </si>
  <si>
    <t>Hens Placed in Northern Ireland in May 2015</t>
  </si>
  <si>
    <t>2  The figures relating to the number of hens placed cannot be compared with census figures which measure the number of hens on a specific day (1 June 2015).</t>
  </si>
  <si>
    <t>© Crown Copyright 2016</t>
  </si>
  <si>
    <t>Sales of NI Graded Eggs by Destination during May 2015 (average cases per week)</t>
  </si>
  <si>
    <t>Hens Placed in Northern Ireland in November 2015</t>
  </si>
  <si>
    <t xml:space="preserve">Free Range        </t>
  </si>
  <si>
    <t xml:space="preserve">Perchery/Barn and      </t>
  </si>
  <si>
    <t>Telephone (028) 90524640</t>
  </si>
  <si>
    <t>Size of Packer (dozen per week)</t>
  </si>
  <si>
    <t>To Other Packers</t>
  </si>
  <si>
    <t>To Retail, Wholesaler or Food Service</t>
  </si>
  <si>
    <t>Northern Ireland</t>
  </si>
  <si>
    <t>Eggs ex Farm</t>
  </si>
  <si>
    <t>Date Prepared: 21 April 2016</t>
  </si>
  <si>
    <t>Sales of NI Graded Eggs by Destination during November 2015 (average cases per week)</t>
  </si>
  <si>
    <t xml:space="preserve">N.B. The figures quoted in table 4 do not relate to egg consumption.  Eggs sold to Wholesalers and Processors may not  </t>
  </si>
  <si>
    <t>Size of Packer (cases per Week)</t>
  </si>
  <si>
    <t>From Other Packers</t>
  </si>
  <si>
    <t>Date Prepared: 02 May 2017</t>
  </si>
  <si>
    <t>Hens Placed in Northern Ireland in November 2016</t>
  </si>
  <si>
    <t>1  The Egg Packers Survey is a census of egg packers in Northern Ireland carried out by Department of Agriculture, Environment and Rural Affairs (DAERA) Inspectorate twice yearly in May and November.</t>
  </si>
  <si>
    <t>2  The figures relating to the number of hens placed cannot be compared with census figures which measure the number of hens on a specific day (1 June 2016).</t>
  </si>
  <si>
    <t>© Crown Copyright 2017</t>
  </si>
  <si>
    <t>Economics and Evaluation Branch</t>
  </si>
  <si>
    <t>This publication is available free on the Department's website - www.daera-ni.gov.uk or via Twitter @DAERAstats</t>
  </si>
  <si>
    <t>Ballymiscaw</t>
  </si>
  <si>
    <t>Sales of NI Graded Eggs by Destination during November 2016 (average cases per week)</t>
  </si>
  <si>
    <t>Date Prepared: 08 November 2017</t>
  </si>
  <si>
    <t>Hens Placed in Northern Ireland in May 2017</t>
  </si>
  <si>
    <t>2  The figures relating to the number of hens placed cannot be compared with census figures which measure the number of hens on a specific day (1 June 2017).</t>
  </si>
  <si>
    <t>Sales of NI Graded Eggs by Destination during May 2017 (average cases per week)</t>
  </si>
  <si>
    <t>© Crown Copyright 2018</t>
  </si>
  <si>
    <t>Hens Placed in Northern Ireland in November 2017</t>
  </si>
  <si>
    <t>Sales of NI Graded Eggs by Destination during November 2017 (average cases per week)</t>
  </si>
  <si>
    <t>Date Prepared: 19 April 2018</t>
  </si>
  <si>
    <t xml:space="preserve">packers.  </t>
  </si>
  <si>
    <t>packers.  There were 454,200 of these birds placed in Northern Ireland during November 2017.</t>
  </si>
  <si>
    <t>1. These figures are for hens placed and are not comparable with census figures.</t>
  </si>
  <si>
    <t xml:space="preserve">5  These figures exclude ex-farm eggs supplied directly from NI farms to GB packers.  There were approximately 7,500 cases per week supplied directly from NI farms to GB packers during November 2017. </t>
  </si>
  <si>
    <t xml:space="preserve">5  These figures exclude ex-farm eggs supplied directly from NI farms to GB packers.  </t>
  </si>
  <si>
    <t>2. These figures exclude hens placed in Northern Ireland that are suppling ungraded eggs direct to GB</t>
  </si>
  <si>
    <t>Hens Placed in Northern Ireland in May 2018</t>
  </si>
  <si>
    <t>packers.  There were 468,700 of these birds placed in Northern Ireland during May 2018.</t>
  </si>
  <si>
    <t xml:space="preserve">5  These figures exclude ex-farm eggs supplied directly from NI farms to GB packers.  There were approximately 6,900 cases per week supplied directly from NI farms to GB packers during May 2018. </t>
  </si>
  <si>
    <t>Enquiries to: Paul Keatley</t>
  </si>
  <si>
    <t>Sales of NI Graded Eggs by Destination during May 2018 (average cases per week)</t>
  </si>
  <si>
    <t>Date Prepared: 01 November 2018</t>
  </si>
  <si>
    <t>2  The figures relating to the number of hens placed cannot be compared with census figures which measure the number of hens on a specific day (1 June 2018).</t>
  </si>
  <si>
    <t xml:space="preserve">5  These figures exclude ex-farm eggs supplied directly from NI farms to GB packers.  There were approximately 8,375 cases per week supplied directly from NI farms to GB packers during November 2018. </t>
  </si>
  <si>
    <t>© Crown Copyright 2019</t>
  </si>
  <si>
    <t>Sales of NI Graded Eggs by Destination during November 2018 (average cases per week)</t>
  </si>
  <si>
    <t>Date Prepared: 13 August 2019</t>
  </si>
  <si>
    <t>2  The figures relating to the number of hens placed cannot be compared with census figures which measure the number of hens on a specific day (1 June 2019).</t>
  </si>
  <si>
    <t xml:space="preserve">5  These figures exclude ex-farm eggs supplied directly from NI farms to GB packers.  There were approximately 11,000 cases per week supplied directly from NI farms to GB packers during May 2019. </t>
  </si>
  <si>
    <t>Sales of NI Graded Eggs by Destination during May 2019 (average cases per week)</t>
  </si>
  <si>
    <t>Date Prepared: 20 December 2019</t>
  </si>
  <si>
    <t>Date Prepared: 3 September 2020</t>
  </si>
  <si>
    <t>© Crown Copyright 2020</t>
  </si>
  <si>
    <t>Sales of NI Graded Eggs by Destination during November 2019 (average cases per week)</t>
  </si>
  <si>
    <t xml:space="preserve">5  These figures exclude ex-farm eggs supplied directly from NI farms to GB packers.  There were approximately 13,525 cases per week supplied directly from NI farms to GB packers during November 2019. </t>
  </si>
  <si>
    <t>Sales of NI Graded Eggs by Destination during May 2020 (average cases per week)</t>
  </si>
  <si>
    <t>2  The figures relating to the number of hens placed cannot be compared with census figures which measure the number of hens on a specific day (1 June 2020).</t>
  </si>
  <si>
    <t xml:space="preserve">5  These figures exclude ex-farm eggs supplied directly from NI farms to GB packers.  There were approximately 19,825 cases per week supplied directly from NI farms to GB packers during May 2020. </t>
  </si>
  <si>
    <t>© Crown Copyright 2021</t>
  </si>
  <si>
    <t>Date Prepared: 12 January 2021</t>
  </si>
  <si>
    <t xml:space="preserve">Free Range (NI Packer units)       </t>
  </si>
  <si>
    <r>
      <t>Free Range (GB Packer units)</t>
    </r>
    <r>
      <rPr>
        <vertAlign val="superscript"/>
        <sz val="12"/>
        <rFont val="Arial"/>
        <family val="2"/>
      </rPr>
      <t xml:space="preserve">2    </t>
    </r>
    <r>
      <rPr>
        <sz val="12"/>
        <rFont val="Arial"/>
        <family val="2"/>
      </rPr>
      <t xml:space="preserve">   </t>
    </r>
  </si>
  <si>
    <t>(excluding GB packer units)</t>
  </si>
  <si>
    <t>(including GB packer units)</t>
  </si>
  <si>
    <t>Total (excluding GB packer units)</t>
  </si>
  <si>
    <t>Total (including GB packer units)</t>
  </si>
  <si>
    <t>Growing Pullets (NI units)</t>
  </si>
  <si>
    <t>Growing Pullets (GB units)</t>
  </si>
  <si>
    <t>2. Free range hens placed in Northern Ireland suppying ungraded eggs direct to GB packers.</t>
  </si>
  <si>
    <t>3. N/A indicates no data available</t>
  </si>
  <si>
    <r>
      <t>Hens Placed in Northern Ireland in November 2018</t>
    </r>
    <r>
      <rPr>
        <b/>
        <u/>
        <vertAlign val="superscript"/>
        <sz val="12"/>
        <rFont val="Arial"/>
        <family val="2"/>
      </rPr>
      <t>1</t>
    </r>
  </si>
  <si>
    <r>
      <t>Hens Placed in Northern Ireland in May 2019</t>
    </r>
    <r>
      <rPr>
        <b/>
        <u/>
        <vertAlign val="superscript"/>
        <sz val="12"/>
        <rFont val="Arial"/>
        <family val="2"/>
      </rPr>
      <t>1</t>
    </r>
  </si>
  <si>
    <r>
      <t>Hens Placed in Northern Ireland in November 2019</t>
    </r>
    <r>
      <rPr>
        <b/>
        <u/>
        <vertAlign val="superscript"/>
        <sz val="12"/>
        <rFont val="Arial"/>
        <family val="2"/>
      </rPr>
      <t>1</t>
    </r>
  </si>
  <si>
    <r>
      <t>Hens Placed in Northern Ireland in May 2020</t>
    </r>
    <r>
      <rPr>
        <b/>
        <u/>
        <vertAlign val="superscript"/>
        <sz val="12"/>
        <rFont val="Arial"/>
        <family val="2"/>
      </rPr>
      <t>1</t>
    </r>
  </si>
  <si>
    <r>
      <t>Hens Placed in Northern Ireland in November 2020</t>
    </r>
    <r>
      <rPr>
        <b/>
        <u/>
        <vertAlign val="superscript"/>
        <sz val="12"/>
        <rFont val="Arial"/>
        <family val="2"/>
      </rPr>
      <t>1</t>
    </r>
  </si>
  <si>
    <t>Sales of NI Graded Eggs by Destination during November 2020 (average cases per week)</t>
  </si>
  <si>
    <t xml:space="preserve">5  These figures exclude ex-farm eggs supplied directly from NI farms to GB packers.  There were approximately 20,125 cases per week supplied directly from NI farms to GB packers during November 2020. </t>
  </si>
  <si>
    <t>Date Prepared: 12 August 2021</t>
  </si>
  <si>
    <r>
      <t>Hens Placed in Northern Ireland in May 2021</t>
    </r>
    <r>
      <rPr>
        <b/>
        <u/>
        <vertAlign val="superscript"/>
        <sz val="12"/>
        <rFont val="Arial"/>
        <family val="2"/>
      </rPr>
      <t>1</t>
    </r>
  </si>
  <si>
    <t>2  The figures relating to the number of hens placed cannot be compared with census figures which measure the number of hens on a specific day (1 June 2021).</t>
  </si>
  <si>
    <t xml:space="preserve">5  These figures exclude ex-farm eggs supplied directly from NI farms to GB packers.  There were approximately 23,000 cases per week supplied directly from NI farms to GB packers during May 2021. </t>
  </si>
  <si>
    <t>© Crown Copyright 2022</t>
  </si>
  <si>
    <t>Date Prepared: 12 April 2022</t>
  </si>
  <si>
    <t>Sales of NI Graded Eggs by Destination during May 2021 (average cases per week)</t>
  </si>
  <si>
    <r>
      <t>Hens Placed in Northern Ireland in November 2021</t>
    </r>
    <r>
      <rPr>
        <b/>
        <u/>
        <vertAlign val="superscript"/>
        <sz val="12"/>
        <rFont val="Arial"/>
        <family val="2"/>
      </rPr>
      <t>1</t>
    </r>
  </si>
  <si>
    <t>Date Prepared: 05 October 2022</t>
  </si>
  <si>
    <t xml:space="preserve">5  These figures exclude ex-farm eggs supplied directly from NI farms to GB packers.  There were approximately 23,500 cases per week supplied directly from NI farms to GB packers during November 2021. </t>
  </si>
  <si>
    <t>Sales of NI Graded Eggs by Destination during November 2021 (average cases per week)</t>
  </si>
  <si>
    <t xml:space="preserve">3. Growing pullets placed in Northern Ireland by GB packers and ROI firms. </t>
  </si>
  <si>
    <r>
      <t>Growing Pullets (GB+ROI units)</t>
    </r>
    <r>
      <rPr>
        <vertAlign val="superscript"/>
        <sz val="12"/>
        <rFont val="Arial"/>
        <family val="2"/>
      </rPr>
      <t xml:space="preserve">3  </t>
    </r>
    <r>
      <rPr>
        <sz val="12"/>
        <rFont val="Arial"/>
        <family val="2"/>
      </rPr>
      <t xml:space="preserve"> </t>
    </r>
  </si>
  <si>
    <r>
      <t>Hens Placed in Northern Ireland in May 2022</t>
    </r>
    <r>
      <rPr>
        <b/>
        <u/>
        <vertAlign val="superscript"/>
        <sz val="12"/>
        <rFont val="Arial"/>
        <family val="2"/>
      </rPr>
      <t>1</t>
    </r>
  </si>
  <si>
    <t>2  The figures relating to the number of hens placed cannot be compared with census figures which measure the number of hens on a specific day (1 June 2022).</t>
  </si>
  <si>
    <t xml:space="preserve">5  These figures exclude ex-farm eggs supplied directly from NI farms to GB packers.  There were approximately 21,400 cases per week supplied directly from NI farms to GB packers during May 2022. </t>
  </si>
  <si>
    <t>© Crown Copyright 2023</t>
  </si>
  <si>
    <t>Sales of NI Graded Eggs by Destination during May 2022 (average cases per week)</t>
  </si>
  <si>
    <t>Date Prepared: 28 February 2023</t>
  </si>
  <si>
    <r>
      <t>Hens Placed in Northern Ireland in November 2022</t>
    </r>
    <r>
      <rPr>
        <b/>
        <u/>
        <vertAlign val="superscript"/>
        <sz val="12"/>
        <rFont val="Arial"/>
        <family val="2"/>
      </rPr>
      <t>1</t>
    </r>
  </si>
  <si>
    <t>Sales of NI Graded Eggs by Destination during November 2022 (average cases per week)</t>
  </si>
  <si>
    <t xml:space="preserve">5  These figures exclude ex-farm eggs supplied directly from NI farms to GB packers.  There were approximately 22,375 cases per week supplied directly from NI farms to GB packers during November 2022. </t>
  </si>
  <si>
    <t>Date Prepared: 10 August 2023</t>
  </si>
  <si>
    <t>Date Prepared: 01 March 2024</t>
  </si>
  <si>
    <r>
      <t>Hens Placed in Northern Ireland in May 2023</t>
    </r>
    <r>
      <rPr>
        <b/>
        <u/>
        <vertAlign val="superscript"/>
        <sz val="12"/>
        <rFont val="Arial"/>
        <family val="2"/>
      </rPr>
      <t>1</t>
    </r>
  </si>
  <si>
    <t xml:space="preserve">Growing Pullets (GB+ROI units)3   </t>
  </si>
  <si>
    <t>2  The figures relating to the number of hens placed cannot be compared with census figures which measure the number of hens on a specific day (1 June 2023).</t>
  </si>
  <si>
    <t xml:space="preserve">5  These figures exclude ex-farm eggs supplied directly from NI farms to GB packers.  There were approximately 22,875 cases per week supplied directly from NI farms to GB packers during May 2023. </t>
  </si>
  <si>
    <t>© Crown Copyright 2024</t>
  </si>
  <si>
    <t>Sales of NI Graded Eggs by Destination during May 2023 (average cases per week)</t>
  </si>
  <si>
    <t>E-mail aeb.econstats@daera-ni.gov.uk</t>
  </si>
  <si>
    <t xml:space="preserve">Clare House, </t>
  </si>
  <si>
    <t xml:space="preserve">303 Airport Road West, </t>
  </si>
  <si>
    <t>Belfast, BT3 9ED</t>
  </si>
  <si>
    <t>Date Prepared: 9 January 2025</t>
  </si>
  <si>
    <r>
      <t>Hens Placed in Northern Ireland in November 2023</t>
    </r>
    <r>
      <rPr>
        <b/>
        <u/>
        <vertAlign val="superscript"/>
        <sz val="12"/>
        <rFont val="Arial"/>
        <family val="2"/>
      </rPr>
      <t>1</t>
    </r>
  </si>
  <si>
    <t>© Crown Copyright 2025</t>
  </si>
  <si>
    <t xml:space="preserve">5  These figures exclude ex-farm eggs supplied directly from NI farms to GB packers.  There were approximately 32,215 cases per week supplied directly from NI farms to GB packers during November 2023. </t>
  </si>
  <si>
    <t>Sales of NI Graded Eggs by Destination during November 2023 (average cases per week)</t>
  </si>
  <si>
    <t>Date Prepared: 01 May 2025</t>
  </si>
  <si>
    <r>
      <t>Hens Placed in Northern Ireland in May 2024</t>
    </r>
    <r>
      <rPr>
        <b/>
        <u/>
        <vertAlign val="superscript"/>
        <sz val="12"/>
        <rFont val="Arial"/>
        <family val="2"/>
      </rPr>
      <t>1</t>
    </r>
  </si>
  <si>
    <t>2  The figures relating to the number of hens placed cannot be compared with census figures which measure the number of hens on a specific day (1 June 2024).</t>
  </si>
  <si>
    <t>Sales of NI Graded Eggs by Destination during May 2024 (average cases per week)</t>
  </si>
  <si>
    <t xml:space="preserve">5  These figures exclude ex-farm eggs supplied directly from NI farms to GB packers.  There were approximately 31,390 cases per week supplied directly from NI farms to GB packers during May 2024. </t>
  </si>
  <si>
    <t>Date Prepared: 18 September  2025</t>
  </si>
  <si>
    <r>
      <t>Hens Placed in Northern Ireland in November 2024</t>
    </r>
    <r>
      <rPr>
        <b/>
        <u/>
        <vertAlign val="superscript"/>
        <sz val="12"/>
        <rFont val="Arial"/>
        <family val="2"/>
      </rPr>
      <t>1</t>
    </r>
  </si>
  <si>
    <t>Sales of NI Graded Eggs by Destination during November 2024 (average cases per week)</t>
  </si>
  <si>
    <t xml:space="preserve">5  These figures exclude ex-farm eggs supplied directly from NI farms to GB packers.  There were approximately 28,960 cases per week supplied directly from NI farms to GB packers during November 2024. </t>
  </si>
  <si>
    <t>Clare House</t>
  </si>
  <si>
    <t>303 Airport Raod</t>
  </si>
  <si>
    <r>
      <t>Hens Placed in Northern Ireland in May 2025</t>
    </r>
    <r>
      <rPr>
        <b/>
        <u/>
        <vertAlign val="superscript"/>
        <sz val="12"/>
        <rFont val="Arial"/>
        <family val="2"/>
      </rPr>
      <t>1</t>
    </r>
  </si>
  <si>
    <t>2  The figures relating to the number of hens placed cannot be compared with census figures which measure the number of hens on a specific day (1 June 2025).</t>
  </si>
  <si>
    <t>© Crown Copyright 2026</t>
  </si>
  <si>
    <t>Sales of NI Graded Eggs by Destination during May 2025 (average cases per week)</t>
  </si>
  <si>
    <t xml:space="preserve">5  These figures exclude ex-farm eggs supplied directly from NI farms to GB packers.  There were approximately 44,575 cases per week supplied directly from NI farms to GB packers during May 2025. </t>
  </si>
  <si>
    <t>Date Prepared: 30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</si>
</sst>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m/d"/>
    <numFmt numFmtId="166" formatCode="0.0%"/>
    <numFmt numFmtId="167" formatCode="#,##0.0"/>
  </numFmts>
  <fonts count="53" x14ac:knownFonts="1">
    <font>
      <sz val="10"/>
      <name val="Arial"/>
    </font>
    <font>
      <sz val="10"/>
      <name val="Arial"/>
      <family val="2"/>
    </font>
    <font>
      <sz val="10"/>
      <name val="MS Sans Serif"/>
      <family val="2"/>
    </font>
    <font>
      <sz val="8.5"/>
      <name val="MS Sans Serif"/>
      <family val="2"/>
    </font>
    <font>
      <sz val="11"/>
      <name val="MS Sans Serif"/>
      <family val="2"/>
    </font>
    <font>
      <sz val="11"/>
      <name val="Arial"/>
      <family val="2"/>
    </font>
    <font>
      <sz val="8"/>
      <name val="MS Sans Serif"/>
      <family val="2"/>
    </font>
    <font>
      <b/>
      <sz val="8"/>
      <name val="MS Sans Serif"/>
      <family val="2"/>
    </font>
    <font>
      <sz val="16"/>
      <name val="Arial"/>
      <family val="2"/>
    </font>
    <font>
      <b/>
      <sz val="16"/>
      <name val="Arial"/>
      <family val="2"/>
    </font>
    <font>
      <b/>
      <sz val="12"/>
      <name val="Arial"/>
      <family val="2"/>
    </font>
    <font>
      <b/>
      <u/>
      <sz val="12"/>
      <name val="Arial"/>
      <family val="2"/>
    </font>
    <font>
      <sz val="12"/>
      <name val="Arial"/>
      <family val="2"/>
    </font>
    <font>
      <b/>
      <sz val="11"/>
      <name val="Arial"/>
      <family val="2"/>
    </font>
    <font>
      <b/>
      <sz val="10"/>
      <name val="Arial"/>
      <family val="2"/>
    </font>
    <font>
      <sz val="11"/>
      <name val="Arial"/>
      <family val="2"/>
    </font>
    <font>
      <sz val="10"/>
      <name val="Arial"/>
      <family val="2"/>
    </font>
    <font>
      <sz val="11"/>
      <color indexed="10"/>
      <name val="Arial"/>
      <family val="2"/>
    </font>
    <font>
      <sz val="8"/>
      <name val="Arial"/>
      <family val="2"/>
    </font>
    <font>
      <b/>
      <sz val="9"/>
      <name val="Arial"/>
      <family val="2"/>
    </font>
    <font>
      <sz val="9"/>
      <name val="Arial"/>
      <family val="2"/>
    </font>
    <font>
      <sz val="12"/>
      <name val="MS Sans Serif"/>
      <family val="2"/>
    </font>
    <font>
      <sz val="8.5"/>
      <color indexed="8"/>
      <name val="MS Sans Serif"/>
      <family val="2"/>
    </font>
    <font>
      <sz val="9.5"/>
      <color indexed="8"/>
      <name val="MS Sans Serif"/>
      <family val="2"/>
    </font>
    <font>
      <u/>
      <sz val="12"/>
      <name val="Arial"/>
      <family val="2"/>
    </font>
    <font>
      <b/>
      <u/>
      <sz val="10"/>
      <name val="Arial"/>
      <family val="2"/>
    </font>
    <font>
      <b/>
      <i/>
      <sz val="11"/>
      <name val="Arial"/>
      <family val="2"/>
    </font>
    <font>
      <b/>
      <sz val="8"/>
      <name val="Arial"/>
      <family val="2"/>
    </font>
    <font>
      <b/>
      <sz val="9.5"/>
      <name val="Arial"/>
      <family val="2"/>
    </font>
    <font>
      <b/>
      <sz val="10"/>
      <color indexed="8"/>
      <name val="Arial"/>
      <family val="2"/>
    </font>
    <font>
      <b/>
      <sz val="13"/>
      <name val="Arial"/>
      <family val="2"/>
    </font>
    <font>
      <b/>
      <sz val="10"/>
      <name val="MS Sans Serif"/>
      <family val="2"/>
    </font>
    <font>
      <b/>
      <sz val="8.5"/>
      <color indexed="8"/>
      <name val="MS Sans Serif"/>
      <family val="2"/>
    </font>
    <font>
      <b/>
      <sz val="13.5"/>
      <name val="MS Sans Serif"/>
      <family val="2"/>
    </font>
    <font>
      <sz val="10"/>
      <color indexed="10"/>
      <name val="Arial"/>
      <family val="2"/>
    </font>
    <font>
      <u/>
      <sz val="10"/>
      <name val="Arial"/>
      <family val="2"/>
    </font>
    <font>
      <b/>
      <i/>
      <sz val="9"/>
      <name val="Arial"/>
      <family val="2"/>
    </font>
    <font>
      <i/>
      <sz val="10"/>
      <name val="Arial"/>
      <family val="2"/>
    </font>
    <font>
      <b/>
      <sz val="10"/>
      <color indexed="10"/>
      <name val="Arial"/>
      <family val="2"/>
    </font>
    <font>
      <sz val="8"/>
      <name val="Arial"/>
      <family val="2"/>
    </font>
    <font>
      <b/>
      <sz val="12"/>
      <name val="MS Sans Serif"/>
      <family val="2"/>
    </font>
    <font>
      <b/>
      <sz val="8.5"/>
      <name val="MS Sans Serif"/>
      <family val="2"/>
    </font>
    <font>
      <sz val="10"/>
      <name val="Arial"/>
      <family val="2"/>
    </font>
    <font>
      <sz val="10"/>
      <name val="MS Sans Serif"/>
      <family val="2"/>
    </font>
    <font>
      <sz val="12"/>
      <color indexed="8"/>
      <name val="Arial"/>
      <family val="2"/>
    </font>
    <font>
      <b/>
      <sz val="12"/>
      <color indexed="8"/>
      <name val="Arial"/>
      <family val="2"/>
    </font>
    <font>
      <b/>
      <i/>
      <sz val="12"/>
      <name val="Arial"/>
      <family val="2"/>
    </font>
    <font>
      <sz val="12"/>
      <color indexed="10"/>
      <name val="Arial"/>
      <family val="2"/>
    </font>
    <font>
      <vertAlign val="superscript"/>
      <sz val="12"/>
      <name val="Arial"/>
      <family val="2"/>
    </font>
    <font>
      <b/>
      <sz val="12"/>
      <color rgb="FFFF0000"/>
      <name val="Arial"/>
      <family val="2"/>
    </font>
    <font>
      <sz val="12"/>
      <color rgb="FFFF0000"/>
      <name val="Arial"/>
      <family val="2"/>
    </font>
    <font>
      <strike/>
      <sz val="12"/>
      <color rgb="FFFF0000"/>
      <name val="Arial"/>
      <family val="2"/>
    </font>
    <font>
      <b/>
      <u/>
      <vertAlign val="superscript"/>
      <sz val="12"/>
      <name val="Arial"/>
      <family val="2"/>
    </font>
  </fonts>
  <fills count="7">
    <fill>
      <patternFill patternType="none"/>
    </fill>
    <fill>
      <patternFill patternType="gray125"/>
    </fill>
    <fill>
      <patternFill patternType="solid">
        <fgColor indexed="22"/>
      </patternFill>
    </fill>
    <fill>
      <patternFill patternType="solid">
        <fgColor indexed="55"/>
        <bgColor indexed="64"/>
      </patternFill>
    </fill>
    <fill>
      <patternFill patternType="solid">
        <fgColor indexed="22"/>
        <bgColor indexed="64"/>
      </patternFill>
    </fill>
    <fill>
      <patternFill patternType="solid">
        <fgColor theme="0" tint="-0.499984740745262"/>
        <bgColor indexed="64"/>
      </patternFill>
    </fill>
    <fill>
      <patternFill patternType="solid">
        <fgColor theme="0" tint="-0.14999847407452621"/>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bottom/>
      <diagonal/>
    </border>
    <border>
      <left style="medium">
        <color indexed="64"/>
      </left>
      <right/>
      <top/>
      <bottom/>
      <diagonal/>
    </border>
  </borders>
  <cellStyleXfs count="5">
    <xf numFmtId="0" fontId="0" fillId="0" borderId="0"/>
    <xf numFmtId="0" fontId="2" fillId="0" borderId="0"/>
    <xf numFmtId="9" fontId="1" fillId="0" borderId="0" applyFont="0" applyFill="0" applyBorder="0" applyAlignment="0" applyProtection="0"/>
    <xf numFmtId="0" fontId="43" fillId="0" borderId="0"/>
    <xf numFmtId="9" fontId="42" fillId="0" borderId="0" applyFont="0" applyFill="0" applyBorder="0" applyAlignment="0" applyProtection="0"/>
  </cellStyleXfs>
  <cellXfs count="621">
    <xf numFmtId="0" fontId="0" fillId="0" borderId="0" xfId="0"/>
    <xf numFmtId="0" fontId="3" fillId="0" borderId="0" xfId="0" applyFont="1" applyAlignment="1">
      <alignment shrinkToFit="1"/>
    </xf>
    <xf numFmtId="0" fontId="6" fillId="0" borderId="0" xfId="0" applyFont="1" applyAlignment="1">
      <alignment shrinkToFit="1"/>
    </xf>
    <xf numFmtId="0" fontId="9" fillId="0" borderId="0" xfId="0" applyFont="1"/>
    <xf numFmtId="0" fontId="8" fillId="0" borderId="0" xfId="0" applyFont="1"/>
    <xf numFmtId="0" fontId="10" fillId="0" borderId="0" xfId="0" applyFont="1"/>
    <xf numFmtId="0" fontId="12" fillId="0" borderId="0" xfId="0" applyFont="1"/>
    <xf numFmtId="0" fontId="14" fillId="0" borderId="1"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0" fillId="0" borderId="1" xfId="0" applyBorder="1"/>
    <xf numFmtId="0" fontId="0" fillId="0" borderId="2" xfId="0" applyBorder="1"/>
    <xf numFmtId="0" fontId="0" fillId="0" borderId="3" xfId="0" applyBorder="1"/>
    <xf numFmtId="0" fontId="13" fillId="0" borderId="3" xfId="0" applyFont="1" applyBorder="1" applyAlignment="1">
      <alignment horizontal="center"/>
    </xf>
    <xf numFmtId="166" fontId="15" fillId="0" borderId="3" xfId="2" applyNumberFormat="1" applyFont="1" applyBorder="1" applyAlignment="1">
      <alignment horizontal="center"/>
    </xf>
    <xf numFmtId="0" fontId="0" fillId="0" borderId="4" xfId="0" applyBorder="1"/>
    <xf numFmtId="0" fontId="0" fillId="0" borderId="5" xfId="0" applyBorder="1"/>
    <xf numFmtId="3" fontId="15" fillId="0" borderId="5" xfId="0" applyNumberFormat="1" applyFont="1" applyBorder="1"/>
    <xf numFmtId="0" fontId="0" fillId="0" borderId="6" xfId="0" applyBorder="1"/>
    <xf numFmtId="0" fontId="0" fillId="0" borderId="7" xfId="0" applyBorder="1"/>
    <xf numFmtId="0" fontId="0" fillId="0" borderId="8" xfId="0" applyBorder="1"/>
    <xf numFmtId="3" fontId="16" fillId="0" borderId="0" xfId="0" applyNumberFormat="1" applyFont="1" applyAlignment="1">
      <alignment horizontal="center"/>
    </xf>
    <xf numFmtId="3" fontId="0" fillId="0" borderId="0" xfId="0" applyNumberFormat="1" applyAlignment="1">
      <alignment horizontal="center"/>
    </xf>
    <xf numFmtId="166" fontId="16" fillId="0" borderId="0" xfId="2" applyNumberFormat="1" applyFont="1" applyBorder="1" applyAlignment="1">
      <alignment horizontal="center"/>
    </xf>
    <xf numFmtId="0" fontId="0" fillId="0" borderId="0" xfId="0" applyAlignment="1">
      <alignment horizontal="center"/>
    </xf>
    <xf numFmtId="3" fontId="0" fillId="0" borderId="0" xfId="0" applyNumberFormat="1"/>
    <xf numFmtId="0" fontId="0" fillId="0" borderId="9" xfId="0" applyBorder="1"/>
    <xf numFmtId="0" fontId="0" fillId="0" borderId="10" xfId="0" applyBorder="1"/>
    <xf numFmtId="0" fontId="0" fillId="0" borderId="11" xfId="0" applyBorder="1"/>
    <xf numFmtId="3" fontId="17" fillId="0" borderId="4" xfId="0" applyNumberFormat="1" applyFont="1" applyBorder="1"/>
    <xf numFmtId="3" fontId="15" fillId="0" borderId="0" xfId="0" applyNumberFormat="1" applyFont="1"/>
    <xf numFmtId="0" fontId="16" fillId="0" borderId="0" xfId="0" applyFont="1"/>
    <xf numFmtId="0" fontId="18" fillId="0" borderId="5" xfId="0" applyFont="1" applyBorder="1"/>
    <xf numFmtId="0" fontId="14" fillId="0" borderId="6" xfId="0" applyFont="1" applyBorder="1"/>
    <xf numFmtId="3" fontId="15" fillId="0" borderId="6" xfId="0" applyNumberFormat="1" applyFont="1" applyBorder="1"/>
    <xf numFmtId="3" fontId="15" fillId="0" borderId="7" xfId="0" applyNumberFormat="1" applyFont="1" applyBorder="1"/>
    <xf numFmtId="3" fontId="15" fillId="0" borderId="8" xfId="0" applyNumberFormat="1" applyFont="1" applyBorder="1"/>
    <xf numFmtId="3" fontId="15" fillId="0" borderId="11" xfId="0" applyNumberFormat="1" applyFont="1" applyBorder="1"/>
    <xf numFmtId="3" fontId="15" fillId="3" borderId="0" xfId="0" applyNumberFormat="1" applyFont="1" applyFill="1"/>
    <xf numFmtId="3" fontId="15" fillId="3" borderId="5" xfId="0" applyNumberFormat="1" applyFont="1" applyFill="1" applyBorder="1"/>
    <xf numFmtId="0" fontId="14" fillId="0" borderId="4" xfId="0" applyFont="1" applyBorder="1"/>
    <xf numFmtId="3" fontId="15" fillId="3" borderId="7" xfId="0" applyNumberFormat="1" applyFont="1" applyFill="1" applyBorder="1"/>
    <xf numFmtId="3" fontId="15" fillId="3" borderId="8" xfId="0" applyNumberFormat="1" applyFont="1" applyFill="1" applyBorder="1"/>
    <xf numFmtId="3" fontId="13" fillId="0" borderId="8" xfId="0" applyNumberFormat="1" applyFont="1" applyBorder="1"/>
    <xf numFmtId="0" fontId="14" fillId="0" borderId="0" xfId="0" applyFont="1"/>
    <xf numFmtId="3" fontId="14" fillId="0" borderId="0" xfId="0" applyNumberFormat="1" applyFont="1"/>
    <xf numFmtId="0" fontId="14" fillId="0" borderId="0" xfId="0" applyFont="1" applyAlignment="1">
      <alignment horizontal="center"/>
    </xf>
    <xf numFmtId="3" fontId="14" fillId="0" borderId="0" xfId="0" applyNumberFormat="1" applyFont="1" applyAlignment="1">
      <alignment horizontal="center"/>
    </xf>
    <xf numFmtId="0" fontId="19" fillId="0" borderId="0" xfId="0" applyFont="1" applyAlignment="1">
      <alignment horizontal="left" vertical="justify"/>
    </xf>
    <xf numFmtId="0" fontId="18" fillId="0" borderId="0" xfId="0" applyFont="1" applyAlignment="1">
      <alignment vertical="justify"/>
    </xf>
    <xf numFmtId="0" fontId="20" fillId="0" borderId="0" xfId="0" applyFont="1" applyAlignment="1">
      <alignment vertical="justify"/>
    </xf>
    <xf numFmtId="0" fontId="21" fillId="0" borderId="0" xfId="0" applyFont="1"/>
    <xf numFmtId="0" fontId="22" fillId="0" borderId="0" xfId="1" applyFont="1"/>
    <xf numFmtId="49" fontId="22" fillId="0" borderId="0" xfId="1" applyNumberFormat="1" applyFont="1"/>
    <xf numFmtId="4" fontId="22" fillId="0" borderId="0" xfId="1" applyNumberFormat="1" applyFont="1"/>
    <xf numFmtId="0" fontId="23" fillId="0" borderId="0" xfId="1" applyFont="1"/>
    <xf numFmtId="4" fontId="23" fillId="0" borderId="0" xfId="1" applyNumberFormat="1" applyFont="1"/>
    <xf numFmtId="49" fontId="23" fillId="0" borderId="0" xfId="1" applyNumberFormat="1" applyFont="1"/>
    <xf numFmtId="0" fontId="13" fillId="0" borderId="0" xfId="0" applyFont="1"/>
    <xf numFmtId="0" fontId="13" fillId="0" borderId="1" xfId="0" applyFont="1" applyBorder="1"/>
    <xf numFmtId="0" fontId="13" fillId="0" borderId="2" xfId="0" applyFont="1" applyBorder="1"/>
    <xf numFmtId="0" fontId="15" fillId="0" borderId="0" xfId="0" applyFont="1"/>
    <xf numFmtId="0" fontId="15" fillId="0" borderId="4" xfId="0" applyFont="1" applyBorder="1"/>
    <xf numFmtId="0" fontId="15" fillId="0" borderId="6" xfId="0" applyFont="1" applyBorder="1"/>
    <xf numFmtId="0" fontId="13" fillId="0" borderId="7" xfId="0" applyFont="1" applyBorder="1"/>
    <xf numFmtId="0" fontId="15" fillId="0" borderId="7" xfId="0" applyFont="1" applyBorder="1"/>
    <xf numFmtId="0" fontId="11" fillId="0" borderId="0" xfId="0" applyFont="1"/>
    <xf numFmtId="0" fontId="25" fillId="0" borderId="0" xfId="0" applyFont="1"/>
    <xf numFmtId="0" fontId="14" fillId="0" borderId="9" xfId="0" applyFont="1" applyBorder="1"/>
    <xf numFmtId="0" fontId="14" fillId="0" borderId="10" xfId="0" applyFont="1" applyBorder="1"/>
    <xf numFmtId="0" fontId="14" fillId="0" borderId="11" xfId="0" applyFont="1" applyBorder="1"/>
    <xf numFmtId="0" fontId="14" fillId="0" borderId="12" xfId="0" applyFont="1" applyBorder="1" applyAlignment="1">
      <alignment horizontal="center" wrapText="1"/>
    </xf>
    <xf numFmtId="0" fontId="14" fillId="0" borderId="1" xfId="0" applyFont="1" applyBorder="1"/>
    <xf numFmtId="0" fontId="14" fillId="0" borderId="2" xfId="0" applyFont="1" applyBorder="1"/>
    <xf numFmtId="0" fontId="0" fillId="0" borderId="12" xfId="0" applyBorder="1"/>
    <xf numFmtId="3" fontId="15" fillId="0" borderId="9" xfId="0" applyNumberFormat="1" applyFont="1" applyBorder="1"/>
    <xf numFmtId="3" fontId="15" fillId="0" borderId="10" xfId="0" applyNumberFormat="1" applyFont="1" applyBorder="1"/>
    <xf numFmtId="0" fontId="15" fillId="0" borderId="13" xfId="0" applyFont="1" applyBorder="1"/>
    <xf numFmtId="0" fontId="16" fillId="0" borderId="4" xfId="0" applyFont="1" applyBorder="1"/>
    <xf numFmtId="3" fontId="15" fillId="0" borderId="4" xfId="0" applyNumberFormat="1" applyFont="1" applyBorder="1"/>
    <xf numFmtId="3" fontId="13" fillId="0" borderId="6" xfId="0" applyNumberFormat="1" applyFont="1" applyBorder="1"/>
    <xf numFmtId="3" fontId="13" fillId="0" borderId="7" xfId="0" applyNumberFormat="1" applyFont="1" applyBorder="1"/>
    <xf numFmtId="1" fontId="13" fillId="0" borderId="14" xfId="0" applyNumberFormat="1" applyFont="1" applyBorder="1"/>
    <xf numFmtId="1" fontId="14" fillId="0" borderId="0" xfId="0" applyNumberFormat="1" applyFont="1"/>
    <xf numFmtId="0" fontId="27" fillId="0" borderId="0" xfId="0" applyFont="1"/>
    <xf numFmtId="0" fontId="18" fillId="0" borderId="0" xfId="0" applyFont="1"/>
    <xf numFmtId="3" fontId="15" fillId="3" borderId="13" xfId="0" applyNumberFormat="1" applyFont="1" applyFill="1" applyBorder="1"/>
    <xf numFmtId="3" fontId="15" fillId="0" borderId="14" xfId="0" applyNumberFormat="1" applyFont="1" applyBorder="1"/>
    <xf numFmtId="3" fontId="15" fillId="3" borderId="14" xfId="0" applyNumberFormat="1" applyFont="1" applyFill="1" applyBorder="1"/>
    <xf numFmtId="1" fontId="13" fillId="0" borderId="13" xfId="2" applyNumberFormat="1" applyFont="1" applyBorder="1"/>
    <xf numFmtId="1" fontId="13" fillId="0" borderId="15" xfId="2" applyNumberFormat="1" applyFont="1" applyBorder="1"/>
    <xf numFmtId="1" fontId="13" fillId="0" borderId="14" xfId="2" applyNumberFormat="1" applyFont="1" applyBorder="1"/>
    <xf numFmtId="166" fontId="15" fillId="0" borderId="15" xfId="2" applyNumberFormat="1" applyFont="1" applyBorder="1" applyAlignment="1">
      <alignment horizontal="center"/>
    </xf>
    <xf numFmtId="166" fontId="15" fillId="0" borderId="13" xfId="2" applyNumberFormat="1" applyFont="1" applyBorder="1" applyAlignment="1">
      <alignment horizontal="center"/>
    </xf>
    <xf numFmtId="166" fontId="15" fillId="0" borderId="14" xfId="2" applyNumberFormat="1" applyFont="1" applyBorder="1" applyAlignment="1">
      <alignment horizontal="center"/>
    </xf>
    <xf numFmtId="0" fontId="7" fillId="0" borderId="0" xfId="0" applyFont="1" applyAlignment="1">
      <alignment shrinkToFit="1"/>
    </xf>
    <xf numFmtId="0" fontId="28" fillId="0" borderId="0" xfId="0" applyFont="1"/>
    <xf numFmtId="0" fontId="29" fillId="0" borderId="0" xfId="1" applyFont="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30" fillId="0" borderId="21" xfId="0" applyFont="1" applyBorder="1"/>
    <xf numFmtId="17" fontId="14" fillId="0" borderId="0" xfId="0" applyNumberFormat="1" applyFont="1" applyAlignment="1">
      <alignment horizontal="left"/>
    </xf>
    <xf numFmtId="165" fontId="14" fillId="0" borderId="0" xfId="0" applyNumberFormat="1" applyFont="1" applyAlignment="1">
      <alignment horizontal="left"/>
    </xf>
    <xf numFmtId="165" fontId="0" fillId="0" borderId="0" xfId="0" applyNumberFormat="1"/>
    <xf numFmtId="0" fontId="2" fillId="0" borderId="0" xfId="0" applyFont="1" applyAlignment="1">
      <alignment shrinkToFit="1"/>
    </xf>
    <xf numFmtId="0" fontId="3" fillId="0" borderId="0" xfId="0" applyFont="1"/>
    <xf numFmtId="0" fontId="3" fillId="0" borderId="22" xfId="0" applyFont="1" applyBorder="1" applyAlignment="1">
      <alignment shrinkToFit="1"/>
    </xf>
    <xf numFmtId="0" fontId="6" fillId="0" borderId="23" xfId="0" applyFont="1" applyBorder="1" applyAlignment="1">
      <alignment shrinkToFit="1"/>
    </xf>
    <xf numFmtId="0" fontId="6" fillId="0" borderId="24" xfId="0" applyFont="1" applyBorder="1" applyAlignment="1">
      <alignment shrinkToFit="1"/>
    </xf>
    <xf numFmtId="0" fontId="6" fillId="0" borderId="25" xfId="0" applyFont="1" applyBorder="1" applyAlignment="1">
      <alignment shrinkToFit="1"/>
    </xf>
    <xf numFmtId="0" fontId="6" fillId="0" borderId="26" xfId="0" applyFont="1" applyBorder="1" applyAlignment="1">
      <alignment shrinkToFit="1"/>
    </xf>
    <xf numFmtId="0" fontId="3" fillId="0" borderId="27" xfId="0" applyFont="1" applyBorder="1" applyAlignment="1">
      <alignment shrinkToFit="1"/>
    </xf>
    <xf numFmtId="0" fontId="6" fillId="0" borderId="2" xfId="0" applyFont="1" applyBorder="1" applyAlignment="1">
      <alignment shrinkToFit="1"/>
    </xf>
    <xf numFmtId="0" fontId="6" fillId="0" borderId="3" xfId="0" applyFont="1" applyBorder="1" applyAlignment="1">
      <alignment shrinkToFit="1"/>
    </xf>
    <xf numFmtId="0" fontId="6" fillId="0" borderId="12" xfId="0" applyFont="1" applyBorder="1" applyAlignment="1">
      <alignment shrinkToFit="1"/>
    </xf>
    <xf numFmtId="0" fontId="6" fillId="0" borderId="28" xfId="0" applyFont="1" applyBorder="1" applyAlignment="1">
      <alignment shrinkToFit="1"/>
    </xf>
    <xf numFmtId="0" fontId="7" fillId="0" borderId="12" xfId="0" applyFont="1" applyBorder="1" applyAlignment="1">
      <alignment shrinkToFit="1"/>
    </xf>
    <xf numFmtId="0" fontId="6" fillId="0" borderId="18" xfId="0" applyFont="1" applyBorder="1" applyAlignment="1">
      <alignment shrinkToFit="1"/>
    </xf>
    <xf numFmtId="0" fontId="6" fillId="0" borderId="19" xfId="0" applyFont="1" applyBorder="1" applyAlignment="1">
      <alignment shrinkToFit="1"/>
    </xf>
    <xf numFmtId="0" fontId="6" fillId="0" borderId="29" xfId="0" applyFont="1" applyBorder="1" applyAlignment="1">
      <alignment shrinkToFit="1"/>
    </xf>
    <xf numFmtId="0" fontId="6" fillId="0" borderId="30" xfId="0" applyFont="1" applyBorder="1" applyAlignment="1">
      <alignment shrinkToFit="1"/>
    </xf>
    <xf numFmtId="0" fontId="6" fillId="0" borderId="20" xfId="0" applyFont="1" applyBorder="1" applyAlignment="1">
      <alignment shrinkToFit="1"/>
    </xf>
    <xf numFmtId="0" fontId="6" fillId="2" borderId="0" xfId="0" applyFont="1" applyFill="1" applyAlignment="1">
      <alignment shrinkToFit="1"/>
    </xf>
    <xf numFmtId="0" fontId="6" fillId="4" borderId="0" xfId="0" applyFont="1" applyFill="1" applyAlignment="1">
      <alignment shrinkToFit="1"/>
    </xf>
    <xf numFmtId="17" fontId="31" fillId="0" borderId="31" xfId="0" applyNumberFormat="1" applyFont="1" applyBorder="1" applyAlignment="1">
      <alignment horizontal="left"/>
    </xf>
    <xf numFmtId="165" fontId="31" fillId="0" borderId="31" xfId="0" applyNumberFormat="1" applyFont="1" applyBorder="1" applyAlignment="1">
      <alignment horizontal="left"/>
    </xf>
    <xf numFmtId="165" fontId="0" fillId="0" borderId="31" xfId="0" applyNumberFormat="1" applyBorder="1"/>
    <xf numFmtId="0" fontId="32" fillId="0" borderId="0" xfId="1" applyFont="1"/>
    <xf numFmtId="166" fontId="15" fillId="0" borderId="5" xfId="2" applyNumberFormat="1" applyFont="1" applyBorder="1" applyAlignment="1">
      <alignment horizontal="center"/>
    </xf>
    <xf numFmtId="3" fontId="15" fillId="3" borderId="10" xfId="0" applyNumberFormat="1" applyFont="1" applyFill="1" applyBorder="1"/>
    <xf numFmtId="3" fontId="15" fillId="3" borderId="11" xfId="0" applyNumberFormat="1" applyFont="1" applyFill="1" applyBorder="1"/>
    <xf numFmtId="0" fontId="33" fillId="0" borderId="0" xfId="0" applyFont="1" applyAlignment="1">
      <alignment horizontal="left"/>
    </xf>
    <xf numFmtId="0" fontId="0" fillId="0" borderId="3" xfId="0" applyBorder="1" applyAlignment="1">
      <alignment horizontal="center"/>
    </xf>
    <xf numFmtId="0" fontId="0" fillId="0" borderId="12" xfId="0" applyBorder="1" applyAlignment="1">
      <alignment horizontal="center"/>
    </xf>
    <xf numFmtId="0" fontId="16" fillId="0" borderId="12" xfId="0" applyFont="1" applyBorder="1" applyAlignment="1">
      <alignment horizontal="center"/>
    </xf>
    <xf numFmtId="3" fontId="34" fillId="0" borderId="13" xfId="0" applyNumberFormat="1" applyFont="1" applyBorder="1"/>
    <xf numFmtId="3" fontId="34" fillId="0" borderId="5" xfId="0" applyNumberFormat="1" applyFont="1" applyBorder="1"/>
    <xf numFmtId="3" fontId="34" fillId="0" borderId="15" xfId="0" applyNumberFormat="1" applyFont="1" applyBorder="1"/>
    <xf numFmtId="3" fontId="0" fillId="0" borderId="14" xfId="0" applyNumberFormat="1" applyBorder="1"/>
    <xf numFmtId="3" fontId="0" fillId="0" borderId="8" xfId="0" applyNumberFormat="1" applyBorder="1"/>
    <xf numFmtId="3" fontId="0" fillId="3" borderId="7" xfId="0" applyNumberFormat="1" applyFill="1" applyBorder="1"/>
    <xf numFmtId="3" fontId="0" fillId="3" borderId="8" xfId="0" applyNumberFormat="1" applyFill="1" applyBorder="1"/>
    <xf numFmtId="3" fontId="34" fillId="0" borderId="8" xfId="0" applyNumberFormat="1" applyFont="1" applyBorder="1"/>
    <xf numFmtId="0" fontId="14" fillId="0" borderId="15" xfId="0" applyFont="1" applyBorder="1"/>
    <xf numFmtId="3" fontId="34" fillId="0" borderId="10" xfId="0" applyNumberFormat="1" applyFont="1" applyBorder="1"/>
    <xf numFmtId="3" fontId="0" fillId="0" borderId="11" xfId="0" applyNumberFormat="1" applyBorder="1"/>
    <xf numFmtId="3" fontId="34" fillId="0" borderId="0" xfId="0" applyNumberFormat="1" applyFont="1"/>
    <xf numFmtId="3" fontId="0" fillId="0" borderId="13" xfId="0" applyNumberFormat="1" applyBorder="1"/>
    <xf numFmtId="3" fontId="0" fillId="0" borderId="5" xfId="0" applyNumberFormat="1" applyBorder="1"/>
    <xf numFmtId="0" fontId="14" fillId="0" borderId="7" xfId="0" applyFont="1" applyBorder="1"/>
    <xf numFmtId="3" fontId="14" fillId="0" borderId="7" xfId="0" applyNumberFormat="1" applyFont="1" applyBorder="1"/>
    <xf numFmtId="3" fontId="14" fillId="0" borderId="14" xfId="0" applyNumberFormat="1" applyFont="1" applyBorder="1"/>
    <xf numFmtId="3" fontId="14" fillId="0" borderId="8" xfId="0" applyNumberFormat="1" applyFont="1" applyBorder="1"/>
    <xf numFmtId="3" fontId="0" fillId="0" borderId="9" xfId="0" applyNumberFormat="1" applyBorder="1"/>
    <xf numFmtId="3" fontId="0" fillId="0" borderId="4" xfId="0" applyNumberFormat="1" applyBorder="1"/>
    <xf numFmtId="3" fontId="14" fillId="0" borderId="6" xfId="0" applyNumberFormat="1" applyFont="1" applyBorder="1"/>
    <xf numFmtId="3" fontId="0" fillId="0" borderId="6" xfId="0" applyNumberFormat="1" applyBorder="1"/>
    <xf numFmtId="3" fontId="0" fillId="0" borderId="7" xfId="0" applyNumberFormat="1" applyBorder="1"/>
    <xf numFmtId="3" fontId="0" fillId="3" borderId="10" xfId="0" applyNumberFormat="1" applyFill="1" applyBorder="1"/>
    <xf numFmtId="3" fontId="0" fillId="3" borderId="11" xfId="0" applyNumberFormat="1" applyFill="1" applyBorder="1"/>
    <xf numFmtId="3" fontId="34" fillId="0" borderId="11" xfId="0" applyNumberFormat="1" applyFont="1" applyBorder="1"/>
    <xf numFmtId="3" fontId="0" fillId="3" borderId="0" xfId="0" applyNumberFormat="1" applyFill="1"/>
    <xf numFmtId="3" fontId="0" fillId="3" borderId="5" xfId="0" applyNumberFormat="1" applyFill="1" applyBorder="1"/>
    <xf numFmtId="0" fontId="27" fillId="0" borderId="0" xfId="0" applyFont="1" applyAlignment="1">
      <alignment horizontal="left" vertical="justify"/>
    </xf>
    <xf numFmtId="0" fontId="18" fillId="0" borderId="0" xfId="0" applyFont="1" applyAlignment="1">
      <alignment vertical="justify" wrapText="1"/>
    </xf>
    <xf numFmtId="0" fontId="36" fillId="0" borderId="7" xfId="0" applyFont="1" applyBorder="1" applyAlignment="1">
      <alignment horizontal="center"/>
    </xf>
    <xf numFmtId="0" fontId="37" fillId="0" borderId="0" xfId="0" applyFont="1" applyAlignment="1">
      <alignment horizontal="center"/>
    </xf>
    <xf numFmtId="0" fontId="14" fillId="0" borderId="12" xfId="0" applyFont="1" applyBorder="1"/>
    <xf numFmtId="0" fontId="14" fillId="0" borderId="3" xfId="0" applyFont="1" applyBorder="1"/>
    <xf numFmtId="1" fontId="34" fillId="0" borderId="13" xfId="2" applyNumberFormat="1" applyFont="1" applyBorder="1" applyAlignment="1">
      <alignment horizontal="center"/>
    </xf>
    <xf numFmtId="1" fontId="34" fillId="0" borderId="5" xfId="2" applyNumberFormat="1" applyFont="1" applyBorder="1" applyAlignment="1">
      <alignment horizontal="center"/>
    </xf>
    <xf numFmtId="1" fontId="34" fillId="0" borderId="14" xfId="2" applyNumberFormat="1" applyFont="1" applyBorder="1" applyAlignment="1">
      <alignment horizontal="center"/>
    </xf>
    <xf numFmtId="1" fontId="34" fillId="0" borderId="8" xfId="2" applyNumberFormat="1" applyFont="1" applyBorder="1" applyAlignment="1">
      <alignment horizontal="center"/>
    </xf>
    <xf numFmtId="1" fontId="1" fillId="0" borderId="0" xfId="2" applyNumberFormat="1" applyBorder="1" applyAlignment="1">
      <alignment horizontal="center"/>
    </xf>
    <xf numFmtId="3" fontId="34" fillId="0" borderId="9" xfId="0" applyNumberFormat="1" applyFont="1" applyBorder="1"/>
    <xf numFmtId="0" fontId="0" fillId="0" borderId="13" xfId="0" applyBorder="1"/>
    <xf numFmtId="3" fontId="34" fillId="0" borderId="4" xfId="0" applyNumberFormat="1" applyFont="1" applyBorder="1"/>
    <xf numFmtId="3" fontId="0" fillId="3" borderId="4" xfId="0" applyNumberFormat="1" applyFill="1" applyBorder="1"/>
    <xf numFmtId="1" fontId="34" fillId="0" borderId="13" xfId="2" applyNumberFormat="1" applyFont="1" applyBorder="1"/>
    <xf numFmtId="1" fontId="34" fillId="0" borderId="15" xfId="2" applyNumberFormat="1" applyFont="1" applyBorder="1"/>
    <xf numFmtId="3" fontId="0" fillId="3" borderId="6" xfId="0" applyNumberFormat="1" applyFill="1" applyBorder="1"/>
    <xf numFmtId="1" fontId="34" fillId="0" borderId="14" xfId="2" applyNumberFormat="1" applyFont="1" applyBorder="1"/>
    <xf numFmtId="1" fontId="14" fillId="0" borderId="14" xfId="0" applyNumberFormat="1" applyFont="1" applyBorder="1"/>
    <xf numFmtId="3" fontId="0" fillId="0" borderId="15" xfId="0" applyNumberFormat="1" applyBorder="1"/>
    <xf numFmtId="3" fontId="0" fillId="0" borderId="10" xfId="0" applyNumberFormat="1" applyBorder="1"/>
    <xf numFmtId="1" fontId="1" fillId="0" borderId="13" xfId="2" applyNumberFormat="1" applyBorder="1" applyAlignment="1">
      <alignment horizontal="center"/>
    </xf>
    <xf numFmtId="1" fontId="1" fillId="0" borderId="5" xfId="2" applyNumberFormat="1" applyBorder="1" applyAlignment="1">
      <alignment horizontal="center"/>
    </xf>
    <xf numFmtId="1" fontId="1" fillId="0" borderId="14" xfId="2" applyNumberFormat="1" applyBorder="1" applyAlignment="1">
      <alignment horizontal="center"/>
    </xf>
    <xf numFmtId="1" fontId="1" fillId="0" borderId="8" xfId="2" applyNumberFormat="1" applyBorder="1" applyAlignment="1">
      <alignment horizontal="center"/>
    </xf>
    <xf numFmtId="1" fontId="1" fillId="0" borderId="13" xfId="2" applyNumberFormat="1" applyBorder="1"/>
    <xf numFmtId="1" fontId="1" fillId="0" borderId="15" xfId="2" applyNumberFormat="1" applyBorder="1"/>
    <xf numFmtId="1" fontId="1" fillId="0" borderId="14" xfId="2" applyNumberFormat="1" applyBorder="1"/>
    <xf numFmtId="3" fontId="15" fillId="0" borderId="0" xfId="0" applyNumberFormat="1" applyFont="1" applyAlignment="1">
      <alignment horizontal="center"/>
    </xf>
    <xf numFmtId="166" fontId="15" fillId="0" borderId="0" xfId="2" applyNumberFormat="1" applyFont="1" applyBorder="1" applyAlignment="1">
      <alignment horizontal="center"/>
    </xf>
    <xf numFmtId="167" fontId="15" fillId="0" borderId="5" xfId="0" applyNumberFormat="1" applyFont="1" applyBorder="1"/>
    <xf numFmtId="3" fontId="15" fillId="3" borderId="0" xfId="0" applyNumberFormat="1" applyFont="1" applyFill="1" applyAlignment="1">
      <alignment horizontal="center"/>
    </xf>
    <xf numFmtId="3" fontId="15" fillId="0" borderId="7" xfId="0" applyNumberFormat="1" applyFont="1" applyBorder="1" applyAlignment="1">
      <alignment horizontal="center"/>
    </xf>
    <xf numFmtId="3" fontId="15" fillId="0" borderId="9" xfId="0" applyNumberFormat="1" applyFont="1" applyBorder="1" applyAlignment="1">
      <alignment horizontal="center"/>
    </xf>
    <xf numFmtId="3" fontId="15" fillId="0" borderId="3" xfId="0" applyNumberFormat="1" applyFont="1" applyBorder="1" applyAlignment="1">
      <alignment horizontal="center"/>
    </xf>
    <xf numFmtId="3" fontId="15" fillId="0" borderId="4" xfId="0" applyNumberFormat="1" applyFont="1" applyBorder="1" applyAlignment="1">
      <alignment horizontal="center"/>
    </xf>
    <xf numFmtId="3" fontId="15" fillId="3" borderId="7" xfId="0" applyNumberFormat="1" applyFont="1" applyFill="1" applyBorder="1" applyAlignment="1">
      <alignment horizontal="center"/>
    </xf>
    <xf numFmtId="3" fontId="13" fillId="0" borderId="6" xfId="0" applyNumberFormat="1" applyFont="1" applyBorder="1" applyAlignment="1">
      <alignment horizontal="center"/>
    </xf>
    <xf numFmtId="3" fontId="15" fillId="0" borderId="10" xfId="0" applyNumberFormat="1" applyFont="1" applyBorder="1" applyAlignment="1">
      <alignment horizontal="center"/>
    </xf>
    <xf numFmtId="3" fontId="13" fillId="0" borderId="7" xfId="0" applyNumberFormat="1" applyFont="1" applyBorder="1" applyAlignment="1">
      <alignment horizontal="center"/>
    </xf>
    <xf numFmtId="3" fontId="15" fillId="3" borderId="13" xfId="0" applyNumberFormat="1" applyFont="1" applyFill="1" applyBorder="1" applyAlignment="1">
      <alignment horizontal="center"/>
    </xf>
    <xf numFmtId="3" fontId="15" fillId="0" borderId="14" xfId="0" applyNumberFormat="1" applyFont="1" applyBorder="1" applyAlignment="1">
      <alignment horizontal="center"/>
    </xf>
    <xf numFmtId="3" fontId="15" fillId="3" borderId="14" xfId="0" applyNumberFormat="1" applyFont="1" applyFill="1" applyBorder="1" applyAlignment="1">
      <alignment horizontal="center"/>
    </xf>
    <xf numFmtId="0" fontId="18" fillId="0" borderId="0" xfId="0" applyFont="1" applyAlignment="1">
      <alignment vertical="center" wrapText="1"/>
    </xf>
    <xf numFmtId="0" fontId="40" fillId="0" borderId="0" xfId="0" applyFont="1"/>
    <xf numFmtId="0" fontId="11" fillId="0" borderId="0" xfId="0" applyFont="1" applyAlignment="1">
      <alignment horizontal="left"/>
    </xf>
    <xf numFmtId="0" fontId="0" fillId="0" borderId="0" xfId="0" applyAlignment="1">
      <alignment horizontal="left"/>
    </xf>
    <xf numFmtId="0" fontId="0" fillId="0" borderId="0" xfId="0" applyAlignment="1">
      <alignment vertical="center" wrapText="1"/>
    </xf>
    <xf numFmtId="0" fontId="12" fillId="0" borderId="16" xfId="0" applyFont="1" applyBorder="1"/>
    <xf numFmtId="0" fontId="12" fillId="0" borderId="0" xfId="0" applyFont="1" applyAlignment="1">
      <alignment vertical="center" wrapText="1"/>
    </xf>
    <xf numFmtId="0" fontId="12" fillId="0" borderId="0" xfId="0" applyFont="1" applyAlignment="1">
      <alignment vertical="center"/>
    </xf>
    <xf numFmtId="0" fontId="10" fillId="0" borderId="33" xfId="0" applyFont="1" applyBorder="1"/>
    <xf numFmtId="0" fontId="44" fillId="0" borderId="0" xfId="3" applyFont="1"/>
    <xf numFmtId="0" fontId="45" fillId="0" borderId="0" xfId="3" applyFont="1"/>
    <xf numFmtId="1" fontId="10" fillId="0" borderId="0" xfId="0" applyNumberFormat="1" applyFont="1"/>
    <xf numFmtId="3" fontId="10" fillId="0" borderId="0" xfId="0" applyNumberFormat="1" applyFont="1"/>
    <xf numFmtId="3" fontId="12" fillId="0" borderId="0" xfId="0" applyNumberFormat="1" applyFont="1"/>
    <xf numFmtId="1" fontId="10" fillId="0" borderId="14" xfId="0" applyNumberFormat="1" applyFont="1" applyBorder="1"/>
    <xf numFmtId="3" fontId="10" fillId="0" borderId="8" xfId="0" applyNumberFormat="1" applyFont="1" applyBorder="1"/>
    <xf numFmtId="3" fontId="12" fillId="0" borderId="8" xfId="0" applyNumberFormat="1" applyFont="1" applyBorder="1"/>
    <xf numFmtId="3" fontId="10" fillId="0" borderId="7" xfId="0" applyNumberFormat="1" applyFont="1" applyBorder="1" applyAlignment="1">
      <alignment horizontal="center"/>
    </xf>
    <xf numFmtId="3" fontId="12" fillId="0" borderId="6" xfId="0" applyNumberFormat="1" applyFont="1" applyBorder="1"/>
    <xf numFmtId="3" fontId="10" fillId="0" borderId="6" xfId="0" applyNumberFormat="1" applyFont="1" applyBorder="1" applyAlignment="1">
      <alignment horizontal="center"/>
    </xf>
    <xf numFmtId="0" fontId="12" fillId="0" borderId="7" xfId="0" applyFont="1" applyBorder="1"/>
    <xf numFmtId="0" fontId="10" fillId="0" borderId="6" xfId="0" applyFont="1" applyBorder="1"/>
    <xf numFmtId="1" fontId="10" fillId="0" borderId="14" xfId="4" applyNumberFormat="1" applyFont="1" applyBorder="1"/>
    <xf numFmtId="3" fontId="12" fillId="3" borderId="8" xfId="0" applyNumberFormat="1" applyFont="1" applyFill="1" applyBorder="1"/>
    <xf numFmtId="3" fontId="12" fillId="3" borderId="7" xfId="0" applyNumberFormat="1" applyFont="1" applyFill="1" applyBorder="1" applyAlignment="1">
      <alignment horizontal="center"/>
    </xf>
    <xf numFmtId="3" fontId="12" fillId="3" borderId="7" xfId="0" applyNumberFormat="1" applyFont="1" applyFill="1" applyBorder="1"/>
    <xf numFmtId="3" fontId="12" fillId="3" borderId="14" xfId="0" applyNumberFormat="1" applyFont="1" applyFill="1" applyBorder="1" applyAlignment="1">
      <alignment horizontal="center"/>
    </xf>
    <xf numFmtId="1" fontId="10" fillId="0" borderId="15" xfId="4" applyNumberFormat="1" applyFont="1" applyBorder="1"/>
    <xf numFmtId="3" fontId="12" fillId="0" borderId="11" xfId="0" applyNumberFormat="1" applyFont="1" applyBorder="1"/>
    <xf numFmtId="3" fontId="12" fillId="3" borderId="5" xfId="0" applyNumberFormat="1" applyFont="1" applyFill="1" applyBorder="1"/>
    <xf numFmtId="3" fontId="12" fillId="3" borderId="0" xfId="0" applyNumberFormat="1" applyFont="1" applyFill="1" applyAlignment="1">
      <alignment horizontal="center"/>
    </xf>
    <xf numFmtId="3" fontId="12" fillId="3" borderId="0" xfId="0" applyNumberFormat="1" applyFont="1" applyFill="1"/>
    <xf numFmtId="3" fontId="12" fillId="3" borderId="13" xfId="0" applyNumberFormat="1" applyFont="1" applyFill="1" applyBorder="1" applyAlignment="1">
      <alignment horizontal="center"/>
    </xf>
    <xf numFmtId="0" fontId="12" fillId="0" borderId="10" xfId="0" applyFont="1" applyBorder="1"/>
    <xf numFmtId="0" fontId="10" fillId="0" borderId="9" xfId="0" applyFont="1" applyBorder="1"/>
    <xf numFmtId="1" fontId="10" fillId="0" borderId="13" xfId="4" applyNumberFormat="1" applyFont="1" applyBorder="1"/>
    <xf numFmtId="3" fontId="12" fillId="0" borderId="5" xfId="0" applyNumberFormat="1" applyFont="1" applyBorder="1"/>
    <xf numFmtId="3" fontId="12" fillId="0" borderId="7" xfId="0" applyNumberFormat="1" applyFont="1" applyBorder="1" applyAlignment="1">
      <alignment horizontal="center"/>
    </xf>
    <xf numFmtId="3" fontId="12" fillId="0" borderId="7" xfId="0" applyNumberFormat="1" applyFont="1" applyBorder="1"/>
    <xf numFmtId="3" fontId="12" fillId="0" borderId="14" xfId="0" applyNumberFormat="1" applyFont="1" applyBorder="1" applyAlignment="1">
      <alignment horizontal="center"/>
    </xf>
    <xf numFmtId="0" fontId="10" fillId="0" borderId="4" xfId="0" applyFont="1" applyBorder="1"/>
    <xf numFmtId="0" fontId="12" fillId="0" borderId="13" xfId="0" applyFont="1" applyBorder="1"/>
    <xf numFmtId="0" fontId="12" fillId="0" borderId="4" xfId="0" applyFont="1" applyBorder="1"/>
    <xf numFmtId="3" fontId="12" fillId="0" borderId="0" xfId="0" applyNumberFormat="1" applyFont="1" applyAlignment="1">
      <alignment horizontal="center"/>
    </xf>
    <xf numFmtId="3" fontId="12" fillId="0" borderId="13" xfId="0" applyNumberFormat="1" applyFont="1" applyBorder="1" applyAlignment="1">
      <alignment horizontal="center"/>
    </xf>
    <xf numFmtId="3" fontId="12" fillId="0" borderId="13" xfId="0" applyNumberFormat="1" applyFont="1" applyBorder="1"/>
    <xf numFmtId="3" fontId="12" fillId="0" borderId="4" xfId="0" applyNumberFormat="1" applyFont="1" applyBorder="1"/>
    <xf numFmtId="3" fontId="12" fillId="0" borderId="4" xfId="0" applyNumberFormat="1" applyFont="1" applyBorder="1" applyAlignment="1">
      <alignment horizontal="center"/>
    </xf>
    <xf numFmtId="3" fontId="12" fillId="0" borderId="10" xfId="0" applyNumberFormat="1" applyFont="1" applyBorder="1" applyAlignment="1">
      <alignment horizontal="center"/>
    </xf>
    <xf numFmtId="3" fontId="12" fillId="0" borderId="9" xfId="0" applyNumberFormat="1" applyFont="1" applyBorder="1"/>
    <xf numFmtId="3" fontId="12" fillId="0" borderId="9" xfId="0" applyNumberFormat="1" applyFont="1" applyBorder="1" applyAlignment="1">
      <alignment horizontal="center"/>
    </xf>
    <xf numFmtId="0" fontId="12" fillId="0" borderId="9" xfId="0" applyFont="1" applyBorder="1"/>
    <xf numFmtId="0" fontId="12" fillId="0" borderId="12" xfId="0" applyFont="1" applyBorder="1"/>
    <xf numFmtId="0" fontId="12" fillId="0" borderId="3" xfId="0" applyFont="1" applyBorder="1"/>
    <xf numFmtId="0" fontId="12" fillId="0" borderId="2" xfId="0" applyFont="1" applyBorder="1"/>
    <xf numFmtId="0" fontId="12" fillId="0" borderId="1" xfId="0" applyFont="1" applyBorder="1"/>
    <xf numFmtId="0" fontId="10" fillId="0" borderId="2" xfId="0" applyFont="1" applyBorder="1"/>
    <xf numFmtId="0" fontId="10" fillId="0" borderId="1" xfId="0" applyFont="1" applyBorder="1"/>
    <xf numFmtId="0" fontId="10" fillId="0" borderId="12" xfId="0" applyFont="1" applyBorder="1" applyAlignment="1">
      <alignment horizontal="center" wrapText="1"/>
    </xf>
    <xf numFmtId="0" fontId="10" fillId="0" borderId="11" xfId="0" applyFont="1" applyBorder="1" applyAlignment="1">
      <alignment horizontal="center"/>
    </xf>
    <xf numFmtId="0" fontId="10" fillId="0" borderId="9" xfId="0" applyFont="1" applyBorder="1" applyAlignment="1">
      <alignment horizontal="center"/>
    </xf>
    <xf numFmtId="0" fontId="10" fillId="0" borderId="10" xfId="0" applyFont="1" applyBorder="1"/>
    <xf numFmtId="0" fontId="10" fillId="0" borderId="0" xfId="0" applyFont="1" applyAlignment="1">
      <alignment horizontal="center"/>
    </xf>
    <xf numFmtId="0" fontId="5" fillId="0" borderId="0" xfId="0" applyFont="1"/>
    <xf numFmtId="0" fontId="10" fillId="0" borderId="7" xfId="0" applyFont="1" applyBorder="1"/>
    <xf numFmtId="0" fontId="12" fillId="0" borderId="6" xfId="0" applyFont="1" applyBorder="1"/>
    <xf numFmtId="0" fontId="23" fillId="0" borderId="0" xfId="3" applyFont="1"/>
    <xf numFmtId="4" fontId="44" fillId="0" borderId="0" xfId="3" applyNumberFormat="1" applyFont="1"/>
    <xf numFmtId="49" fontId="44" fillId="0" borderId="0" xfId="3" applyNumberFormat="1" applyFont="1"/>
    <xf numFmtId="0" fontId="12" fillId="0" borderId="0" xfId="0" applyFont="1" applyAlignment="1">
      <alignment vertical="justify"/>
    </xf>
    <xf numFmtId="0" fontId="10" fillId="0" borderId="0" xfId="0" applyFont="1" applyAlignment="1">
      <alignment horizontal="left" vertical="justify"/>
    </xf>
    <xf numFmtId="3" fontId="10" fillId="0" borderId="0" xfId="0" applyNumberFormat="1" applyFont="1" applyAlignment="1">
      <alignment horizontal="center"/>
    </xf>
    <xf numFmtId="0" fontId="12" fillId="0" borderId="8" xfId="0" applyFont="1" applyBorder="1"/>
    <xf numFmtId="0" fontId="12" fillId="0" borderId="5" xfId="0" applyFont="1" applyBorder="1"/>
    <xf numFmtId="167" fontId="12" fillId="0" borderId="5" xfId="0" applyNumberFormat="1" applyFont="1" applyBorder="1"/>
    <xf numFmtId="3" fontId="47" fillId="0" borderId="4" xfId="0" applyNumberFormat="1" applyFont="1" applyBorder="1"/>
    <xf numFmtId="0" fontId="10" fillId="0" borderId="3" xfId="0" applyFont="1" applyBorder="1" applyAlignment="1">
      <alignment horizontal="center"/>
    </xf>
    <xf numFmtId="0" fontId="12" fillId="0" borderId="11" xfId="0" applyFont="1" applyBorder="1"/>
    <xf numFmtId="0" fontId="12" fillId="0" borderId="0" xfId="0" applyFont="1" applyAlignment="1">
      <alignment horizontal="center"/>
    </xf>
    <xf numFmtId="166" fontId="12" fillId="0" borderId="0" xfId="4" applyNumberFormat="1" applyFont="1" applyBorder="1" applyAlignment="1">
      <alignment horizontal="center"/>
    </xf>
    <xf numFmtId="166" fontId="12" fillId="0" borderId="14" xfId="4" applyNumberFormat="1" applyFont="1" applyBorder="1" applyAlignment="1">
      <alignment horizontal="center"/>
    </xf>
    <xf numFmtId="166" fontId="12" fillId="0" borderId="13" xfId="4" applyNumberFormat="1" applyFont="1" applyBorder="1" applyAlignment="1">
      <alignment horizontal="center"/>
    </xf>
    <xf numFmtId="166" fontId="12" fillId="0" borderId="3" xfId="4" applyNumberFormat="1" applyFont="1" applyBorder="1" applyAlignment="1">
      <alignment horizontal="center"/>
    </xf>
    <xf numFmtId="166" fontId="12" fillId="0" borderId="15" xfId="4" applyNumberFormat="1" applyFont="1" applyBorder="1" applyAlignment="1">
      <alignment horizontal="center"/>
    </xf>
    <xf numFmtId="0" fontId="10" fillId="0" borderId="2" xfId="0" applyFont="1" applyBorder="1" applyAlignment="1">
      <alignment horizontal="center"/>
    </xf>
    <xf numFmtId="0" fontId="10" fillId="0" borderId="1" xfId="0" applyFont="1" applyBorder="1" applyAlignment="1">
      <alignment horizontal="center"/>
    </xf>
    <xf numFmtId="165" fontId="12" fillId="0" borderId="0" xfId="0" applyNumberFormat="1" applyFont="1"/>
    <xf numFmtId="165" fontId="10" fillId="0" borderId="0" xfId="0" applyNumberFormat="1" applyFont="1" applyAlignment="1">
      <alignment horizontal="left"/>
    </xf>
    <xf numFmtId="17" fontId="10" fillId="0" borderId="0" xfId="0" applyNumberFormat="1" applyFont="1" applyAlignment="1">
      <alignment horizontal="left"/>
    </xf>
    <xf numFmtId="0" fontId="12" fillId="0" borderId="0" xfId="0" applyFont="1" applyAlignment="1">
      <alignment shrinkToFit="1"/>
    </xf>
    <xf numFmtId="0" fontId="10" fillId="0" borderId="0" xfId="0" applyFont="1" applyAlignment="1">
      <alignment shrinkToFit="1"/>
    </xf>
    <xf numFmtId="3" fontId="12" fillId="0" borderId="14" xfId="0" applyNumberFormat="1" applyFont="1" applyBorder="1"/>
    <xf numFmtId="3" fontId="10" fillId="0" borderId="2" xfId="0" applyNumberFormat="1" applyFont="1" applyBorder="1" applyAlignment="1">
      <alignment horizontal="center"/>
    </xf>
    <xf numFmtId="3" fontId="12" fillId="5" borderId="9" xfId="0" applyNumberFormat="1" applyFont="1" applyFill="1" applyBorder="1" applyAlignment="1">
      <alignment horizontal="center"/>
    </xf>
    <xf numFmtId="3" fontId="12" fillId="5" borderId="10" xfId="0" applyNumberFormat="1" applyFont="1" applyFill="1" applyBorder="1" applyAlignment="1">
      <alignment horizontal="center"/>
    </xf>
    <xf numFmtId="3" fontId="12" fillId="5" borderId="9" xfId="0" applyNumberFormat="1" applyFont="1" applyFill="1" applyBorder="1"/>
    <xf numFmtId="3" fontId="12" fillId="5" borderId="11" xfId="0" applyNumberFormat="1" applyFont="1" applyFill="1" applyBorder="1"/>
    <xf numFmtId="3" fontId="12" fillId="0" borderId="6" xfId="0" applyNumberFormat="1" applyFont="1" applyBorder="1" applyAlignment="1">
      <alignment horizontal="center"/>
    </xf>
    <xf numFmtId="3" fontId="12" fillId="0" borderId="15" xfId="0" applyNumberFormat="1" applyFont="1" applyBorder="1"/>
    <xf numFmtId="166" fontId="12" fillId="0" borderId="12" xfId="4" applyNumberFormat="1" applyFont="1" applyBorder="1" applyAlignment="1">
      <alignment horizontal="center"/>
    </xf>
    <xf numFmtId="0" fontId="49" fillId="0" borderId="5" xfId="0" applyFont="1" applyBorder="1"/>
    <xf numFmtId="0" fontId="50" fillId="0" borderId="0" xfId="0" applyFont="1" applyAlignment="1">
      <alignment horizontal="right"/>
    </xf>
    <xf numFmtId="3" fontId="50" fillId="0" borderId="0" xfId="0" applyNumberFormat="1" applyFont="1" applyAlignment="1">
      <alignment horizontal="center"/>
    </xf>
    <xf numFmtId="166" fontId="50" fillId="0" borderId="0" xfId="4" applyNumberFormat="1" applyFont="1" applyBorder="1" applyAlignment="1">
      <alignment horizontal="center"/>
    </xf>
    <xf numFmtId="0" fontId="51" fillId="0" borderId="0" xfId="0" applyFont="1"/>
    <xf numFmtId="3" fontId="50" fillId="3" borderId="0" xfId="0" applyNumberFormat="1" applyFont="1" applyFill="1"/>
    <xf numFmtId="3" fontId="50" fillId="3" borderId="5" xfId="0" applyNumberFormat="1" applyFont="1" applyFill="1" applyBorder="1"/>
    <xf numFmtId="3" fontId="50" fillId="3" borderId="7" xfId="0" applyNumberFormat="1" applyFont="1" applyFill="1" applyBorder="1"/>
    <xf numFmtId="3" fontId="50" fillId="3" borderId="8" xfId="0" applyNumberFormat="1" applyFont="1" applyFill="1" applyBorder="1"/>
    <xf numFmtId="4" fontId="0" fillId="0" borderId="0" xfId="0" applyNumberFormat="1"/>
    <xf numFmtId="0" fontId="10" fillId="0" borderId="0" xfId="0" applyFont="1" applyAlignment="1">
      <alignment vertical="center" readingOrder="1"/>
    </xf>
    <xf numFmtId="0" fontId="10" fillId="0" borderId="6"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xf>
    <xf numFmtId="3" fontId="10" fillId="0" borderId="14" xfId="0" applyNumberFormat="1" applyFont="1" applyBorder="1" applyAlignment="1">
      <alignment horizontal="center"/>
    </xf>
    <xf numFmtId="0" fontId="10" fillId="0" borderId="14" xfId="0" applyFont="1" applyBorder="1" applyAlignment="1">
      <alignment horizontal="center"/>
    </xf>
    <xf numFmtId="0" fontId="10" fillId="0" borderId="21"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33" xfId="0" applyFont="1" applyBorder="1" applyAlignment="1">
      <alignment horizontal="center" vertical="center"/>
    </xf>
    <xf numFmtId="0" fontId="10" fillId="0" borderId="0" xfId="0" applyFont="1" applyAlignment="1">
      <alignment horizontal="center" vertical="center"/>
    </xf>
    <xf numFmtId="0" fontId="10" fillId="0" borderId="32" xfId="0" applyFont="1" applyBorder="1" applyAlignment="1">
      <alignment horizontal="center" vertic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3" fontId="12" fillId="0" borderId="11" xfId="0" applyNumberFormat="1" applyFont="1" applyBorder="1" applyAlignment="1">
      <alignment horizontal="center"/>
    </xf>
    <xf numFmtId="0" fontId="12" fillId="0" borderId="15" xfId="0" applyFont="1" applyBorder="1" applyAlignment="1">
      <alignment horizontal="center"/>
    </xf>
    <xf numFmtId="3" fontId="12" fillId="0" borderId="15" xfId="0" applyNumberFormat="1" applyFont="1" applyBorder="1" applyAlignment="1">
      <alignment horizontal="center"/>
    </xf>
    <xf numFmtId="0" fontId="12" fillId="0" borderId="4" xfId="0" applyFont="1" applyBorder="1" applyAlignment="1">
      <alignment horizontal="center"/>
    </xf>
    <xf numFmtId="0" fontId="12" fillId="0" borderId="0" xfId="0" applyFont="1" applyAlignment="1">
      <alignment horizontal="center"/>
    </xf>
    <xf numFmtId="0" fontId="12" fillId="0" borderId="5" xfId="0" applyFont="1" applyBorder="1" applyAlignment="1">
      <alignment horizontal="center"/>
    </xf>
    <xf numFmtId="3" fontId="12" fillId="0" borderId="4" xfId="0" applyNumberFormat="1" applyFont="1" applyBorder="1" applyAlignment="1">
      <alignment horizontal="center"/>
    </xf>
    <xf numFmtId="0" fontId="11" fillId="0" borderId="0" xfId="0" applyFont="1" applyAlignment="1">
      <alignment horizontal="left"/>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1" fillId="0" borderId="7" xfId="0" applyFont="1" applyBorder="1" applyAlignment="1">
      <alignment horizontal="center"/>
    </xf>
    <xf numFmtId="0" fontId="10" fillId="0" borderId="1" xfId="0" applyFont="1" applyBorder="1" applyAlignment="1">
      <alignment horizontal="center" shrinkToFit="1"/>
    </xf>
    <xf numFmtId="0" fontId="10" fillId="0" borderId="2" xfId="0" applyFont="1" applyBorder="1" applyAlignment="1">
      <alignment horizontal="center" shrinkToFit="1"/>
    </xf>
    <xf numFmtId="0" fontId="10" fillId="0" borderId="3" xfId="0" applyFont="1" applyBorder="1" applyAlignment="1">
      <alignment horizontal="center" shrinkToFit="1"/>
    </xf>
    <xf numFmtId="0" fontId="10" fillId="0" borderId="12" xfId="0" applyFont="1" applyBorder="1" applyAlignment="1">
      <alignment horizontal="center"/>
    </xf>
    <xf numFmtId="0" fontId="12" fillId="0" borderId="12" xfId="0" applyFont="1" applyBorder="1"/>
    <xf numFmtId="3" fontId="12" fillId="0" borderId="5" xfId="0" applyNumberFormat="1" applyFont="1" applyBorder="1" applyAlignment="1">
      <alignment horizontal="center"/>
    </xf>
    <xf numFmtId="164" fontId="12" fillId="0" borderId="4" xfId="4" applyNumberFormat="1" applyFont="1" applyBorder="1" applyAlignment="1">
      <alignment horizontal="center"/>
    </xf>
    <xf numFmtId="164" fontId="12" fillId="0" borderId="5" xfId="0" applyNumberFormat="1" applyFont="1" applyBorder="1"/>
    <xf numFmtId="3" fontId="10" fillId="0" borderId="6" xfId="0" applyNumberFormat="1" applyFont="1" applyBorder="1" applyAlignment="1">
      <alignment horizontal="center"/>
    </xf>
    <xf numFmtId="3" fontId="10" fillId="0" borderId="7" xfId="0" applyNumberFormat="1" applyFont="1" applyBorder="1" applyAlignment="1">
      <alignment horizontal="center"/>
    </xf>
    <xf numFmtId="164" fontId="10" fillId="0" borderId="6" xfId="4" applyNumberFormat="1" applyFont="1" applyBorder="1" applyAlignment="1">
      <alignment horizontal="center"/>
    </xf>
    <xf numFmtId="164" fontId="10" fillId="0" borderId="8" xfId="0" applyNumberFormat="1" applyFont="1" applyBorder="1"/>
    <xf numFmtId="0" fontId="10" fillId="0" borderId="1" xfId="0" applyFont="1" applyBorder="1" applyAlignment="1">
      <alignment horizontal="center"/>
    </xf>
    <xf numFmtId="0" fontId="10" fillId="0" borderId="3" xfId="0" applyFont="1" applyBorder="1" applyAlignment="1">
      <alignment horizontal="center"/>
    </xf>
    <xf numFmtId="0" fontId="12" fillId="0" borderId="3" xfId="0" applyFont="1" applyBorder="1" applyAlignment="1">
      <alignment horizontal="center"/>
    </xf>
    <xf numFmtId="0" fontId="12" fillId="0" borderId="0" xfId="0" applyFont="1" applyAlignment="1">
      <alignment vertical="justify" wrapText="1"/>
    </xf>
    <xf numFmtId="0" fontId="12" fillId="0" borderId="0" xfId="0" applyFont="1" applyAlignment="1">
      <alignment vertical="justify"/>
    </xf>
    <xf numFmtId="3" fontId="12" fillId="0" borderId="0" xfId="0" applyNumberFormat="1" applyFont="1" applyAlignment="1">
      <alignment horizontal="center"/>
    </xf>
    <xf numFmtId="3" fontId="12" fillId="0" borderId="6" xfId="0" applyNumberFormat="1" applyFont="1" applyBorder="1" applyAlignment="1">
      <alignment horizontal="center"/>
    </xf>
    <xf numFmtId="3" fontId="12" fillId="0" borderId="8" xfId="0" applyNumberFormat="1" applyFont="1" applyBorder="1" applyAlignment="1">
      <alignment horizontal="center"/>
    </xf>
    <xf numFmtId="3" fontId="12" fillId="3" borderId="4" xfId="0" applyNumberFormat="1" applyFont="1" applyFill="1" applyBorder="1" applyAlignment="1">
      <alignment horizontal="center"/>
    </xf>
    <xf numFmtId="3" fontId="12" fillId="3" borderId="0" xfId="0" applyNumberFormat="1" applyFont="1" applyFill="1" applyAlignment="1">
      <alignment horizontal="center"/>
    </xf>
    <xf numFmtId="3" fontId="12" fillId="3" borderId="6" xfId="0" applyNumberFormat="1" applyFont="1" applyFill="1" applyBorder="1" applyAlignment="1">
      <alignment horizontal="center"/>
    </xf>
    <xf numFmtId="3" fontId="12" fillId="3" borderId="7" xfId="0" applyNumberFormat="1" applyFont="1" applyFill="1" applyBorder="1" applyAlignment="1">
      <alignment horizontal="center"/>
    </xf>
    <xf numFmtId="0" fontId="11" fillId="0" borderId="0" xfId="0" applyFont="1"/>
    <xf numFmtId="0" fontId="10" fillId="0" borderId="9" xfId="0" applyFont="1" applyBorder="1" applyAlignment="1">
      <alignment horizontal="center"/>
    </xf>
    <xf numFmtId="0" fontId="10" fillId="0" borderId="10" xfId="0" applyFont="1" applyBorder="1" applyAlignment="1">
      <alignment horizontal="center"/>
    </xf>
    <xf numFmtId="0" fontId="10" fillId="0" borderId="11" xfId="0" applyFont="1" applyBorder="1" applyAlignment="1">
      <alignment horizontal="center"/>
    </xf>
    <xf numFmtId="0" fontId="10"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10" fillId="0" borderId="2" xfId="0" applyFont="1" applyBorder="1" applyAlignment="1">
      <alignment horizontal="center"/>
    </xf>
    <xf numFmtId="3" fontId="12" fillId="0" borderId="9" xfId="0" applyNumberFormat="1" applyFont="1" applyBorder="1" applyAlignment="1">
      <alignment horizontal="center"/>
    </xf>
    <xf numFmtId="166" fontId="12" fillId="0" borderId="9" xfId="0" applyNumberFormat="1" applyFont="1" applyBorder="1" applyAlignment="1">
      <alignment horizontal="center" vertical="center"/>
    </xf>
    <xf numFmtId="166" fontId="12" fillId="0" borderId="11" xfId="0" applyNumberFormat="1" applyFont="1" applyBorder="1" applyAlignment="1">
      <alignment horizontal="center" vertical="center"/>
    </xf>
    <xf numFmtId="166" fontId="12" fillId="0" borderId="6" xfId="0" applyNumberFormat="1" applyFont="1" applyBorder="1" applyAlignment="1">
      <alignment horizontal="center" vertical="center"/>
    </xf>
    <xf numFmtId="166" fontId="12" fillId="0" borderId="8" xfId="0" applyNumberFormat="1" applyFont="1" applyBorder="1" applyAlignment="1">
      <alignment horizontal="center" vertical="center"/>
    </xf>
    <xf numFmtId="166" fontId="12" fillId="6" borderId="15" xfId="4" applyNumberFormat="1" applyFont="1" applyFill="1" applyBorder="1" applyAlignment="1">
      <alignment horizontal="center" vertical="center"/>
    </xf>
    <xf numFmtId="0" fontId="12" fillId="6" borderId="14" xfId="0" applyFont="1" applyFill="1" applyBorder="1" applyAlignment="1">
      <alignment vertical="center"/>
    </xf>
    <xf numFmtId="0" fontId="12" fillId="0" borderId="9" xfId="0" applyFont="1" applyBorder="1"/>
    <xf numFmtId="0" fontId="12" fillId="0" borderId="10" xfId="0" applyFont="1" applyBorder="1"/>
    <xf numFmtId="0" fontId="12" fillId="0" borderId="11" xfId="0" applyFont="1" applyBorder="1"/>
    <xf numFmtId="3" fontId="12" fillId="0" borderId="9" xfId="0" applyNumberFormat="1" applyFont="1" applyBorder="1" applyAlignment="1">
      <alignment horizontal="center" vertical="center"/>
    </xf>
    <xf numFmtId="3" fontId="12" fillId="0" borderId="11" xfId="0" applyNumberFormat="1" applyFont="1" applyBorder="1" applyAlignment="1">
      <alignment horizontal="center" vertical="center"/>
    </xf>
    <xf numFmtId="3" fontId="12" fillId="0" borderId="6" xfId="0" applyNumberFormat="1" applyFont="1" applyBorder="1" applyAlignment="1">
      <alignment horizontal="center" vertical="center"/>
    </xf>
    <xf numFmtId="3" fontId="12" fillId="0" borderId="8" xfId="0" applyNumberFormat="1" applyFont="1" applyBorder="1" applyAlignment="1">
      <alignment horizontal="center" vertical="center"/>
    </xf>
    <xf numFmtId="166" fontId="12" fillId="0" borderId="15" xfId="4" applyNumberFormat="1" applyFont="1" applyBorder="1" applyAlignment="1">
      <alignment horizontal="center" vertical="center"/>
    </xf>
    <xf numFmtId="0" fontId="12" fillId="0" borderId="14" xfId="0" applyFont="1" applyBorder="1" applyAlignment="1">
      <alignment vertical="center"/>
    </xf>
    <xf numFmtId="0" fontId="12" fillId="0" borderId="6" xfId="0" applyFont="1" applyBorder="1"/>
    <xf numFmtId="0" fontId="12" fillId="0" borderId="7" xfId="0" applyFont="1" applyBorder="1"/>
    <xf numFmtId="0" fontId="12" fillId="0" borderId="8" xfId="0" applyFont="1" applyBorder="1"/>
    <xf numFmtId="17" fontId="10" fillId="0" borderId="1" xfId="0" applyNumberFormat="1" applyFont="1" applyBorder="1" applyAlignment="1">
      <alignment horizontal="center"/>
    </xf>
    <xf numFmtId="49" fontId="10" fillId="0" borderId="3" xfId="0" applyNumberFormat="1" applyFont="1" applyBorder="1" applyAlignment="1">
      <alignment horizontal="center"/>
    </xf>
    <xf numFmtId="0" fontId="12" fillId="0" borderId="4" xfId="0" applyFont="1" applyBorder="1"/>
    <xf numFmtId="0" fontId="12" fillId="0" borderId="0" xfId="0" applyFont="1"/>
    <xf numFmtId="0" fontId="12" fillId="0" borderId="5" xfId="0" applyFont="1" applyBorder="1"/>
    <xf numFmtId="3" fontId="12" fillId="0" borderId="1" xfId="0" applyNumberFormat="1" applyFont="1" applyBorder="1" applyAlignment="1">
      <alignment horizontal="center"/>
    </xf>
    <xf numFmtId="3" fontId="12" fillId="0" borderId="3" xfId="0" applyNumberFormat="1" applyFont="1" applyBorder="1" applyAlignment="1">
      <alignment horizontal="center"/>
    </xf>
    <xf numFmtId="0" fontId="12" fillId="0" borderId="0" xfId="0" applyFont="1" applyAlignment="1">
      <alignment horizontal="right"/>
    </xf>
    <xf numFmtId="0" fontId="10" fillId="0" borderId="0" xfId="0" applyFont="1" applyAlignment="1">
      <alignment horizontal="right"/>
    </xf>
    <xf numFmtId="0" fontId="10" fillId="0" borderId="0" xfId="0" applyFont="1"/>
    <xf numFmtId="3" fontId="50" fillId="3" borderId="4" xfId="0" applyNumberFormat="1" applyFont="1" applyFill="1" applyBorder="1" applyAlignment="1">
      <alignment horizontal="center"/>
    </xf>
    <xf numFmtId="3" fontId="50" fillId="3" borderId="0" xfId="0" applyNumberFormat="1" applyFont="1" applyFill="1" applyAlignment="1">
      <alignment horizontal="center"/>
    </xf>
    <xf numFmtId="3" fontId="50" fillId="3" borderId="6" xfId="0" applyNumberFormat="1" applyFont="1" applyFill="1" applyBorder="1" applyAlignment="1">
      <alignment horizontal="center"/>
    </xf>
    <xf numFmtId="3" fontId="50" fillId="3" borderId="7" xfId="0" applyNumberFormat="1" applyFont="1" applyFill="1" applyBorder="1" applyAlignment="1">
      <alignment horizontal="center"/>
    </xf>
    <xf numFmtId="166" fontId="12" fillId="0" borderId="1" xfId="4" applyNumberFormat="1" applyFont="1" applyBorder="1" applyAlignment="1">
      <alignment horizontal="center"/>
    </xf>
    <xf numFmtId="166" fontId="12" fillId="0" borderId="3" xfId="4" applyNumberFormat="1" applyFont="1" applyBorder="1" applyAlignment="1">
      <alignment horizontal="center"/>
    </xf>
    <xf numFmtId="0" fontId="12" fillId="0" borderId="6" xfId="0" applyFont="1" applyBorder="1" applyAlignment="1">
      <alignment vertical="center"/>
    </xf>
    <xf numFmtId="0" fontId="12" fillId="0" borderId="8" xfId="0" applyFont="1" applyBorder="1" applyAlignment="1">
      <alignment vertical="center"/>
    </xf>
    <xf numFmtId="0" fontId="10" fillId="0" borderId="4" xfId="0" applyFont="1" applyBorder="1" applyAlignment="1">
      <alignment horizontal="left"/>
    </xf>
    <xf numFmtId="0" fontId="10" fillId="0" borderId="0" xfId="0" applyFont="1" applyAlignment="1">
      <alignment horizontal="left"/>
    </xf>
    <xf numFmtId="0" fontId="10" fillId="0" borderId="5" xfId="0" applyFont="1" applyBorder="1" applyAlignment="1">
      <alignment horizontal="left"/>
    </xf>
    <xf numFmtId="3" fontId="12" fillId="0" borderId="7" xfId="0" applyNumberFormat="1" applyFont="1" applyBorder="1" applyAlignment="1">
      <alignment horizontal="center"/>
    </xf>
    <xf numFmtId="0" fontId="46" fillId="0" borderId="7" xfId="0" applyFont="1" applyBorder="1" applyAlignment="1">
      <alignment horizontal="center"/>
    </xf>
    <xf numFmtId="0" fontId="10" fillId="0" borderId="15" xfId="0" applyFont="1" applyBorder="1" applyAlignment="1">
      <alignment horizontal="center"/>
    </xf>
    <xf numFmtId="0" fontId="10" fillId="0" borderId="15" xfId="0" applyFont="1" applyBorder="1"/>
    <xf numFmtId="1" fontId="10" fillId="0" borderId="1" xfId="0" applyNumberFormat="1"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center"/>
    </xf>
    <xf numFmtId="0" fontId="14" fillId="0" borderId="8" xfId="0" applyFont="1" applyBorder="1" applyAlignment="1">
      <alignment horizontal="center"/>
    </xf>
    <xf numFmtId="3" fontId="14" fillId="0" borderId="14" xfId="0" applyNumberFormat="1" applyFont="1" applyBorder="1" applyAlignment="1">
      <alignment horizontal="center"/>
    </xf>
    <xf numFmtId="0" fontId="14" fillId="0" borderId="14"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3" fontId="16" fillId="0" borderId="11" xfId="0" applyNumberFormat="1" applyFont="1" applyBorder="1" applyAlignment="1">
      <alignment horizontal="center"/>
    </xf>
    <xf numFmtId="0" fontId="16" fillId="0" borderId="15" xfId="0" applyFont="1" applyBorder="1" applyAlignment="1">
      <alignment horizontal="center"/>
    </xf>
    <xf numFmtId="3" fontId="16" fillId="0" borderId="15" xfId="0" applyNumberFormat="1" applyFont="1" applyBorder="1" applyAlignment="1">
      <alignment horizontal="center"/>
    </xf>
    <xf numFmtId="3" fontId="0" fillId="0" borderId="15" xfId="0" applyNumberFormat="1" applyBorder="1" applyAlignment="1">
      <alignment horizontal="center"/>
    </xf>
    <xf numFmtId="0" fontId="0" fillId="0" borderId="15"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3" fontId="16" fillId="0" borderId="4" xfId="0" applyNumberFormat="1" applyFont="1" applyBorder="1" applyAlignment="1">
      <alignment horizontal="center"/>
    </xf>
    <xf numFmtId="0" fontId="16" fillId="0" borderId="0" xfId="0" applyFont="1" applyAlignment="1">
      <alignment horizontal="center"/>
    </xf>
    <xf numFmtId="3" fontId="0" fillId="0" borderId="4" xfId="0" applyNumberFormat="1" applyBorder="1" applyAlignment="1">
      <alignment horizontal="center"/>
    </xf>
    <xf numFmtId="0" fontId="14" fillId="0" borderId="1" xfId="0" applyFont="1" applyBorder="1" applyAlignment="1">
      <alignment horizont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25" fillId="0" borderId="7" xfId="0" applyFont="1" applyBorder="1" applyAlignment="1">
      <alignment horizontal="center"/>
    </xf>
    <xf numFmtId="0" fontId="14" fillId="0" borderId="1" xfId="0" applyFont="1" applyBorder="1" applyAlignment="1">
      <alignment horizontal="center" shrinkToFit="1"/>
    </xf>
    <xf numFmtId="0" fontId="14" fillId="0" borderId="2" xfId="0" applyFont="1" applyBorder="1" applyAlignment="1">
      <alignment horizontal="center" shrinkToFit="1"/>
    </xf>
    <xf numFmtId="0" fontId="14" fillId="0" borderId="3" xfId="0" applyFont="1" applyBorder="1" applyAlignment="1">
      <alignment horizontal="center" shrinkToFit="1"/>
    </xf>
    <xf numFmtId="0" fontId="14" fillId="0" borderId="12" xfId="0" applyFont="1" applyBorder="1" applyAlignment="1">
      <alignment horizontal="center"/>
    </xf>
    <xf numFmtId="0" fontId="0" fillId="0" borderId="12" xfId="0" applyBorder="1"/>
    <xf numFmtId="0" fontId="26" fillId="0" borderId="7" xfId="0" applyFont="1" applyBorder="1" applyAlignment="1">
      <alignment horizontal="center"/>
    </xf>
    <xf numFmtId="0" fontId="15" fillId="0" borderId="7" xfId="0" applyFont="1" applyBorder="1"/>
    <xf numFmtId="0" fontId="13" fillId="0" borderId="1" xfId="0" applyFont="1" applyBorder="1" applyAlignment="1">
      <alignment horizontal="center" shrinkToFit="1"/>
    </xf>
    <xf numFmtId="0" fontId="13" fillId="0" borderId="2" xfId="0" applyFont="1" applyBorder="1" applyAlignment="1">
      <alignment horizontal="center" shrinkToFit="1"/>
    </xf>
    <xf numFmtId="0" fontId="13" fillId="0" borderId="3" xfId="0" applyFont="1" applyBorder="1" applyAlignment="1">
      <alignment horizontal="center" shrinkToFit="1"/>
    </xf>
    <xf numFmtId="0" fontId="13" fillId="0" borderId="15" xfId="0" applyFont="1" applyBorder="1" applyAlignment="1">
      <alignment horizontal="center"/>
    </xf>
    <xf numFmtId="0" fontId="13" fillId="0" borderId="15" xfId="0" applyFont="1" applyBorder="1"/>
    <xf numFmtId="0" fontId="14" fillId="0" borderId="1"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1" fontId="13" fillId="0" borderId="1" xfId="0" applyNumberFormat="1" applyFont="1" applyBorder="1" applyAlignment="1">
      <alignment horizontal="center"/>
    </xf>
    <xf numFmtId="0" fontId="13" fillId="0" borderId="3" xfId="0" applyFont="1" applyBorder="1" applyAlignment="1">
      <alignment horizontal="center"/>
    </xf>
    <xf numFmtId="0" fontId="15" fillId="0" borderId="4" xfId="0" applyFont="1" applyBorder="1" applyAlignment="1">
      <alignment horizontal="center"/>
    </xf>
    <xf numFmtId="0" fontId="15" fillId="0" borderId="0" xfId="0" applyFont="1" applyAlignment="1">
      <alignment horizontal="center"/>
    </xf>
    <xf numFmtId="3" fontId="15" fillId="0" borderId="4" xfId="0" applyNumberFormat="1" applyFont="1" applyBorder="1" applyAlignment="1">
      <alignment horizontal="center"/>
    </xf>
    <xf numFmtId="3" fontId="15" fillId="0" borderId="5" xfId="0" applyNumberFormat="1" applyFont="1" applyBorder="1" applyAlignment="1">
      <alignment horizontal="center"/>
    </xf>
    <xf numFmtId="164" fontId="15" fillId="0" borderId="4" xfId="2" applyNumberFormat="1" applyFont="1" applyBorder="1" applyAlignment="1">
      <alignment horizontal="center"/>
    </xf>
    <xf numFmtId="164" fontId="15" fillId="0" borderId="5" xfId="0" applyNumberFormat="1" applyFont="1" applyBorder="1"/>
    <xf numFmtId="0" fontId="13" fillId="0" borderId="6" xfId="0" applyFont="1" applyBorder="1" applyAlignment="1">
      <alignment horizontal="center"/>
    </xf>
    <xf numFmtId="0" fontId="13" fillId="0" borderId="7" xfId="0" applyFont="1" applyBorder="1" applyAlignment="1">
      <alignment horizontal="center"/>
    </xf>
    <xf numFmtId="3" fontId="13" fillId="0" borderId="6" xfId="0" applyNumberFormat="1" applyFont="1" applyBorder="1" applyAlignment="1">
      <alignment horizontal="center"/>
    </xf>
    <xf numFmtId="3" fontId="13" fillId="0" borderId="8" xfId="0" applyNumberFormat="1" applyFont="1" applyBorder="1" applyAlignment="1">
      <alignment horizontal="center"/>
    </xf>
    <xf numFmtId="164" fontId="13" fillId="0" borderId="6" xfId="2" applyNumberFormat="1" applyFont="1" applyBorder="1" applyAlignment="1">
      <alignment horizontal="center"/>
    </xf>
    <xf numFmtId="164" fontId="13" fillId="0" borderId="8" xfId="0" applyNumberFormat="1" applyFont="1" applyBorder="1"/>
    <xf numFmtId="0" fontId="13" fillId="0" borderId="1" xfId="0" applyFont="1" applyBorder="1" applyAlignment="1">
      <alignment horizontal="center"/>
    </xf>
    <xf numFmtId="0" fontId="15" fillId="0" borderId="3" xfId="0" applyFont="1" applyBorder="1" applyAlignment="1">
      <alignment horizontal="center"/>
    </xf>
    <xf numFmtId="0" fontId="15" fillId="0" borderId="5" xfId="0" applyFont="1" applyBorder="1" applyAlignment="1">
      <alignment horizontal="center"/>
    </xf>
    <xf numFmtId="0" fontId="20" fillId="0" borderId="0" xfId="0" applyFont="1" applyAlignment="1">
      <alignment vertical="justify" wrapText="1"/>
    </xf>
    <xf numFmtId="0" fontId="20" fillId="0" borderId="0" xfId="0" applyFont="1" applyAlignment="1">
      <alignment vertical="justify"/>
    </xf>
    <xf numFmtId="3" fontId="15" fillId="0" borderId="6" xfId="0" applyNumberFormat="1" applyFont="1" applyBorder="1" applyAlignment="1">
      <alignment horizontal="center"/>
    </xf>
    <xf numFmtId="3" fontId="15" fillId="0" borderId="7" xfId="0" applyNumberFormat="1" applyFont="1" applyBorder="1" applyAlignment="1">
      <alignment horizontal="center"/>
    </xf>
    <xf numFmtId="3" fontId="15" fillId="3" borderId="4" xfId="0" applyNumberFormat="1" applyFont="1" applyFill="1" applyBorder="1" applyAlignment="1">
      <alignment horizontal="center"/>
    </xf>
    <xf numFmtId="3" fontId="15" fillId="3" borderId="0" xfId="0" applyNumberFormat="1" applyFont="1" applyFill="1" applyAlignment="1">
      <alignment horizontal="center"/>
    </xf>
    <xf numFmtId="3" fontId="15" fillId="3" borderId="6" xfId="0" applyNumberFormat="1" applyFont="1" applyFill="1" applyBorder="1" applyAlignment="1">
      <alignment horizontal="center"/>
    </xf>
    <xf numFmtId="3" fontId="15" fillId="3" borderId="7" xfId="0" applyNumberFormat="1" applyFont="1" applyFill="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13" fillId="0" borderId="11" xfId="0" applyFont="1" applyBorder="1" applyAlignment="1">
      <alignment horizontal="center"/>
    </xf>
    <xf numFmtId="0" fontId="14" fillId="0" borderId="4" xfId="0" applyFont="1" applyBorder="1" applyAlignment="1">
      <alignment horizontal="left"/>
    </xf>
    <xf numFmtId="0" fontId="14" fillId="0" borderId="0" xfId="0" applyFont="1" applyAlignment="1">
      <alignment horizontal="left"/>
    </xf>
    <xf numFmtId="0" fontId="14" fillId="0" borderId="5" xfId="0" applyFont="1" applyBorder="1" applyAlignment="1">
      <alignment horizontal="left"/>
    </xf>
    <xf numFmtId="0" fontId="13" fillId="0" borderId="2" xfId="0" applyFont="1" applyBorder="1" applyAlignment="1">
      <alignment horizontal="center"/>
    </xf>
    <xf numFmtId="0" fontId="13" fillId="0" borderId="1" xfId="0" applyFont="1" applyBorder="1" applyAlignment="1">
      <alignment horizontal="center" wrapText="1"/>
    </xf>
    <xf numFmtId="0" fontId="13" fillId="0" borderId="2" xfId="0" applyFont="1" applyBorder="1" applyAlignment="1">
      <alignment horizontal="center" wrapText="1"/>
    </xf>
    <xf numFmtId="0" fontId="13" fillId="0" borderId="3" xfId="0" applyFont="1" applyBorder="1" applyAlignment="1">
      <alignment horizontal="center" wrapText="1"/>
    </xf>
    <xf numFmtId="3" fontId="15" fillId="0" borderId="9" xfId="0" applyNumberFormat="1" applyFont="1" applyBorder="1" applyAlignment="1">
      <alignment horizontal="center"/>
    </xf>
    <xf numFmtId="3" fontId="15" fillId="0" borderId="11" xfId="0" applyNumberFormat="1" applyFont="1" applyBorder="1" applyAlignment="1">
      <alignment horizontal="center"/>
    </xf>
    <xf numFmtId="3" fontId="15" fillId="0" borderId="8" xfId="0" applyNumberFormat="1" applyFont="1" applyBorder="1" applyAlignment="1">
      <alignment horizontal="center"/>
    </xf>
    <xf numFmtId="0" fontId="0" fillId="0" borderId="1" xfId="0" applyBorder="1"/>
    <xf numFmtId="0" fontId="0" fillId="0" borderId="2" xfId="0" applyBorder="1"/>
    <xf numFmtId="0" fontId="0" fillId="0" borderId="3" xfId="0" applyBorder="1"/>
    <xf numFmtId="3" fontId="15" fillId="0" borderId="1" xfId="0" applyNumberFormat="1" applyFont="1" applyBorder="1" applyAlignment="1">
      <alignment horizontal="center"/>
    </xf>
    <xf numFmtId="3" fontId="15" fillId="0" borderId="3" xfId="0" applyNumberFormat="1" applyFont="1" applyBorder="1" applyAlignment="1">
      <alignment horizontal="center"/>
    </xf>
    <xf numFmtId="166" fontId="15" fillId="0" borderId="1" xfId="2" applyNumberFormat="1" applyFont="1" applyBorder="1" applyAlignment="1">
      <alignment horizontal="center"/>
    </xf>
    <xf numFmtId="166" fontId="15" fillId="0" borderId="3" xfId="2" applyNumberFormat="1" applyFont="1" applyBorder="1" applyAlignment="1">
      <alignment horizontal="center"/>
    </xf>
    <xf numFmtId="0" fontId="0" fillId="0" borderId="9" xfId="0" applyBorder="1"/>
    <xf numFmtId="0" fontId="0" fillId="0" borderId="10" xfId="0" applyBorder="1"/>
    <xf numFmtId="0" fontId="0" fillId="0" borderId="11" xfId="0" applyBorder="1"/>
    <xf numFmtId="17" fontId="13" fillId="0" borderId="1" xfId="0" applyNumberFormat="1" applyFont="1" applyBorder="1" applyAlignment="1">
      <alignment horizontal="center"/>
    </xf>
    <xf numFmtId="49" fontId="13" fillId="0" borderId="3" xfId="0" applyNumberFormat="1" applyFont="1" applyBorder="1" applyAlignment="1">
      <alignment horizontal="center"/>
    </xf>
    <xf numFmtId="0" fontId="0" fillId="0" borderId="4" xfId="0" applyBorder="1"/>
    <xf numFmtId="0" fontId="0" fillId="0" borderId="0" xfId="0"/>
    <xf numFmtId="0" fontId="0" fillId="0" borderId="5" xfId="0" applyBorder="1"/>
    <xf numFmtId="0" fontId="4" fillId="0" borderId="0" xfId="0" applyFont="1" applyAlignment="1">
      <alignment horizontal="right"/>
    </xf>
    <xf numFmtId="0" fontId="5" fillId="0" borderId="0" xfId="0" applyFont="1" applyAlignment="1">
      <alignment horizontal="right"/>
    </xf>
    <xf numFmtId="0" fontId="2"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4" fillId="0" borderId="0" xfId="0" applyFont="1"/>
    <xf numFmtId="3" fontId="5" fillId="0" borderId="4" xfId="0" applyNumberFormat="1" applyFont="1" applyBorder="1" applyAlignment="1">
      <alignment horizontal="center"/>
    </xf>
    <xf numFmtId="3" fontId="5" fillId="0" borderId="5" xfId="0" applyNumberFormat="1" applyFont="1" applyBorder="1" applyAlignment="1">
      <alignment horizontal="center"/>
    </xf>
    <xf numFmtId="0" fontId="5" fillId="0" borderId="5" xfId="0" applyFont="1" applyBorder="1" applyAlignment="1">
      <alignment horizontal="center"/>
    </xf>
    <xf numFmtId="0" fontId="13" fillId="0" borderId="1"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25" fillId="0" borderId="0" xfId="0" applyFont="1" applyAlignment="1">
      <alignment horizontal="center"/>
    </xf>
    <xf numFmtId="0" fontId="14" fillId="0" borderId="15" xfId="0" applyFont="1" applyBorder="1" applyAlignment="1">
      <alignment horizontal="center" shrinkToFit="1"/>
    </xf>
    <xf numFmtId="0" fontId="12" fillId="0" borderId="0" xfId="0" applyFont="1" applyAlignment="1">
      <alignment horizontal="left"/>
    </xf>
    <xf numFmtId="0" fontId="0" fillId="0" borderId="0" xfId="0" applyAlignment="1">
      <alignment horizontal="left"/>
    </xf>
    <xf numFmtId="164" fontId="15" fillId="0" borderId="6" xfId="2" applyNumberFormat="1" applyFont="1" applyBorder="1" applyAlignment="1">
      <alignment horizontal="center"/>
    </xf>
    <xf numFmtId="164" fontId="15" fillId="0" borderId="8" xfId="0" applyNumberFormat="1" applyFont="1" applyBorder="1"/>
    <xf numFmtId="0" fontId="24" fillId="0" borderId="0" xfId="0" applyFont="1" applyAlignment="1">
      <alignment horizontal="left"/>
    </xf>
    <xf numFmtId="0" fontId="18" fillId="0" borderId="0" xfId="0" applyFont="1" applyAlignment="1">
      <alignment vertical="center" wrapText="1"/>
    </xf>
    <xf numFmtId="0" fontId="0" fillId="0" borderId="0" xfId="0" applyAlignment="1">
      <alignment vertical="center" wrapText="1"/>
    </xf>
    <xf numFmtId="49" fontId="13" fillId="0" borderId="1" xfId="0" applyNumberFormat="1" applyFont="1" applyBorder="1" applyAlignment="1">
      <alignment horizontal="center"/>
    </xf>
    <xf numFmtId="0" fontId="15" fillId="0" borderId="6" xfId="0" applyFont="1" applyBorder="1"/>
    <xf numFmtId="0" fontId="15" fillId="0" borderId="8" xfId="0" applyFont="1" applyBorder="1"/>
    <xf numFmtId="0" fontId="0" fillId="0" borderId="0" xfId="0" applyAlignment="1">
      <alignment wrapText="1"/>
    </xf>
    <xf numFmtId="0" fontId="15" fillId="0" borderId="1" xfId="0" applyFont="1" applyBorder="1" applyAlignment="1">
      <alignment horizontal="center"/>
    </xf>
    <xf numFmtId="0" fontId="15" fillId="0" borderId="6" xfId="0" applyFont="1" applyBorder="1" applyAlignment="1">
      <alignment horizontal="center"/>
    </xf>
    <xf numFmtId="0" fontId="15"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4" fillId="0" borderId="11" xfId="0" applyFont="1" applyBorder="1" applyAlignment="1">
      <alignment horizontal="center"/>
    </xf>
    <xf numFmtId="3" fontId="15" fillId="0" borderId="0" xfId="0" applyNumberFormat="1" applyFont="1" applyAlignment="1">
      <alignment horizontal="center"/>
    </xf>
    <xf numFmtId="0" fontId="4" fillId="0" borderId="19" xfId="0" applyFont="1" applyBorder="1" applyAlignment="1">
      <alignment horizontal="right"/>
    </xf>
    <xf numFmtId="0" fontId="5" fillId="0" borderId="19" xfId="0" applyFont="1" applyBorder="1" applyAlignment="1">
      <alignment horizontal="right"/>
    </xf>
    <xf numFmtId="0" fontId="31" fillId="0" borderId="31" xfId="0" applyFont="1" applyBorder="1" applyAlignment="1">
      <alignment horizontal="center"/>
    </xf>
    <xf numFmtId="0" fontId="0" fillId="0" borderId="31" xfId="0" applyBorder="1" applyAlignment="1">
      <alignment horizontal="center"/>
    </xf>
    <xf numFmtId="0" fontId="31" fillId="0" borderId="31" xfId="0" applyFont="1" applyBorder="1"/>
    <xf numFmtId="1" fontId="15" fillId="0" borderId="4" xfId="2" applyNumberFormat="1" applyFont="1" applyBorder="1" applyAlignment="1">
      <alignment horizontal="center"/>
    </xf>
    <xf numFmtId="1" fontId="15" fillId="0" borderId="5" xfId="0" applyNumberFormat="1" applyFont="1" applyBorder="1"/>
    <xf numFmtId="0" fontId="25" fillId="0" borderId="0" xfId="0" applyFont="1" applyAlignment="1">
      <alignment horizontal="left"/>
    </xf>
    <xf numFmtId="0" fontId="15" fillId="0" borderId="5" xfId="0" applyFont="1" applyBorder="1"/>
    <xf numFmtId="3" fontId="15" fillId="3" borderId="9" xfId="0" applyNumberFormat="1" applyFont="1" applyFill="1" applyBorder="1" applyAlignment="1">
      <alignment horizontal="center"/>
    </xf>
    <xf numFmtId="3" fontId="15" fillId="3" borderId="10" xfId="0" applyNumberFormat="1" applyFont="1" applyFill="1" applyBorder="1" applyAlignment="1">
      <alignment horizontal="center"/>
    </xf>
    <xf numFmtId="0" fontId="18" fillId="0" borderId="0" xfId="0" applyFont="1" applyAlignment="1">
      <alignment wrapText="1"/>
    </xf>
    <xf numFmtId="0" fontId="25" fillId="0" borderId="0" xfId="0" applyFont="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34" fillId="0" borderId="4" xfId="0" applyNumberFormat="1" applyFont="1" applyBorder="1" applyAlignment="1">
      <alignment horizontal="center"/>
    </xf>
    <xf numFmtId="3" fontId="34" fillId="0" borderId="0" xfId="0" applyNumberFormat="1" applyFont="1" applyAlignment="1">
      <alignment horizontal="center"/>
    </xf>
    <xf numFmtId="0" fontId="34" fillId="0" borderId="11" xfId="0" applyFont="1" applyBorder="1" applyAlignment="1">
      <alignment horizontal="center"/>
    </xf>
    <xf numFmtId="0" fontId="34" fillId="0" borderId="15" xfId="0" applyFont="1" applyBorder="1" applyAlignment="1">
      <alignment horizontal="center"/>
    </xf>
    <xf numFmtId="1" fontId="34" fillId="0" borderId="4" xfId="0" applyNumberFormat="1" applyFont="1" applyBorder="1" applyAlignment="1">
      <alignment horizontal="center"/>
    </xf>
    <xf numFmtId="0" fontId="34" fillId="0" borderId="5" xfId="0" applyFont="1" applyBorder="1" applyAlignment="1">
      <alignment horizontal="center"/>
    </xf>
    <xf numFmtId="1" fontId="38" fillId="0" borderId="6" xfId="0" applyNumberFormat="1" applyFont="1" applyBorder="1" applyAlignment="1">
      <alignment horizontal="center"/>
    </xf>
    <xf numFmtId="0" fontId="38" fillId="0" borderId="8" xfId="0" applyFont="1" applyBorder="1" applyAlignment="1">
      <alignment horizontal="center"/>
    </xf>
    <xf numFmtId="0" fontId="34" fillId="0" borderId="4" xfId="0" applyFont="1" applyBorder="1" applyAlignment="1">
      <alignment horizontal="center"/>
    </xf>
    <xf numFmtId="0" fontId="34" fillId="0" borderId="0" xfId="0" applyFont="1" applyAlignment="1">
      <alignment horizontal="center"/>
    </xf>
    <xf numFmtId="0" fontId="2" fillId="0" borderId="19" xfId="0" applyFont="1" applyBorder="1" applyAlignment="1">
      <alignment horizontal="right"/>
    </xf>
    <xf numFmtId="0" fontId="0" fillId="0" borderId="19" xfId="0" applyBorder="1" applyAlignment="1">
      <alignment horizontal="right"/>
    </xf>
    <xf numFmtId="3" fontId="0" fillId="3" borderId="4" xfId="0" applyNumberFormat="1" applyFill="1" applyBorder="1" applyAlignment="1">
      <alignment horizontal="center"/>
    </xf>
    <xf numFmtId="3" fontId="0" fillId="3" borderId="0" xfId="0" applyNumberFormat="1" applyFill="1" applyAlignment="1">
      <alignment horizontal="center"/>
    </xf>
    <xf numFmtId="3" fontId="0" fillId="3" borderId="6" xfId="0" applyNumberFormat="1" applyFill="1" applyBorder="1" applyAlignment="1">
      <alignment horizontal="center"/>
    </xf>
    <xf numFmtId="3" fontId="0" fillId="3" borderId="7" xfId="0" applyNumberFormat="1" applyFill="1" applyBorder="1" applyAlignment="1">
      <alignment horizontal="center"/>
    </xf>
    <xf numFmtId="3" fontId="14" fillId="0" borderId="6" xfId="0" applyNumberFormat="1" applyFont="1" applyBorder="1" applyAlignment="1">
      <alignment horizontal="center"/>
    </xf>
    <xf numFmtId="3" fontId="14" fillId="0" borderId="8" xfId="0" applyNumberFormat="1" applyFont="1" applyBorder="1" applyAlignment="1">
      <alignment horizontal="center"/>
    </xf>
    <xf numFmtId="3" fontId="0" fillId="0" borderId="6" xfId="0" applyNumberFormat="1" applyBorder="1" applyAlignment="1">
      <alignment horizontal="center"/>
    </xf>
    <xf numFmtId="3" fontId="0" fillId="0" borderId="7" xfId="0" applyNumberFormat="1" applyBorder="1" applyAlignment="1">
      <alignment horizontal="center"/>
    </xf>
    <xf numFmtId="3" fontId="34" fillId="0" borderId="9" xfId="0" applyNumberFormat="1" applyFont="1" applyBorder="1" applyAlignment="1">
      <alignment horizontal="center"/>
    </xf>
    <xf numFmtId="3" fontId="34" fillId="0" borderId="10" xfId="0" applyNumberFormat="1" applyFont="1" applyBorder="1" applyAlignment="1">
      <alignment horizontal="center"/>
    </xf>
    <xf numFmtId="0" fontId="14" fillId="0" borderId="15" xfId="0" applyFont="1" applyBorder="1" applyAlignment="1">
      <alignment horizontal="center"/>
    </xf>
    <xf numFmtId="0" fontId="14" fillId="0" borderId="15" xfId="0" applyFont="1" applyBorder="1"/>
    <xf numFmtId="1" fontId="34" fillId="0" borderId="0" xfId="2" applyNumberFormat="1" applyFont="1" applyBorder="1" applyAlignment="1">
      <alignment horizontal="center"/>
    </xf>
    <xf numFmtId="1" fontId="34" fillId="0" borderId="5" xfId="2" applyNumberFormat="1" applyFont="1" applyBorder="1" applyAlignment="1">
      <alignment horizontal="center"/>
    </xf>
    <xf numFmtId="3" fontId="34" fillId="0" borderId="5" xfId="0" applyNumberFormat="1" applyFont="1" applyBorder="1" applyAlignment="1">
      <alignment horizontal="center"/>
    </xf>
    <xf numFmtId="3" fontId="0" fillId="3" borderId="9" xfId="0" applyNumberFormat="1" applyFill="1" applyBorder="1" applyAlignment="1">
      <alignment horizontal="center"/>
    </xf>
    <xf numFmtId="3" fontId="0" fillId="3" borderId="10" xfId="0" applyNumberFormat="1" applyFill="1" applyBorder="1" applyAlignment="1">
      <alignment horizontal="center"/>
    </xf>
    <xf numFmtId="0" fontId="14" fillId="0" borderId="1" xfId="0" applyFont="1" applyBorder="1"/>
    <xf numFmtId="0" fontId="14" fillId="0" borderId="2" xfId="0" applyFont="1" applyBorder="1"/>
    <xf numFmtId="1" fontId="34" fillId="0" borderId="4" xfId="2" applyNumberFormat="1" applyFont="1" applyBorder="1" applyAlignment="1">
      <alignment horizontal="center"/>
    </xf>
    <xf numFmtId="0" fontId="18" fillId="0" borderId="0" xfId="0" applyFont="1" applyAlignment="1">
      <alignment vertical="justify"/>
    </xf>
    <xf numFmtId="1" fontId="34" fillId="0" borderId="9" xfId="0" applyNumberFormat="1" applyFont="1" applyBorder="1" applyAlignment="1">
      <alignment horizontal="center"/>
    </xf>
    <xf numFmtId="1" fontId="34" fillId="0" borderId="7" xfId="2" applyNumberFormat="1" applyFont="1" applyBorder="1" applyAlignment="1">
      <alignment horizontal="center"/>
    </xf>
    <xf numFmtId="1" fontId="34" fillId="0" borderId="8" xfId="2" applyNumberFormat="1" applyFont="1" applyBorder="1" applyAlignment="1">
      <alignment horizontal="center"/>
    </xf>
    <xf numFmtId="1" fontId="34" fillId="0" borderId="6" xfId="2" applyNumberFormat="1" applyFont="1" applyBorder="1" applyAlignment="1">
      <alignment horizontal="center"/>
    </xf>
    <xf numFmtId="0" fontId="36" fillId="0" borderId="7" xfId="0" applyFont="1" applyBorder="1" applyAlignment="1">
      <alignment horizontal="center"/>
    </xf>
    <xf numFmtId="0" fontId="20" fillId="0" borderId="7" xfId="0" applyFont="1" applyBorder="1"/>
    <xf numFmtId="0" fontId="35" fillId="0" borderId="0" xfId="0" applyFont="1" applyAlignment="1">
      <alignment horizontal="left"/>
    </xf>
    <xf numFmtId="0" fontId="34" fillId="0" borderId="9" xfId="0" applyFont="1" applyBorder="1" applyAlignment="1">
      <alignment horizontal="center"/>
    </xf>
    <xf numFmtId="0" fontId="34" fillId="0" borderId="10" xfId="0" applyFont="1" applyBorder="1" applyAlignment="1">
      <alignment horizontal="center"/>
    </xf>
    <xf numFmtId="3" fontId="34" fillId="0" borderId="11" xfId="0" applyNumberFormat="1" applyFont="1" applyBorder="1" applyAlignment="1">
      <alignment horizontal="center"/>
    </xf>
    <xf numFmtId="0" fontId="14" fillId="0" borderId="9" xfId="0" applyFont="1" applyBorder="1" applyAlignment="1">
      <alignment horizontal="left"/>
    </xf>
    <xf numFmtId="0" fontId="14" fillId="0" borderId="11" xfId="0" applyFont="1" applyBorder="1"/>
    <xf numFmtId="0" fontId="18" fillId="0" borderId="0" xfId="0" applyFont="1" applyAlignment="1">
      <alignment vertical="justify" wrapText="1"/>
    </xf>
    <xf numFmtId="3" fontId="14" fillId="0" borderId="7" xfId="0" applyNumberFormat="1" applyFont="1" applyBorder="1" applyAlignment="1">
      <alignment horizontal="center"/>
    </xf>
    <xf numFmtId="1" fontId="1" fillId="0" borderId="6" xfId="2" applyNumberFormat="1" applyBorder="1" applyAlignment="1">
      <alignment horizontal="center"/>
    </xf>
    <xf numFmtId="1" fontId="1" fillId="0" borderId="7" xfId="2" applyNumberFormat="1" applyBorder="1" applyAlignment="1">
      <alignment horizontal="center"/>
    </xf>
    <xf numFmtId="1" fontId="1" fillId="0" borderId="0" xfId="2" applyNumberFormat="1" applyBorder="1" applyAlignment="1">
      <alignment horizontal="center"/>
    </xf>
    <xf numFmtId="1" fontId="1" fillId="0" borderId="5" xfId="2" applyNumberFormat="1" applyBorder="1" applyAlignment="1">
      <alignment horizontal="center"/>
    </xf>
    <xf numFmtId="3" fontId="0" fillId="0" borderId="9" xfId="0" applyNumberFormat="1" applyBorder="1" applyAlignment="1">
      <alignment horizontal="center"/>
    </xf>
    <xf numFmtId="3" fontId="0" fillId="0" borderId="11" xfId="0" applyNumberFormat="1" applyBorder="1" applyAlignment="1">
      <alignment horizontal="center"/>
    </xf>
    <xf numFmtId="1" fontId="1" fillId="0" borderId="8" xfId="2" applyNumberFormat="1" applyBorder="1" applyAlignment="1">
      <alignment horizontal="center"/>
    </xf>
    <xf numFmtId="1" fontId="1" fillId="0" borderId="4" xfId="2" applyNumberFormat="1" applyBorder="1" applyAlignment="1">
      <alignment horizontal="center"/>
    </xf>
    <xf numFmtId="3" fontId="0" fillId="0" borderId="5" xfId="0" applyNumberFormat="1" applyBorder="1" applyAlignment="1">
      <alignment horizontal="center"/>
    </xf>
    <xf numFmtId="3" fontId="0" fillId="0" borderId="0" xfId="0" applyNumberFormat="1" applyAlignment="1">
      <alignment horizontal="center"/>
    </xf>
    <xf numFmtId="3" fontId="0" fillId="0" borderId="10" xfId="0" applyNumberFormat="1" applyBorder="1" applyAlignment="1">
      <alignment horizontal="center"/>
    </xf>
  </cellXfs>
  <cellStyles count="5">
    <cellStyle name="Normal" xfId="0" builtinId="0"/>
    <cellStyle name="Normal_Compound  &amp; Feedstuffs in NI" xfId="1" xr:uid="{00000000-0005-0000-0000-000001000000}"/>
    <cellStyle name="Normal_Compound  &amp; Feedstuffs in NI 2" xfId="3" xr:uid="{00000000-0005-0000-0000-000002000000}"/>
    <cellStyle name="Percent" xfId="2" builtinId="5"/>
    <cellStyle name="Percent 2"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1AAB2.A3ADEC00"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AAB2.A3ADEC00"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1AAB2.A3ADEC00"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cid:image001.png@01D1AAB2.A3ADEC00" TargetMode="External"/><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A3DBF3D0-ACD3-491B-BEAC-5AF629F36E8B}"/>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CE3E2622-B663-4EED-A649-A3E8137D80BE}"/>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EF3AE9D9-A74F-4B47-AC81-DF3CEF06C73B}"/>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AC91CA8B-6037-4580-8914-AEFDFC06DCF1}"/>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F7E65043-6961-4F0C-AFC7-887E5315DA61}"/>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94B20659-5652-458F-83DF-0DB82ED19E3F}"/>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A10BCE26-9786-417E-9E49-D0FAFAE9651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EC433513-9105-4653-89ED-3E108E3E1E93}"/>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7020F65B-A43B-4FE8-81CE-6B1C1C7C2A51}"/>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1D837387-AE9B-4A19-B122-9E38A771E45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E1806BCA-AF62-40A4-84C4-39A313515527}"/>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72F20646-A739-4B1F-A3DC-CAF57E1908AB}"/>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E0478D24-3192-43A8-BF2E-1C2982353DF1}"/>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82CE1700-9CF5-4510-8B60-14185A8DDB52}"/>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A5DC9309-62B5-4B9A-823E-BCDCECB013E8}"/>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B3E71A55-C82D-44DD-978D-4557CD116886}"/>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260AD891-50B5-423E-A0D5-178E0565D2AF}"/>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A3428D0B-A1B8-4A0C-938E-5113F42A005F}"/>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43C42E3D-77B6-4730-8C4C-5F613E8214D9}"/>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3A6864C1-B249-4EAE-9F3E-0F41D16B1212}"/>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7C0E74E8-8E27-49C6-A22B-027C7405E60D}"/>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CFA934DC-0F65-434D-A37C-6B4F6C05506F}"/>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5F46A995-E552-45A8-8D32-C9EADFC33B88}"/>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A674E536-16FC-4850-B6D9-FB4AC26B2399}"/>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42A07A14-E47D-4542-A78B-9720070162C6}"/>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32C07F76-B819-46C0-85E0-6850B8D6EDB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8AD8ED59-A906-4D77-B563-CA5EEDAE8B36}"/>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FF2208E-CAD2-417C-A8E8-D89C0837DA5F}"/>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8C42CF51-A9CD-402D-AD63-14F8741E6E4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4A7BC693-60C1-4E9D-BF9B-461637FC52D8}"/>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1BD2858-026F-4F85-801D-0E85DC337633}"/>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763DFEF1-2E09-4910-9E95-423E011C8B0A}"/>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C15E21AC-09EB-446C-9094-DD4091B704BD}"/>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4E7A4328-EDE7-40F1-824E-E04DD354E952}"/>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8D6FECC1-81AF-4536-AAB1-B7B3CCB3C338}"/>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4CF0934-9A78-4781-B6E2-D69E1C9A712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BFA9E12F-798B-4415-8B08-BC477BBAEC3D}"/>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37D32507-28F7-4AB2-AC73-66A5FB45135C}"/>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7FF2311F-9C91-474C-870A-F4956BBC18C8}"/>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F11E4AA1-72A1-4497-AB8B-B819A6AF053F}"/>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D5657646-01EB-4FDC-A99F-2D1F1B16083C}"/>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65FE711E-222C-4560-94B4-1E2FB0974E5C}"/>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9F77AC85-7100-411C-9104-9084A5F7BAE4}"/>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B434CFAA-40D0-45E6-BDE4-46435878F04E}"/>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20D6013D-83EE-4B71-BEEB-60A9ECD870B3}"/>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41B5479-5105-4C76-B5B3-8D60EB391021}"/>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6D255DEE-12D7-496F-AA3F-84E3AEE600AA}"/>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438E7D2A-6104-44B0-B3CB-A69A95D755B9}"/>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85EB893D-BC48-4087-A85F-5B59768F9D8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55DBE151-9C75-44D6-A888-F4887C8ECB6E}"/>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C048E674-0ED5-40B3-AA53-6073774A6F15}"/>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45B60CFE-24AA-486B-BF3C-DD57069540AC}"/>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CCE41479-F00B-419B-9767-E6F1B9223F3A}"/>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832D45A5-3C95-40D3-B6CF-D04EE028EFB1}"/>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C943AAEB-E37C-4CEB-B51D-33059189B6FA}"/>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43244322-BA30-420B-B9A6-7DD36161B166}"/>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CD869D8B-2EA1-430D-8DBB-453951405C36}"/>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587A3597-F50A-493E-A1FF-9759775A64D1}"/>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58B85812-1791-4CF7-AD90-881289981B4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FC5034E9-01CF-493A-A142-628BD3C30627}"/>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5141D334-D36A-4208-A604-A1DE50CFB5D6}"/>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28A1FFC6-8BB1-43AE-B62F-5AF4D7C86302}"/>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34A57EE7-29BE-4EF7-9EA0-588C05806D38}"/>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E643557C-A1B2-47D0-9C76-3D5687C6678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1CFF97C1-31D6-4AF0-90A0-33313B751788}"/>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1A8CCED8-D670-46D1-82E5-D7D765BCF755}"/>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88D67546-366E-4FC2-974A-16652AF4BB41}"/>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7BE47D51-BE1A-4969-897A-935E4264F4A8}"/>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C4DD95FE-7D09-42C4-99C5-72118DD9B8EF}"/>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E4A3AD15-9233-4A4E-BB5B-3F53CAB6E6F3}"/>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19C57175-C363-45A8-8D61-AADEC859A9FB}"/>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719570D1-ACF9-486E-A17C-47FC88D5BA57}"/>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FF51A4D5-13B0-49D5-82FD-1D89458D2062}"/>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2E76D42E-2D0C-465D-BFA7-B8685E45D62B}"/>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AECFDCC8-D17D-4695-A1C7-FCB7EC006339}"/>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9337FD7A-4C1E-4512-A457-59BC32620561}"/>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56D6770A-2863-489B-805B-F7EB2C3561A9}"/>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619125</xdr:colOff>
      <xdr:row>64</xdr:row>
      <xdr:rowOff>123825</xdr:rowOff>
    </xdr:from>
    <xdr:to>
      <xdr:col>10</xdr:col>
      <xdr:colOff>254000</xdr:colOff>
      <xdr:row>67</xdr:row>
      <xdr:rowOff>53975</xdr:rowOff>
    </xdr:to>
    <xdr:sp macro="" textlink="">
      <xdr:nvSpPr>
        <xdr:cNvPr id="79" name="Text Box 80">
          <a:extLst>
            <a:ext uri="{FF2B5EF4-FFF2-40B4-BE49-F238E27FC236}">
              <a16:creationId xmlns:a16="http://schemas.microsoft.com/office/drawing/2014/main" id="{A44D06B8-2383-4228-A2F9-7279B26A603E}"/>
            </a:ext>
          </a:extLst>
        </xdr:cNvPr>
        <xdr:cNvSpPr txBox="1">
          <a:spLocks noChangeArrowheads="1"/>
        </xdr:cNvSpPr>
      </xdr:nvSpPr>
      <xdr:spPr bwMode="auto">
        <a:xfrm>
          <a:off x="5848350" y="14363700"/>
          <a:ext cx="2844800" cy="530225"/>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7A672F25-7BC1-4A83-B6D6-F228FC994608}"/>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38D681EB-043E-42FE-B05E-AE696F3C3305}"/>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6B642858-86A8-4AC7-80E0-4955A66D0A71}"/>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65149C03-3F32-4861-BCBA-BD8E1E67E8C5}"/>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7E0014D3-4A41-45CC-A676-1512F4E76982}"/>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40D26083-7B09-4996-BC0E-8C1DCA22AE1C}"/>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2299C466-D5A7-40DF-AE4E-BAB5EBBB5801}"/>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46EAAEFF-AEDD-4BF9-AC31-1F3422961EDE}"/>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C1335F1A-8A6F-40D3-84EE-94976BCC3EC4}"/>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9E6CB259-D350-455B-95C6-EEEE1B1C15FA}"/>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F05CE42-1AFE-421F-B66B-FA703827DF98}"/>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9226F231-15E5-4A3C-A411-8AF5F954819B}"/>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8EC56F1F-9BFC-4980-984E-777E2D93EB77}"/>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607D41DA-5654-488D-B88D-73563D45DDC5}"/>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106E551C-59A7-48A0-B2F4-1C49DC03FE66}"/>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70DAAF6C-844B-448B-9F81-57ABFB751519}"/>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5492D4AB-459B-4102-ACFF-AD07CD752B62}"/>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F7121817-8C65-4543-AD1C-473F17C993CB}"/>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118055D4-5CFC-4AFD-A689-8DB8CD5F54B7}"/>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650B52EF-6275-4749-9A92-C14E563FBC3B}"/>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244CD839-A7F1-4B85-9AD8-665B65F55A0C}"/>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9C1E2C74-4F9C-4516-9CEF-F1942834B7C1}"/>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909F4494-3B9F-4CAB-822A-659C05AC9127}"/>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74087E2-86B6-4CEA-81F2-E1D67EB9D161}"/>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7C7F3F41-1F97-4558-869F-CFD56000488B}"/>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9E86BFA9-CD89-489E-A47A-401B0FDE2BA5}"/>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6EB99765-2E64-4EAB-9E5A-2DE6557C856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2D4029A2-7EC0-4A18-92A4-6A49630037FC}"/>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E2E0A31D-02F5-49F8-BB20-0AC10872C12C}"/>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BE2D4422-E2C9-470A-9931-0D9144B41989}"/>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A6B991CA-DDAA-419D-947D-B19D18838D7A}"/>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9AA173D3-3D3B-49A8-A227-58B7EFA1182B}"/>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55A22FBF-EB3D-4C7D-90E3-85CD0B799605}"/>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627BC429-B8BD-4220-9090-FC996DAA9928}"/>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B8FF283-68DC-4F96-837C-9A93975A400C}"/>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218A5557-0C8B-49F3-90B8-76D96664CBF9}"/>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5C66D8B6-93A7-4FD8-A0C8-EB3DD28AEE6C}"/>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37794C74-7C4D-47CD-9C87-514A8F4F3875}"/>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C24368F9-2D90-49CF-BC63-3AE61587DD26}"/>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1C8A8411-84F9-45E0-9A46-D692FDDCBDE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10B1F4B8-78E6-4F0C-88DA-43675F1A0D5C}"/>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346DB30C-D43C-48F2-8E31-00105860CDEE}"/>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4AF1647-D091-4C8C-89DA-C4F2634B3505}"/>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E8F421D8-973C-4878-AAD2-5D813459464D}"/>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158F90AE-BD22-443D-AC25-7F0F7F929577}"/>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3559571A-915F-49BA-93D8-2A2A7AE8803E}"/>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EF12B5A4-4ED2-4F8A-84C8-364C616D4B13}"/>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8B2398E-C4CC-401D-B562-F73C5D429146}"/>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550176BC-840E-4103-8FB7-2B19600EF9C7}"/>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778FDBA5-A291-48FC-B43F-3CBF3CFDD60B}"/>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1A6C72C4-7841-4428-B189-B8B72AD2BCCB}"/>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BE9AD127-2D4B-4391-879E-E3470BAD3699}"/>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A4117F9E-276D-4847-9EC5-7C58C8090274}"/>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8B39A546-9BBF-44F9-B9BA-A345AF36A9B3}"/>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C7006722-2EC2-4FAE-9966-D201EE25457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FBDAFD53-1637-4B74-8C40-55741B1AEEAB}"/>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68B2FF33-2C9E-4F5D-AFA4-2F61CBA7A507}"/>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B6E9A7D5-A102-4B2C-9B03-D6EEE74FB313}"/>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E0C11E10-2614-408C-B176-AB66BD2C9A66}"/>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A27FEBF-C3D9-4F1F-BAD5-EBCC9E60D1FA}"/>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9B8B9B88-46E9-4045-9978-A3A6C203CA4C}"/>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4A32EF59-8BD8-49A9-9929-8A3B65A45611}"/>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30AE34FC-1F67-4E47-BFD0-AD130636E968}"/>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E088F3DE-C2CE-4D7B-928C-6AFAA165F1A9}"/>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E9013AD7-FBB5-41F9-AEE2-A9AF52010365}"/>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71857441-73D6-4E28-B50E-6EA117C2CBA7}"/>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769415F2-3868-4FF3-BB50-B44E95E968A4}"/>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5AED4985-F154-4216-88C5-9A4FCDD24073}"/>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75EE0DB7-8682-4741-8ADD-92790F93D0E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5DC8C5A6-2807-4174-AB43-C3DE1599CDD9}"/>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FC4733B3-3DDE-4E61-B7ED-0B37A572C714}"/>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7D7A388B-F00F-412A-BAE0-2935DDA95321}"/>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EF65EF77-305A-4450-B52B-5BBB0B4FED5D}"/>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32EAA3D7-0755-48F2-8DE9-098B9CB8A601}"/>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45468A15-01F1-4B95-A62D-1E622D27070E}"/>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AE41F79B-7ACC-489F-B80F-D7B732B5084A}"/>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2025</a:t>
          </a:r>
        </a:p>
      </xdr:txBody>
    </xdr:sp>
    <xdr:clientData/>
  </xdr:twoCellAnchor>
  <xdr:twoCellAnchor editAs="oneCell">
    <xdr:from>
      <xdr:col>0</xdr:col>
      <xdr:colOff>101600</xdr:colOff>
      <xdr:row>108</xdr:row>
      <xdr:rowOff>177800</xdr:rowOff>
    </xdr:from>
    <xdr:to>
      <xdr:col>1</xdr:col>
      <xdr:colOff>361600</xdr:colOff>
      <xdr:row>114</xdr:row>
      <xdr:rowOff>39000</xdr:rowOff>
    </xdr:to>
    <xdr:pic>
      <xdr:nvPicPr>
        <xdr:cNvPr id="156" name="Picture 155">
          <a:extLst>
            <a:ext uri="{FF2B5EF4-FFF2-40B4-BE49-F238E27FC236}">
              <a16:creationId xmlns:a16="http://schemas.microsoft.com/office/drawing/2014/main" id="{66F04B4A-98A2-495A-8475-5F3A04AACF5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24342725"/>
          <a:ext cx="1069625" cy="102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165100</xdr:colOff>
      <xdr:row>108</xdr:row>
      <xdr:rowOff>165100</xdr:rowOff>
    </xdr:from>
    <xdr:to>
      <xdr:col>10</xdr:col>
      <xdr:colOff>381000</xdr:colOff>
      <xdr:row>114</xdr:row>
      <xdr:rowOff>152400</xdr:rowOff>
    </xdr:to>
    <xdr:sp macro="" textlink="">
      <xdr:nvSpPr>
        <xdr:cNvPr id="157" name="Text Box 16">
          <a:extLst>
            <a:ext uri="{FF2B5EF4-FFF2-40B4-BE49-F238E27FC236}">
              <a16:creationId xmlns:a16="http://schemas.microsoft.com/office/drawing/2014/main" id="{521F69BE-158C-4225-B15A-896CC2A24E76}"/>
            </a:ext>
          </a:extLst>
        </xdr:cNvPr>
        <xdr:cNvSpPr txBox="1">
          <a:spLocks noChangeArrowheads="1"/>
        </xdr:cNvSpPr>
      </xdr:nvSpPr>
      <xdr:spPr bwMode="auto">
        <a:xfrm>
          <a:off x="1612900" y="24330025"/>
          <a:ext cx="7207250" cy="1149350"/>
        </a:xfrm>
        <a:prstGeom prst="rect">
          <a:avLst/>
        </a:prstGeom>
        <a:solidFill>
          <a:srgbClr val="FFFFFF"/>
        </a:solidFill>
        <a:ln w="9525">
          <a:noFill/>
          <a:miter lim="800000"/>
          <a:headEnd/>
          <a:tailEnd/>
        </a:ln>
      </xdr:spPr>
      <xdr:txBody>
        <a:bodyPr vertOverflow="clip" wrap="square" lIns="27432" tIns="18288" rIns="0" bIns="0" anchor="t" upright="1"/>
        <a:lstStyle/>
        <a:p>
          <a:r>
            <a:rPr lang="en-GB" sz="1200" b="1">
              <a:solidFill>
                <a:schemeClr val="tx1"/>
              </a:solidFill>
              <a:effectLst/>
              <a:latin typeface="Arial" panose="020B0604020202020204" pitchFamily="34" charset="0"/>
              <a:ea typeface="+mn-ea"/>
              <a:cs typeface="Arial" panose="020B0604020202020204" pitchFamily="34" charset="0"/>
            </a:rPr>
            <a:t>An Accredited Official Statistics publication</a:t>
          </a:r>
          <a:endParaRPr lang="en-GB" sz="1200">
            <a:solidFill>
              <a:schemeClr val="tx1"/>
            </a:solidFill>
            <a:effectLst/>
            <a:latin typeface="Arial" panose="020B0604020202020204" pitchFamily="34" charset="0"/>
            <a:cs typeface="Arial" panose="020B0604020202020204" pitchFamily="34" charset="0"/>
          </a:endParaRPr>
        </a:p>
        <a:p>
          <a:r>
            <a:rPr lang="en-GB" sz="1200">
              <a:solidFill>
                <a:schemeClr val="tx1"/>
              </a:solidFill>
              <a:effectLst/>
              <a:latin typeface="Arial" panose="020B0604020202020204" pitchFamily="34" charset="0"/>
              <a:ea typeface="+mn-ea"/>
              <a:cs typeface="Arial" panose="020B0604020202020204" pitchFamily="34" charset="0"/>
            </a:rPr>
            <a:t>The UK Statistics Authority has confirmed these statistics as accredited official statistics. Accredited official statistics are called National Statistics in the Statistics and Registration Service Act 2007. Accreditation signifies production is in accordance with this act and that these statistics comply with the Code of Practice for Statistics.  Further details can be found on the </a:t>
          </a:r>
          <a:r>
            <a:rPr lang="en-GB" sz="1200" u="sng">
              <a:solidFill>
                <a:schemeClr val="tx1"/>
              </a:solidFill>
              <a:effectLst/>
              <a:latin typeface="Arial" panose="020B0604020202020204" pitchFamily="34" charset="0"/>
              <a:ea typeface="+mn-ea"/>
              <a:cs typeface="Arial" panose="020B0604020202020204" pitchFamily="34" charset="0"/>
            </a:rPr>
            <a:t>Office for Statistics Regulation website</a:t>
          </a:r>
          <a:r>
            <a:rPr lang="en-GB" sz="1200">
              <a:solidFill>
                <a:schemeClr val="tx1"/>
              </a:solidFill>
              <a:effectLst/>
              <a:latin typeface="Arial" panose="020B0604020202020204" pitchFamily="34" charset="0"/>
              <a:ea typeface="+mn-ea"/>
              <a:cs typeface="Arial" panose="020B0604020202020204" pitchFamily="34" charset="0"/>
            </a:rPr>
            <a:t>.</a:t>
          </a:r>
          <a:endParaRPr lang="en-GB" sz="1200">
            <a:solidFill>
              <a:schemeClr val="tx1"/>
            </a:solidFill>
            <a:effectLst/>
            <a:latin typeface="Arial" panose="020B0604020202020204" pitchFamily="34" charset="0"/>
            <a:cs typeface="Arial" panose="020B0604020202020204" pitchFamily="34" charset="0"/>
          </a:endParaRPr>
        </a:p>
        <a:p>
          <a:pPr algn="l" rtl="0">
            <a:defRPr sz="1000"/>
          </a:pPr>
          <a:endParaRPr lang="en-GB" sz="1200" b="0" i="0" u="none" strike="noStrike" baseline="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139700</xdr:colOff>
      <xdr:row>1</xdr:row>
      <xdr:rowOff>139700</xdr:rowOff>
    </xdr:from>
    <xdr:to>
      <xdr:col>6</xdr:col>
      <xdr:colOff>1300</xdr:colOff>
      <xdr:row>7</xdr:row>
      <xdr:rowOff>24400</xdr:rowOff>
    </xdr:to>
    <xdr:pic>
      <xdr:nvPicPr>
        <xdr:cNvPr id="158" name="Picture 6" descr="cid:image001.png@01D1AAB2.A3ADEC00">
          <a:extLst>
            <a:ext uri="{FF2B5EF4-FFF2-40B4-BE49-F238E27FC236}">
              <a16:creationId xmlns:a16="http://schemas.microsoft.com/office/drawing/2014/main" id="{2AB782BC-3DDB-4E66-8979-20A0884AA1BC}"/>
            </a:ext>
          </a:extLst>
        </xdr:cNvPr>
        <xdr:cNvPicPr>
          <a:picLocks noChangeArrowheads="1"/>
        </xdr:cNvPicPr>
      </xdr:nvPicPr>
      <xdr:blipFill>
        <a:blip xmlns:r="http://schemas.openxmlformats.org/officeDocument/2006/relationships" r:embed="rId2" r:link="rId3" cstate="print"/>
        <a:srcRect/>
        <a:stretch>
          <a:fillRect/>
        </a:stretch>
      </xdr:blipFill>
      <xdr:spPr bwMode="auto">
        <a:xfrm>
          <a:off x="139700" y="368300"/>
          <a:ext cx="5090825" cy="103722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8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8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8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8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8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8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8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8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8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8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8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8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8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8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8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8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8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8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8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8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8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8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8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8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8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8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8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8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8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8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8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8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8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8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8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8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8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8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8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8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8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8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8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8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8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8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8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8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8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8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8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8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8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8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8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8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8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8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8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8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8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8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8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8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8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8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8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8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8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8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8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8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8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8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8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800-00004F000000}"/>
            </a:ext>
          </a:extLst>
        </xdr:cNvPr>
        <xdr:cNvSpPr txBox="1">
          <a:spLocks noChangeArrowheads="1"/>
        </xdr:cNvSpPr>
      </xdr:nvSpPr>
      <xdr:spPr bwMode="auto">
        <a:xfrm>
          <a:off x="5467350" y="144113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8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8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8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8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8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8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8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8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8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8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8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8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8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8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8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8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8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8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8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8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8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8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8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8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8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8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8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8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8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8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8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8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8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8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8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8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8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8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8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8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8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8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8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8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8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8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8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8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8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8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8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8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8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8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8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8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8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8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8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8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8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8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8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8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8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8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8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8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8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8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8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8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8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8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8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8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2020</a:t>
          </a:r>
          <a:endParaRPr lang="en-GB" sz="1800" b="1" i="1" u="none" strike="noStrike" baseline="0">
            <a:solidFill>
              <a:srgbClr val="000000"/>
            </a:solidFill>
            <a:latin typeface="Arial Black" pitchFamily="34" charset="0"/>
          </a:endParaRP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800-00009C000000}"/>
            </a:ext>
          </a:extLst>
        </xdr:cNvPr>
        <xdr:cNvSpPr txBox="1">
          <a:spLocks noChangeArrowheads="1"/>
        </xdr:cNvSpPr>
      </xdr:nvSpPr>
      <xdr:spPr bwMode="auto">
        <a:xfrm>
          <a:off x="5467350" y="144113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473089" name="Object 1" hidden="1">
              <a:extLst>
                <a:ext uri="{63B3BB69-23CF-44E3-9099-C40C66FF867C}">
                  <a14:compatExt spid="_x0000_s473089"/>
                </a:ext>
                <a:ext uri="{FF2B5EF4-FFF2-40B4-BE49-F238E27FC236}">
                  <a16:creationId xmlns:a16="http://schemas.microsoft.com/office/drawing/2014/main" id="{00000000-0008-0000-0900-000001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0</xdr:col>
      <xdr:colOff>800100</xdr:colOff>
      <xdr:row>1</xdr:row>
      <xdr:rowOff>165100</xdr:rowOff>
    </xdr:from>
    <xdr:to>
      <xdr:col>5</xdr:col>
      <xdr:colOff>539750</xdr:colOff>
      <xdr:row>6</xdr:row>
      <xdr:rowOff>183092</xdr:rowOff>
    </xdr:to>
    <xdr:pic>
      <xdr:nvPicPr>
        <xdr:cNvPr id="158" name="Picture 6" descr="cid:image001.png@01D1AAB2.A3ADEC00">
          <a:extLst>
            <a:ext uri="{FF2B5EF4-FFF2-40B4-BE49-F238E27FC236}">
              <a16:creationId xmlns:a16="http://schemas.microsoft.com/office/drawing/2014/main" id="{00000000-0008-0000-0800-00009E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0100" y="393700"/>
          <a:ext cx="4359275" cy="980017"/>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9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9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9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9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9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9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9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9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9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9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9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9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9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9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9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9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9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9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9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9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9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9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9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9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9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9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9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9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9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9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9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9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9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9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9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9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9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9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9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9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9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9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9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9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9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9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9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9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9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9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9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9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9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9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9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9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9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9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9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9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9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9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9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9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9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9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9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9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9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9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900-00004F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9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9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9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9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9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9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9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9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9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9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9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9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9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9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9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9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9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9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9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9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9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9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9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9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9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9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9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9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9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9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9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9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9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9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9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9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9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9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9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9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9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9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9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9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9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9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9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9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9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9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9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9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9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9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9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9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9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9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9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9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9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9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9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9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9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9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9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9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9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9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9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9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9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9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9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9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2020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900-00009C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432129" name="Object 1" hidden="1">
              <a:extLst>
                <a:ext uri="{63B3BB69-23CF-44E3-9099-C40C66FF867C}">
                  <a14:compatExt spid="_x0000_s432129"/>
                </a:ext>
                <a:ext uri="{FF2B5EF4-FFF2-40B4-BE49-F238E27FC236}">
                  <a16:creationId xmlns:a16="http://schemas.microsoft.com/office/drawing/2014/main" id="{00000000-0008-0000-0A00-0000019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1</xdr:col>
      <xdr:colOff>0</xdr:colOff>
      <xdr:row>2</xdr:row>
      <xdr:rowOff>0</xdr:rowOff>
    </xdr:from>
    <xdr:to>
      <xdr:col>5</xdr:col>
      <xdr:colOff>552450</xdr:colOff>
      <xdr:row>7</xdr:row>
      <xdr:rowOff>17992</xdr:rowOff>
    </xdr:to>
    <xdr:pic>
      <xdr:nvPicPr>
        <xdr:cNvPr id="158" name="Picture 6" descr="cid:image001.png@01D1AAB2.A3ADEC00">
          <a:extLst>
            <a:ext uri="{FF2B5EF4-FFF2-40B4-BE49-F238E27FC236}">
              <a16:creationId xmlns:a16="http://schemas.microsoft.com/office/drawing/2014/main" id="{00000000-0008-0000-0900-00009E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9625" y="419100"/>
          <a:ext cx="4362450" cy="980017"/>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A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A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A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A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A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A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A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A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A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A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A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A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A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A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A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A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A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A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A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A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A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A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A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A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A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A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A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A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A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A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A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A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A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A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A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A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A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A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A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A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A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A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A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A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A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A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A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A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A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A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A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A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A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A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A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A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A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A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A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A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A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A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A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A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A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A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A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A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A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A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A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A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A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A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A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A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A00-00004F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A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A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A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A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A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A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A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A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A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A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A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A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A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A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A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A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A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A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A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A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A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A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A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A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A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A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A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A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A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A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A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A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A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A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A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A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A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A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A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A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A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A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A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A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A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A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A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A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A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A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A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A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A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A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A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A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A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A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A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A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A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A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A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A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A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A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A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A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A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A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A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A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A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A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A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A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2019</a:t>
          </a:r>
          <a:endParaRPr lang="en-GB" sz="1800" b="1" i="1" u="none" strike="noStrike" baseline="0">
            <a:solidFill>
              <a:srgbClr val="000000"/>
            </a:solidFill>
            <a:latin typeface="Arial Black" pitchFamily="34" charset="0"/>
          </a:endParaRP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A00-00009C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391171" name="Object 3" hidden="1">
              <a:extLst>
                <a:ext uri="{63B3BB69-23CF-44E3-9099-C40C66FF867C}">
                  <a14:compatExt spid="_x0000_s391171"/>
                </a:ext>
                <a:ext uri="{FF2B5EF4-FFF2-40B4-BE49-F238E27FC236}">
                  <a16:creationId xmlns:a16="http://schemas.microsoft.com/office/drawing/2014/main" id="{00000000-0008-0000-0B00-000003F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0</xdr:col>
      <xdr:colOff>800100</xdr:colOff>
      <xdr:row>1</xdr:row>
      <xdr:rowOff>165100</xdr:rowOff>
    </xdr:from>
    <xdr:to>
      <xdr:col>5</xdr:col>
      <xdr:colOff>539750</xdr:colOff>
      <xdr:row>6</xdr:row>
      <xdr:rowOff>183092</xdr:rowOff>
    </xdr:to>
    <xdr:pic>
      <xdr:nvPicPr>
        <xdr:cNvPr id="160" name="Picture 6" descr="cid:image001.png@01D1AAB2.A3ADEC00">
          <a:extLst>
            <a:ext uri="{FF2B5EF4-FFF2-40B4-BE49-F238E27FC236}">
              <a16:creationId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0100" y="393700"/>
          <a:ext cx="4359275" cy="980017"/>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B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B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B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B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B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B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B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B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B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B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B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B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B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B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B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B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B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B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B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B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B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B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B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B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B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B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B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B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B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B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B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B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B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B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B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B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B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B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B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B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B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B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B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B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B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B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B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B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B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B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B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B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B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B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B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B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B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B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B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B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B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B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B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B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B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B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B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B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B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B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B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B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B00-00004F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B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B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B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B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B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B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B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B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B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B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B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B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B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B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B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B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B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B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B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B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B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B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B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B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B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B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B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B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B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B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B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B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B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B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B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B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B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B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B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B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B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B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B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B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B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B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B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B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B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B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B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B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B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B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B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B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B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B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B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B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B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B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B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B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B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B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B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B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B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B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B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B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B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B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B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B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2019</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B00-00009C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352259" name="Object 3" hidden="1">
              <a:extLst>
                <a:ext uri="{63B3BB69-23CF-44E3-9099-C40C66FF867C}">
                  <a14:compatExt spid="_x0000_s352259"/>
                </a:ext>
                <a:ext uri="{FF2B5EF4-FFF2-40B4-BE49-F238E27FC236}">
                  <a16:creationId xmlns:a16="http://schemas.microsoft.com/office/drawing/2014/main" id="{00000000-0008-0000-0C00-0000036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1</xdr:col>
      <xdr:colOff>0</xdr:colOff>
      <xdr:row>2</xdr:row>
      <xdr:rowOff>0</xdr:rowOff>
    </xdr:from>
    <xdr:to>
      <xdr:col>5</xdr:col>
      <xdr:colOff>552450</xdr:colOff>
      <xdr:row>7</xdr:row>
      <xdr:rowOff>17992</xdr:rowOff>
    </xdr:to>
    <xdr:pic>
      <xdr:nvPicPr>
        <xdr:cNvPr id="160" name="Picture 6" descr="cid:image001.png@01D1AAB2.A3ADEC00">
          <a:extLst>
            <a:ext uri="{FF2B5EF4-FFF2-40B4-BE49-F238E27FC236}">
              <a16:creationId xmlns:a16="http://schemas.microsoft.com/office/drawing/2014/main" id="{00000000-0008-0000-0B00-0000A0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9625" y="419100"/>
          <a:ext cx="4362450" cy="980017"/>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C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C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C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C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C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C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C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C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C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C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C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C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C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C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C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C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C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C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C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C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C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C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C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C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C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C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C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C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C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C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C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C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C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C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C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C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C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C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C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C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C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C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C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C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C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C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C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C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C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C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C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C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C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C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C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C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C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C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C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C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C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C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C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C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C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C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C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C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C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C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C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C00-00004F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C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C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C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C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C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C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C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C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C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C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C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C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C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C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C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C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C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C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C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C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C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C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C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C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C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C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C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C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C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C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C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C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C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C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C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C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C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C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C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C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C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C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C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C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C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C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C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C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C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C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C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C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C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C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C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C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C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C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C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C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C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C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C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C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C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C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C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C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C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C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C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C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C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C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C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C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2018</a:t>
          </a:r>
          <a:endParaRPr lang="en-GB" sz="1800" b="1" i="1" u="none" strike="noStrike" baseline="0">
            <a:solidFill>
              <a:srgbClr val="000000"/>
            </a:solidFill>
            <a:latin typeface="Arial Black" pitchFamily="34" charset="0"/>
          </a:endParaRP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C00-00009C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314371" name="Object 3" hidden="1">
              <a:extLst>
                <a:ext uri="{63B3BB69-23CF-44E3-9099-C40C66FF867C}">
                  <a14:compatExt spid="_x0000_s314371"/>
                </a:ext>
                <a:ext uri="{FF2B5EF4-FFF2-40B4-BE49-F238E27FC236}">
                  <a16:creationId xmlns:a16="http://schemas.microsoft.com/office/drawing/2014/main" id="{00000000-0008-0000-0D00-000003C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0</xdr:col>
      <xdr:colOff>800100</xdr:colOff>
      <xdr:row>1</xdr:row>
      <xdr:rowOff>165100</xdr:rowOff>
    </xdr:from>
    <xdr:to>
      <xdr:col>5</xdr:col>
      <xdr:colOff>539750</xdr:colOff>
      <xdr:row>6</xdr:row>
      <xdr:rowOff>183092</xdr:rowOff>
    </xdr:to>
    <xdr:pic>
      <xdr:nvPicPr>
        <xdr:cNvPr id="161" name="Picture 6" descr="cid:image001.png@01D1AAB2.A3ADEC00">
          <a:extLst>
            <a:ext uri="{FF2B5EF4-FFF2-40B4-BE49-F238E27FC236}">
              <a16:creationId xmlns:a16="http://schemas.microsoft.com/office/drawing/2014/main" id="{00000000-0008-0000-0C00-0000A1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0100" y="393700"/>
          <a:ext cx="4362450" cy="983192"/>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D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D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D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D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D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D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D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D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D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D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D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D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D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D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D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D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D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D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D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D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D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D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D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D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D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D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D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D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D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D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D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D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D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D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D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D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D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D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D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D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D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D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D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D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D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D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D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D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D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D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D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D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D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D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D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D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D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D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D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D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D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D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D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D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D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D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D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D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D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D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D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D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D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D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D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D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61</xdr:row>
      <xdr:rowOff>9525</xdr:rowOff>
    </xdr:from>
    <xdr:to>
      <xdr:col>9</xdr:col>
      <xdr:colOff>952500</xdr:colOff>
      <xdr:row>63</xdr:row>
      <xdr:rowOff>142875</xdr:rowOff>
    </xdr:to>
    <xdr:sp macro="" textlink="">
      <xdr:nvSpPr>
        <xdr:cNvPr id="79" name="Text Box 80">
          <a:extLst>
            <a:ext uri="{FF2B5EF4-FFF2-40B4-BE49-F238E27FC236}">
              <a16:creationId xmlns:a16="http://schemas.microsoft.com/office/drawing/2014/main" id="{00000000-0008-0000-0D00-00004F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D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D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D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D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D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D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D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D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D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D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D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D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D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D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D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D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D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D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D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D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D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D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D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D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D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D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D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D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D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D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D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D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D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D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D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D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D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D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D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D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D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D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D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D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D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D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D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D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D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D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D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D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D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D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D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D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D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D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D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D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D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D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D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D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D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D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D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D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D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D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D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D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D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D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D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D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2018</a:t>
          </a:r>
          <a:endParaRPr lang="en-GB" sz="1800" b="1" i="1" u="none" strike="noStrike" baseline="0">
            <a:solidFill>
              <a:srgbClr val="000000"/>
            </a:solidFill>
            <a:latin typeface="Arial Black" pitchFamily="34" charset="0"/>
          </a:endParaRPr>
        </a:p>
      </xdr:txBody>
    </xdr:sp>
    <xdr:clientData/>
  </xdr:twoCellAnchor>
  <xdr:twoCellAnchor>
    <xdr:from>
      <xdr:col>6</xdr:col>
      <xdr:colOff>238125</xdr:colOff>
      <xdr:row>61</xdr:row>
      <xdr:rowOff>9525</xdr:rowOff>
    </xdr:from>
    <xdr:to>
      <xdr:col>9</xdr:col>
      <xdr:colOff>952500</xdr:colOff>
      <xdr:row>63</xdr:row>
      <xdr:rowOff>142875</xdr:rowOff>
    </xdr:to>
    <xdr:sp macro="" textlink="">
      <xdr:nvSpPr>
        <xdr:cNvPr id="156" name="Text Box 160">
          <a:extLst>
            <a:ext uri="{FF2B5EF4-FFF2-40B4-BE49-F238E27FC236}">
              <a16:creationId xmlns:a16="http://schemas.microsoft.com/office/drawing/2014/main" id="{00000000-0008-0000-0D00-00009C000000}"/>
            </a:ext>
          </a:extLst>
        </xdr:cNvPr>
        <xdr:cNvSpPr txBox="1">
          <a:spLocks noChangeArrowheads="1"/>
        </xdr:cNvSpPr>
      </xdr:nvSpPr>
      <xdr:spPr bwMode="auto">
        <a:xfrm>
          <a:off x="5467350" y="138684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104</xdr:row>
          <xdr:rowOff>12700</xdr:rowOff>
        </xdr:from>
        <xdr:to>
          <xdr:col>1</xdr:col>
          <xdr:colOff>165100</xdr:colOff>
          <xdr:row>107</xdr:row>
          <xdr:rowOff>152400</xdr:rowOff>
        </xdr:to>
        <xdr:sp macro="" textlink="">
          <xdr:nvSpPr>
            <xdr:cNvPr id="277507" name="Object 3" hidden="1">
              <a:extLst>
                <a:ext uri="{63B3BB69-23CF-44E3-9099-C40C66FF867C}">
                  <a14:compatExt spid="_x0000_s277507"/>
                </a:ext>
                <a:ext uri="{FF2B5EF4-FFF2-40B4-BE49-F238E27FC236}">
                  <a16:creationId xmlns:a16="http://schemas.microsoft.com/office/drawing/2014/main" id="{00000000-0008-0000-0E00-0000033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0</xdr:col>
      <xdr:colOff>800100</xdr:colOff>
      <xdr:row>2</xdr:row>
      <xdr:rowOff>101600</xdr:rowOff>
    </xdr:from>
    <xdr:to>
      <xdr:col>5</xdr:col>
      <xdr:colOff>539750</xdr:colOff>
      <xdr:row>7</xdr:row>
      <xdr:rowOff>119592</xdr:rowOff>
    </xdr:to>
    <xdr:pic>
      <xdr:nvPicPr>
        <xdr:cNvPr id="161" name="Picture 6" descr="cid:image001.png@01D1AAB2.A3ADEC00">
          <a:extLst>
            <a:ext uri="{FF2B5EF4-FFF2-40B4-BE49-F238E27FC236}">
              <a16:creationId xmlns:a16="http://schemas.microsoft.com/office/drawing/2014/main" id="{00000000-0008-0000-0D00-0000A1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0100" y="520700"/>
          <a:ext cx="4362450" cy="983192"/>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E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E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E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E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E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E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E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E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E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E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E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E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E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E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E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E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E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E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E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E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E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E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E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E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E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E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E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E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E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E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E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E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E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E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E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E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E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E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E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E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E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E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E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E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E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E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E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E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E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E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E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E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E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E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E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E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E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E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E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E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E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E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E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E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E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E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E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E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E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E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E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E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E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E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E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E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E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61</xdr:row>
      <xdr:rowOff>9525</xdr:rowOff>
    </xdr:from>
    <xdr:to>
      <xdr:col>9</xdr:col>
      <xdr:colOff>952500</xdr:colOff>
      <xdr:row>63</xdr:row>
      <xdr:rowOff>142875</xdr:rowOff>
    </xdr:to>
    <xdr:sp macro="" textlink="">
      <xdr:nvSpPr>
        <xdr:cNvPr id="79" name="Text Box 80">
          <a:extLst>
            <a:ext uri="{FF2B5EF4-FFF2-40B4-BE49-F238E27FC236}">
              <a16:creationId xmlns:a16="http://schemas.microsoft.com/office/drawing/2014/main" id="{00000000-0008-0000-0E00-00004F000000}"/>
            </a:ext>
          </a:extLst>
        </xdr:cNvPr>
        <xdr:cNvSpPr txBox="1">
          <a:spLocks noChangeArrowheads="1"/>
        </xdr:cNvSpPr>
      </xdr:nvSpPr>
      <xdr:spPr bwMode="auto">
        <a:xfrm>
          <a:off x="5467350" y="13687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E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E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E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E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E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E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E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E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E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E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E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E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E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E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E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E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E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E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E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E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E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E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E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E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E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E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E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E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E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E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E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E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E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E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E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E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E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E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E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E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E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E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E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E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E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E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E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E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E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E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E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E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E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E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E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E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E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E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E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E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E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E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E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E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E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E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E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E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E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E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E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E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E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E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5" name="Rectangle 156">
          <a:extLst>
            <a:ext uri="{FF2B5EF4-FFF2-40B4-BE49-F238E27FC236}">
              <a16:creationId xmlns:a16="http://schemas.microsoft.com/office/drawing/2014/main" id="{00000000-0008-0000-0E00-00009B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6" name="Text 1">
          <a:extLst>
            <a:ext uri="{FF2B5EF4-FFF2-40B4-BE49-F238E27FC236}">
              <a16:creationId xmlns:a16="http://schemas.microsoft.com/office/drawing/2014/main" id="{00000000-0008-0000-0E00-00009C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2017</a:t>
          </a:r>
          <a:endParaRPr lang="en-GB" sz="1800" b="1" i="1" u="none" strike="noStrike" baseline="0">
            <a:solidFill>
              <a:srgbClr val="000000"/>
            </a:solidFill>
            <a:latin typeface="Arial Black" pitchFamily="34" charset="0"/>
          </a:endParaRPr>
        </a:p>
      </xdr:txBody>
    </xdr:sp>
    <xdr:clientData/>
  </xdr:twoCellAnchor>
  <xdr:twoCellAnchor>
    <xdr:from>
      <xdr:col>6</xdr:col>
      <xdr:colOff>238125</xdr:colOff>
      <xdr:row>61</xdr:row>
      <xdr:rowOff>9525</xdr:rowOff>
    </xdr:from>
    <xdr:to>
      <xdr:col>9</xdr:col>
      <xdr:colOff>952500</xdr:colOff>
      <xdr:row>63</xdr:row>
      <xdr:rowOff>142875</xdr:rowOff>
    </xdr:to>
    <xdr:sp macro="" textlink="">
      <xdr:nvSpPr>
        <xdr:cNvPr id="157" name="Text Box 160">
          <a:extLst>
            <a:ext uri="{FF2B5EF4-FFF2-40B4-BE49-F238E27FC236}">
              <a16:creationId xmlns:a16="http://schemas.microsoft.com/office/drawing/2014/main" id="{00000000-0008-0000-0E00-00009D000000}"/>
            </a:ext>
          </a:extLst>
        </xdr:cNvPr>
        <xdr:cNvSpPr txBox="1">
          <a:spLocks noChangeArrowheads="1"/>
        </xdr:cNvSpPr>
      </xdr:nvSpPr>
      <xdr:spPr bwMode="auto">
        <a:xfrm>
          <a:off x="5467350" y="13687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104</xdr:row>
          <xdr:rowOff>12700</xdr:rowOff>
        </xdr:from>
        <xdr:to>
          <xdr:col>1</xdr:col>
          <xdr:colOff>165100</xdr:colOff>
          <xdr:row>107</xdr:row>
          <xdr:rowOff>152400</xdr:rowOff>
        </xdr:to>
        <xdr:sp macro="" textlink="">
          <xdr:nvSpPr>
            <xdr:cNvPr id="241667" name="Object 3" hidden="1">
              <a:extLst>
                <a:ext uri="{63B3BB69-23CF-44E3-9099-C40C66FF867C}">
                  <a14:compatExt spid="_x0000_s241667"/>
                </a:ext>
                <a:ext uri="{FF2B5EF4-FFF2-40B4-BE49-F238E27FC236}">
                  <a16:creationId xmlns:a16="http://schemas.microsoft.com/office/drawing/2014/main" id="{00000000-0008-0000-0F00-000003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1</xdr:col>
      <xdr:colOff>0</xdr:colOff>
      <xdr:row>2</xdr:row>
      <xdr:rowOff>0</xdr:rowOff>
    </xdr:from>
    <xdr:to>
      <xdr:col>5</xdr:col>
      <xdr:colOff>552450</xdr:colOff>
      <xdr:row>7</xdr:row>
      <xdr:rowOff>17992</xdr:rowOff>
    </xdr:to>
    <xdr:pic>
      <xdr:nvPicPr>
        <xdr:cNvPr id="162" name="Picture 6" descr="cid:image001.png@01D1AAB2.A3ADEC00">
          <a:extLst>
            <a:ext uri="{FF2B5EF4-FFF2-40B4-BE49-F238E27FC236}">
              <a16:creationId xmlns:a16="http://schemas.microsoft.com/office/drawing/2014/main" id="{00000000-0008-0000-0E00-0000A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12800" y="419100"/>
          <a:ext cx="4362450" cy="983192"/>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F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F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F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F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F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F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F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F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F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F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F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F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F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F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F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F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F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F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F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F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F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F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F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F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F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F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F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F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F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F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F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F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F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F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F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F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F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F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F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F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F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F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F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F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F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F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F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F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F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F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F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F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F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F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F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F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F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F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F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F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F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F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F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F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F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F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F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F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F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F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F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F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F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F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F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F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F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61</xdr:row>
      <xdr:rowOff>9525</xdr:rowOff>
    </xdr:from>
    <xdr:to>
      <xdr:col>9</xdr:col>
      <xdr:colOff>952500</xdr:colOff>
      <xdr:row>63</xdr:row>
      <xdr:rowOff>142875</xdr:rowOff>
    </xdr:to>
    <xdr:sp macro="" textlink="">
      <xdr:nvSpPr>
        <xdr:cNvPr id="79" name="Text Box 80">
          <a:extLst>
            <a:ext uri="{FF2B5EF4-FFF2-40B4-BE49-F238E27FC236}">
              <a16:creationId xmlns:a16="http://schemas.microsoft.com/office/drawing/2014/main" id="{00000000-0008-0000-0F00-00004F000000}"/>
            </a:ext>
          </a:extLst>
        </xdr:cNvPr>
        <xdr:cNvSpPr txBox="1">
          <a:spLocks noChangeArrowheads="1"/>
        </xdr:cNvSpPr>
      </xdr:nvSpPr>
      <xdr:spPr bwMode="auto">
        <a:xfrm>
          <a:off x="5467350" y="13687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F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F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F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F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F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F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F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F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F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F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F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F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F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F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F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F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F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F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F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F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F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F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F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F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F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F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F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F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F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F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F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F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F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F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F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F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F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F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F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F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F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F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F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F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F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F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F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F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F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F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F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F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F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F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F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F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F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F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F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F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F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F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F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F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F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F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F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F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F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F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F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F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F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54" name="Line 155">
          <a:extLst>
            <a:ext uri="{FF2B5EF4-FFF2-40B4-BE49-F238E27FC236}">
              <a16:creationId xmlns:a16="http://schemas.microsoft.com/office/drawing/2014/main" id="{00000000-0008-0000-0F00-00009A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5" name="Rectangle 156">
          <a:extLst>
            <a:ext uri="{FF2B5EF4-FFF2-40B4-BE49-F238E27FC236}">
              <a16:creationId xmlns:a16="http://schemas.microsoft.com/office/drawing/2014/main" id="{00000000-0008-0000-0F00-00009B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6" name="Text 1">
          <a:extLst>
            <a:ext uri="{FF2B5EF4-FFF2-40B4-BE49-F238E27FC236}">
              <a16:creationId xmlns:a16="http://schemas.microsoft.com/office/drawing/2014/main" id="{00000000-0008-0000-0F00-00009C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2017</a:t>
          </a:r>
          <a:endParaRPr lang="en-GB" sz="1800" b="1" i="1" u="none" strike="noStrike" baseline="0">
            <a:solidFill>
              <a:srgbClr val="000000"/>
            </a:solidFill>
            <a:latin typeface="Arial Black" pitchFamily="34" charset="0"/>
          </a:endParaRPr>
        </a:p>
      </xdr:txBody>
    </xdr:sp>
    <xdr:clientData/>
  </xdr:twoCellAnchor>
  <xdr:twoCellAnchor>
    <xdr:from>
      <xdr:col>6</xdr:col>
      <xdr:colOff>238125</xdr:colOff>
      <xdr:row>61</xdr:row>
      <xdr:rowOff>9525</xdr:rowOff>
    </xdr:from>
    <xdr:to>
      <xdr:col>9</xdr:col>
      <xdr:colOff>952500</xdr:colOff>
      <xdr:row>63</xdr:row>
      <xdr:rowOff>142875</xdr:rowOff>
    </xdr:to>
    <xdr:sp macro="" textlink="">
      <xdr:nvSpPr>
        <xdr:cNvPr id="157" name="Text Box 160">
          <a:extLst>
            <a:ext uri="{FF2B5EF4-FFF2-40B4-BE49-F238E27FC236}">
              <a16:creationId xmlns:a16="http://schemas.microsoft.com/office/drawing/2014/main" id="{00000000-0008-0000-0F00-00009D000000}"/>
            </a:ext>
          </a:extLst>
        </xdr:cNvPr>
        <xdr:cNvSpPr txBox="1">
          <a:spLocks noChangeArrowheads="1"/>
        </xdr:cNvSpPr>
      </xdr:nvSpPr>
      <xdr:spPr bwMode="auto">
        <a:xfrm>
          <a:off x="5467350" y="13687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1</xdr:col>
      <xdr:colOff>0</xdr:colOff>
      <xdr:row>2</xdr:row>
      <xdr:rowOff>0</xdr:rowOff>
    </xdr:from>
    <xdr:to>
      <xdr:col>5</xdr:col>
      <xdr:colOff>552450</xdr:colOff>
      <xdr:row>7</xdr:row>
      <xdr:rowOff>17992</xdr:rowOff>
    </xdr:to>
    <xdr:pic>
      <xdr:nvPicPr>
        <xdr:cNvPr id="158" name="Picture 6" descr="cid:image001.png@01D1AAB2.A3ADEC00">
          <a:extLst>
            <a:ext uri="{FF2B5EF4-FFF2-40B4-BE49-F238E27FC236}">
              <a16:creationId xmlns:a16="http://schemas.microsoft.com/office/drawing/2014/main" id="{00000000-0008-0000-0F00-00009E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9625" y="419100"/>
          <a:ext cx="4362450" cy="980017"/>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0</xdr:col>
          <xdr:colOff>69850</xdr:colOff>
          <xdr:row>103</xdr:row>
          <xdr:rowOff>12700</xdr:rowOff>
        </xdr:from>
        <xdr:to>
          <xdr:col>1</xdr:col>
          <xdr:colOff>165100</xdr:colOff>
          <xdr:row>106</xdr:row>
          <xdr:rowOff>152400</xdr:rowOff>
        </xdr:to>
        <xdr:sp macro="" textlink="">
          <xdr:nvSpPr>
            <xdr:cNvPr id="206851" name="Object 3" hidden="1">
              <a:extLst>
                <a:ext uri="{63B3BB69-23CF-44E3-9099-C40C66FF867C}">
                  <a14:compatExt spid="_x0000_s206851"/>
                </a:ext>
                <a:ext uri="{FF2B5EF4-FFF2-40B4-BE49-F238E27FC236}">
                  <a16:creationId xmlns:a16="http://schemas.microsoft.com/office/drawing/2014/main" id="{00000000-0008-0000-1000-0000032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0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10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10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10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10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10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10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10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10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10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10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10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10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10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10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10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10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10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10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0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10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10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10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10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10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10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10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10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10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10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10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10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10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10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10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10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10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10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0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10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10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10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10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10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10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10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10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10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10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10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10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10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10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10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10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10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10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0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10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10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10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10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10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10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10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10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10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10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10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10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10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10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10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10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10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10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0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61</xdr:row>
      <xdr:rowOff>9525</xdr:rowOff>
    </xdr:from>
    <xdr:to>
      <xdr:col>9</xdr:col>
      <xdr:colOff>952500</xdr:colOff>
      <xdr:row>63</xdr:row>
      <xdr:rowOff>142875</xdr:rowOff>
    </xdr:to>
    <xdr:sp macro="" textlink="">
      <xdr:nvSpPr>
        <xdr:cNvPr id="80" name="Text Box 80">
          <a:extLst>
            <a:ext uri="{FF2B5EF4-FFF2-40B4-BE49-F238E27FC236}">
              <a16:creationId xmlns:a16="http://schemas.microsoft.com/office/drawing/2014/main" id="{00000000-0008-0000-1000-000050000000}"/>
            </a:ext>
          </a:extLst>
        </xdr:cNvPr>
        <xdr:cNvSpPr txBox="1">
          <a:spLocks noChangeArrowheads="1"/>
        </xdr:cNvSpPr>
      </xdr:nvSpPr>
      <xdr:spPr bwMode="auto">
        <a:xfrm>
          <a:off x="5467350" y="13687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000-000051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2" name="Line 82">
          <a:extLst>
            <a:ext uri="{FF2B5EF4-FFF2-40B4-BE49-F238E27FC236}">
              <a16:creationId xmlns:a16="http://schemas.microsoft.com/office/drawing/2014/main" id="{00000000-0008-0000-1000-000052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3" name="Line 83">
          <a:extLst>
            <a:ext uri="{FF2B5EF4-FFF2-40B4-BE49-F238E27FC236}">
              <a16:creationId xmlns:a16="http://schemas.microsoft.com/office/drawing/2014/main" id="{00000000-0008-0000-1000-000053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4" name="Line 84">
          <a:extLst>
            <a:ext uri="{FF2B5EF4-FFF2-40B4-BE49-F238E27FC236}">
              <a16:creationId xmlns:a16="http://schemas.microsoft.com/office/drawing/2014/main" id="{00000000-0008-0000-1000-000054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5" name="Line 85">
          <a:extLst>
            <a:ext uri="{FF2B5EF4-FFF2-40B4-BE49-F238E27FC236}">
              <a16:creationId xmlns:a16="http://schemas.microsoft.com/office/drawing/2014/main" id="{00000000-0008-0000-1000-000055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6" name="Line 86">
          <a:extLst>
            <a:ext uri="{FF2B5EF4-FFF2-40B4-BE49-F238E27FC236}">
              <a16:creationId xmlns:a16="http://schemas.microsoft.com/office/drawing/2014/main" id="{00000000-0008-0000-1000-000056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7">
          <a:extLst>
            <a:ext uri="{FF2B5EF4-FFF2-40B4-BE49-F238E27FC236}">
              <a16:creationId xmlns:a16="http://schemas.microsoft.com/office/drawing/2014/main" id="{00000000-0008-0000-1000-000057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8" name="Line 88">
          <a:extLst>
            <a:ext uri="{FF2B5EF4-FFF2-40B4-BE49-F238E27FC236}">
              <a16:creationId xmlns:a16="http://schemas.microsoft.com/office/drawing/2014/main" id="{00000000-0008-0000-1000-000058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9" name="Line 89">
          <a:extLst>
            <a:ext uri="{FF2B5EF4-FFF2-40B4-BE49-F238E27FC236}">
              <a16:creationId xmlns:a16="http://schemas.microsoft.com/office/drawing/2014/main" id="{00000000-0008-0000-1000-000059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90" name="Line 90">
          <a:extLst>
            <a:ext uri="{FF2B5EF4-FFF2-40B4-BE49-F238E27FC236}">
              <a16:creationId xmlns:a16="http://schemas.microsoft.com/office/drawing/2014/main" id="{00000000-0008-0000-1000-00005A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1" name="Line 91">
          <a:extLst>
            <a:ext uri="{FF2B5EF4-FFF2-40B4-BE49-F238E27FC236}">
              <a16:creationId xmlns:a16="http://schemas.microsoft.com/office/drawing/2014/main" id="{00000000-0008-0000-1000-00005B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2" name="Line 92">
          <a:extLst>
            <a:ext uri="{FF2B5EF4-FFF2-40B4-BE49-F238E27FC236}">
              <a16:creationId xmlns:a16="http://schemas.microsoft.com/office/drawing/2014/main" id="{00000000-0008-0000-1000-00005C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3" name="Line 93">
          <a:extLst>
            <a:ext uri="{FF2B5EF4-FFF2-40B4-BE49-F238E27FC236}">
              <a16:creationId xmlns:a16="http://schemas.microsoft.com/office/drawing/2014/main" id="{00000000-0008-0000-1000-00005D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4" name="Line 94">
          <a:extLst>
            <a:ext uri="{FF2B5EF4-FFF2-40B4-BE49-F238E27FC236}">
              <a16:creationId xmlns:a16="http://schemas.microsoft.com/office/drawing/2014/main" id="{00000000-0008-0000-1000-00005E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5" name="Line 95">
          <a:extLst>
            <a:ext uri="{FF2B5EF4-FFF2-40B4-BE49-F238E27FC236}">
              <a16:creationId xmlns:a16="http://schemas.microsoft.com/office/drawing/2014/main" id="{00000000-0008-0000-1000-00005F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6" name="Line 96">
          <a:extLst>
            <a:ext uri="{FF2B5EF4-FFF2-40B4-BE49-F238E27FC236}">
              <a16:creationId xmlns:a16="http://schemas.microsoft.com/office/drawing/2014/main" id="{00000000-0008-0000-1000-000060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7" name="Line 97">
          <a:extLst>
            <a:ext uri="{FF2B5EF4-FFF2-40B4-BE49-F238E27FC236}">
              <a16:creationId xmlns:a16="http://schemas.microsoft.com/office/drawing/2014/main" id="{00000000-0008-0000-1000-000061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8" name="Line 98">
          <a:extLst>
            <a:ext uri="{FF2B5EF4-FFF2-40B4-BE49-F238E27FC236}">
              <a16:creationId xmlns:a16="http://schemas.microsoft.com/office/drawing/2014/main" id="{00000000-0008-0000-1000-000062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9" name="Rectangle 99">
          <a:extLst>
            <a:ext uri="{FF2B5EF4-FFF2-40B4-BE49-F238E27FC236}">
              <a16:creationId xmlns:a16="http://schemas.microsoft.com/office/drawing/2014/main" id="{00000000-0008-0000-1000-000063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000-000064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1" name="Line 101">
          <a:extLst>
            <a:ext uri="{FF2B5EF4-FFF2-40B4-BE49-F238E27FC236}">
              <a16:creationId xmlns:a16="http://schemas.microsoft.com/office/drawing/2014/main" id="{00000000-0008-0000-1000-000065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2" name="Line 102">
          <a:extLst>
            <a:ext uri="{FF2B5EF4-FFF2-40B4-BE49-F238E27FC236}">
              <a16:creationId xmlns:a16="http://schemas.microsoft.com/office/drawing/2014/main" id="{00000000-0008-0000-1000-000066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3" name="Line 103">
          <a:extLst>
            <a:ext uri="{FF2B5EF4-FFF2-40B4-BE49-F238E27FC236}">
              <a16:creationId xmlns:a16="http://schemas.microsoft.com/office/drawing/2014/main" id="{00000000-0008-0000-1000-000067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4" name="Line 104">
          <a:extLst>
            <a:ext uri="{FF2B5EF4-FFF2-40B4-BE49-F238E27FC236}">
              <a16:creationId xmlns:a16="http://schemas.microsoft.com/office/drawing/2014/main" id="{00000000-0008-0000-1000-000068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5" name="Line 105">
          <a:extLst>
            <a:ext uri="{FF2B5EF4-FFF2-40B4-BE49-F238E27FC236}">
              <a16:creationId xmlns:a16="http://schemas.microsoft.com/office/drawing/2014/main" id="{00000000-0008-0000-1000-000069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6">
          <a:extLst>
            <a:ext uri="{FF2B5EF4-FFF2-40B4-BE49-F238E27FC236}">
              <a16:creationId xmlns:a16="http://schemas.microsoft.com/office/drawing/2014/main" id="{00000000-0008-0000-1000-00006A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7" name="Line 107">
          <a:extLst>
            <a:ext uri="{FF2B5EF4-FFF2-40B4-BE49-F238E27FC236}">
              <a16:creationId xmlns:a16="http://schemas.microsoft.com/office/drawing/2014/main" id="{00000000-0008-0000-1000-00006B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8" name="Line 108">
          <a:extLst>
            <a:ext uri="{FF2B5EF4-FFF2-40B4-BE49-F238E27FC236}">
              <a16:creationId xmlns:a16="http://schemas.microsoft.com/office/drawing/2014/main" id="{00000000-0008-0000-1000-00006C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9" name="Line 109">
          <a:extLst>
            <a:ext uri="{FF2B5EF4-FFF2-40B4-BE49-F238E27FC236}">
              <a16:creationId xmlns:a16="http://schemas.microsoft.com/office/drawing/2014/main" id="{00000000-0008-0000-1000-00006D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10" name="Line 110">
          <a:extLst>
            <a:ext uri="{FF2B5EF4-FFF2-40B4-BE49-F238E27FC236}">
              <a16:creationId xmlns:a16="http://schemas.microsoft.com/office/drawing/2014/main" id="{00000000-0008-0000-1000-00006E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1" name="Line 111">
          <a:extLst>
            <a:ext uri="{FF2B5EF4-FFF2-40B4-BE49-F238E27FC236}">
              <a16:creationId xmlns:a16="http://schemas.microsoft.com/office/drawing/2014/main" id="{00000000-0008-0000-1000-00006F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2" name="Line 112">
          <a:extLst>
            <a:ext uri="{FF2B5EF4-FFF2-40B4-BE49-F238E27FC236}">
              <a16:creationId xmlns:a16="http://schemas.microsoft.com/office/drawing/2014/main" id="{00000000-0008-0000-1000-000070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3" name="Line 113">
          <a:extLst>
            <a:ext uri="{FF2B5EF4-FFF2-40B4-BE49-F238E27FC236}">
              <a16:creationId xmlns:a16="http://schemas.microsoft.com/office/drawing/2014/main" id="{00000000-0008-0000-1000-000071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4" name="Line 114">
          <a:extLst>
            <a:ext uri="{FF2B5EF4-FFF2-40B4-BE49-F238E27FC236}">
              <a16:creationId xmlns:a16="http://schemas.microsoft.com/office/drawing/2014/main" id="{00000000-0008-0000-1000-000072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5" name="Line 115">
          <a:extLst>
            <a:ext uri="{FF2B5EF4-FFF2-40B4-BE49-F238E27FC236}">
              <a16:creationId xmlns:a16="http://schemas.microsoft.com/office/drawing/2014/main" id="{00000000-0008-0000-1000-000073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6" name="Line 116">
          <a:extLst>
            <a:ext uri="{FF2B5EF4-FFF2-40B4-BE49-F238E27FC236}">
              <a16:creationId xmlns:a16="http://schemas.microsoft.com/office/drawing/2014/main" id="{00000000-0008-0000-1000-000074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7" name="Line 117">
          <a:extLst>
            <a:ext uri="{FF2B5EF4-FFF2-40B4-BE49-F238E27FC236}">
              <a16:creationId xmlns:a16="http://schemas.microsoft.com/office/drawing/2014/main" id="{00000000-0008-0000-1000-000075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8" name="Rectangle 118">
          <a:extLst>
            <a:ext uri="{FF2B5EF4-FFF2-40B4-BE49-F238E27FC236}">
              <a16:creationId xmlns:a16="http://schemas.microsoft.com/office/drawing/2014/main" id="{00000000-0008-0000-1000-000076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000-000077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20" name="Line 120">
          <a:extLst>
            <a:ext uri="{FF2B5EF4-FFF2-40B4-BE49-F238E27FC236}">
              <a16:creationId xmlns:a16="http://schemas.microsoft.com/office/drawing/2014/main" id="{00000000-0008-0000-1000-000078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1" name="Line 121">
          <a:extLst>
            <a:ext uri="{FF2B5EF4-FFF2-40B4-BE49-F238E27FC236}">
              <a16:creationId xmlns:a16="http://schemas.microsoft.com/office/drawing/2014/main" id="{00000000-0008-0000-1000-000079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2" name="Line 122">
          <a:extLst>
            <a:ext uri="{FF2B5EF4-FFF2-40B4-BE49-F238E27FC236}">
              <a16:creationId xmlns:a16="http://schemas.microsoft.com/office/drawing/2014/main" id="{00000000-0008-0000-1000-00007A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3" name="Line 123">
          <a:extLst>
            <a:ext uri="{FF2B5EF4-FFF2-40B4-BE49-F238E27FC236}">
              <a16:creationId xmlns:a16="http://schemas.microsoft.com/office/drawing/2014/main" id="{00000000-0008-0000-1000-00007B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4" name="Line 124">
          <a:extLst>
            <a:ext uri="{FF2B5EF4-FFF2-40B4-BE49-F238E27FC236}">
              <a16:creationId xmlns:a16="http://schemas.microsoft.com/office/drawing/2014/main" id="{00000000-0008-0000-1000-00007C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5">
          <a:extLst>
            <a:ext uri="{FF2B5EF4-FFF2-40B4-BE49-F238E27FC236}">
              <a16:creationId xmlns:a16="http://schemas.microsoft.com/office/drawing/2014/main" id="{00000000-0008-0000-1000-00007D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6" name="Line 126">
          <a:extLst>
            <a:ext uri="{FF2B5EF4-FFF2-40B4-BE49-F238E27FC236}">
              <a16:creationId xmlns:a16="http://schemas.microsoft.com/office/drawing/2014/main" id="{00000000-0008-0000-1000-00007E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7" name="Line 127">
          <a:extLst>
            <a:ext uri="{FF2B5EF4-FFF2-40B4-BE49-F238E27FC236}">
              <a16:creationId xmlns:a16="http://schemas.microsoft.com/office/drawing/2014/main" id="{00000000-0008-0000-1000-00007F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8" name="Line 128">
          <a:extLst>
            <a:ext uri="{FF2B5EF4-FFF2-40B4-BE49-F238E27FC236}">
              <a16:creationId xmlns:a16="http://schemas.microsoft.com/office/drawing/2014/main" id="{00000000-0008-0000-1000-000080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9" name="Line 129">
          <a:extLst>
            <a:ext uri="{FF2B5EF4-FFF2-40B4-BE49-F238E27FC236}">
              <a16:creationId xmlns:a16="http://schemas.microsoft.com/office/drawing/2014/main" id="{00000000-0008-0000-1000-000081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0" name="Line 130">
          <a:extLst>
            <a:ext uri="{FF2B5EF4-FFF2-40B4-BE49-F238E27FC236}">
              <a16:creationId xmlns:a16="http://schemas.microsoft.com/office/drawing/2014/main" id="{00000000-0008-0000-1000-000082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1" name="Line 131">
          <a:extLst>
            <a:ext uri="{FF2B5EF4-FFF2-40B4-BE49-F238E27FC236}">
              <a16:creationId xmlns:a16="http://schemas.microsoft.com/office/drawing/2014/main" id="{00000000-0008-0000-1000-000083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2" name="Line 132">
          <a:extLst>
            <a:ext uri="{FF2B5EF4-FFF2-40B4-BE49-F238E27FC236}">
              <a16:creationId xmlns:a16="http://schemas.microsoft.com/office/drawing/2014/main" id="{00000000-0008-0000-1000-000084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3" name="Line 133">
          <a:extLst>
            <a:ext uri="{FF2B5EF4-FFF2-40B4-BE49-F238E27FC236}">
              <a16:creationId xmlns:a16="http://schemas.microsoft.com/office/drawing/2014/main" id="{00000000-0008-0000-1000-000085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4" name="Line 134">
          <a:extLst>
            <a:ext uri="{FF2B5EF4-FFF2-40B4-BE49-F238E27FC236}">
              <a16:creationId xmlns:a16="http://schemas.microsoft.com/office/drawing/2014/main" id="{00000000-0008-0000-1000-000086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5" name="Line 135">
          <a:extLst>
            <a:ext uri="{FF2B5EF4-FFF2-40B4-BE49-F238E27FC236}">
              <a16:creationId xmlns:a16="http://schemas.microsoft.com/office/drawing/2014/main" id="{00000000-0008-0000-1000-000087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6" name="Line 136">
          <a:extLst>
            <a:ext uri="{FF2B5EF4-FFF2-40B4-BE49-F238E27FC236}">
              <a16:creationId xmlns:a16="http://schemas.microsoft.com/office/drawing/2014/main" id="{00000000-0008-0000-1000-000088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7" name="Rectangle 137">
          <a:extLst>
            <a:ext uri="{FF2B5EF4-FFF2-40B4-BE49-F238E27FC236}">
              <a16:creationId xmlns:a16="http://schemas.microsoft.com/office/drawing/2014/main" id="{00000000-0008-0000-1000-000089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000-00008A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9" name="Line 139">
          <a:extLst>
            <a:ext uri="{FF2B5EF4-FFF2-40B4-BE49-F238E27FC236}">
              <a16:creationId xmlns:a16="http://schemas.microsoft.com/office/drawing/2014/main" id="{00000000-0008-0000-1000-00008B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40" name="Line 140">
          <a:extLst>
            <a:ext uri="{FF2B5EF4-FFF2-40B4-BE49-F238E27FC236}">
              <a16:creationId xmlns:a16="http://schemas.microsoft.com/office/drawing/2014/main" id="{00000000-0008-0000-1000-00008C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1" name="Line 141">
          <a:extLst>
            <a:ext uri="{FF2B5EF4-FFF2-40B4-BE49-F238E27FC236}">
              <a16:creationId xmlns:a16="http://schemas.microsoft.com/office/drawing/2014/main" id="{00000000-0008-0000-1000-00008D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2" name="Line 142">
          <a:extLst>
            <a:ext uri="{FF2B5EF4-FFF2-40B4-BE49-F238E27FC236}">
              <a16:creationId xmlns:a16="http://schemas.microsoft.com/office/drawing/2014/main" id="{00000000-0008-0000-1000-00008E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3" name="Line 143">
          <a:extLst>
            <a:ext uri="{FF2B5EF4-FFF2-40B4-BE49-F238E27FC236}">
              <a16:creationId xmlns:a16="http://schemas.microsoft.com/office/drawing/2014/main" id="{00000000-0008-0000-1000-00008F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4">
          <a:extLst>
            <a:ext uri="{FF2B5EF4-FFF2-40B4-BE49-F238E27FC236}">
              <a16:creationId xmlns:a16="http://schemas.microsoft.com/office/drawing/2014/main" id="{00000000-0008-0000-1000-000090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5" name="Line 145">
          <a:extLst>
            <a:ext uri="{FF2B5EF4-FFF2-40B4-BE49-F238E27FC236}">
              <a16:creationId xmlns:a16="http://schemas.microsoft.com/office/drawing/2014/main" id="{00000000-0008-0000-1000-000091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6" name="Line 146">
          <a:extLst>
            <a:ext uri="{FF2B5EF4-FFF2-40B4-BE49-F238E27FC236}">
              <a16:creationId xmlns:a16="http://schemas.microsoft.com/office/drawing/2014/main" id="{00000000-0008-0000-1000-000092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7" name="Line 147">
          <a:extLst>
            <a:ext uri="{FF2B5EF4-FFF2-40B4-BE49-F238E27FC236}">
              <a16:creationId xmlns:a16="http://schemas.microsoft.com/office/drawing/2014/main" id="{00000000-0008-0000-1000-000093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8" name="Line 148">
          <a:extLst>
            <a:ext uri="{FF2B5EF4-FFF2-40B4-BE49-F238E27FC236}">
              <a16:creationId xmlns:a16="http://schemas.microsoft.com/office/drawing/2014/main" id="{00000000-0008-0000-1000-000094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9" name="Line 149">
          <a:extLst>
            <a:ext uri="{FF2B5EF4-FFF2-40B4-BE49-F238E27FC236}">
              <a16:creationId xmlns:a16="http://schemas.microsoft.com/office/drawing/2014/main" id="{00000000-0008-0000-1000-000095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50" name="Line 150">
          <a:extLst>
            <a:ext uri="{FF2B5EF4-FFF2-40B4-BE49-F238E27FC236}">
              <a16:creationId xmlns:a16="http://schemas.microsoft.com/office/drawing/2014/main" id="{00000000-0008-0000-1000-000096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1" name="Line 151">
          <a:extLst>
            <a:ext uri="{FF2B5EF4-FFF2-40B4-BE49-F238E27FC236}">
              <a16:creationId xmlns:a16="http://schemas.microsoft.com/office/drawing/2014/main" id="{00000000-0008-0000-1000-000097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2" name="Line 152">
          <a:extLst>
            <a:ext uri="{FF2B5EF4-FFF2-40B4-BE49-F238E27FC236}">
              <a16:creationId xmlns:a16="http://schemas.microsoft.com/office/drawing/2014/main" id="{00000000-0008-0000-1000-000098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3" name="Line 153">
          <a:extLst>
            <a:ext uri="{FF2B5EF4-FFF2-40B4-BE49-F238E27FC236}">
              <a16:creationId xmlns:a16="http://schemas.microsoft.com/office/drawing/2014/main" id="{00000000-0008-0000-1000-000099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4" name="Line 154">
          <a:extLst>
            <a:ext uri="{FF2B5EF4-FFF2-40B4-BE49-F238E27FC236}">
              <a16:creationId xmlns:a16="http://schemas.microsoft.com/office/drawing/2014/main" id="{00000000-0008-0000-1000-00009A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55" name="Line 155">
          <a:extLst>
            <a:ext uri="{FF2B5EF4-FFF2-40B4-BE49-F238E27FC236}">
              <a16:creationId xmlns:a16="http://schemas.microsoft.com/office/drawing/2014/main" id="{00000000-0008-0000-1000-00009B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6" name="Rectangle 156">
          <a:extLst>
            <a:ext uri="{FF2B5EF4-FFF2-40B4-BE49-F238E27FC236}">
              <a16:creationId xmlns:a16="http://schemas.microsoft.com/office/drawing/2014/main" id="{00000000-0008-0000-1000-00009C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000-00009D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2016</a:t>
          </a:r>
          <a:endParaRPr lang="en-GB" sz="1800" b="1" i="1" u="none" strike="noStrike" baseline="0">
            <a:solidFill>
              <a:srgbClr val="000000"/>
            </a:solidFill>
            <a:latin typeface="Arial Black" pitchFamily="34" charset="0"/>
          </a:endParaRPr>
        </a:p>
      </xdr:txBody>
    </xdr:sp>
    <xdr:clientData/>
  </xdr:twoCellAnchor>
  <xdr:twoCellAnchor>
    <xdr:from>
      <xdr:col>6</xdr:col>
      <xdr:colOff>238125</xdr:colOff>
      <xdr:row>61</xdr:row>
      <xdr:rowOff>9525</xdr:rowOff>
    </xdr:from>
    <xdr:to>
      <xdr:col>9</xdr:col>
      <xdr:colOff>952500</xdr:colOff>
      <xdr:row>63</xdr:row>
      <xdr:rowOff>142875</xdr:rowOff>
    </xdr:to>
    <xdr:sp macro="" textlink="">
      <xdr:nvSpPr>
        <xdr:cNvPr id="159" name="Text Box 160">
          <a:extLst>
            <a:ext uri="{FF2B5EF4-FFF2-40B4-BE49-F238E27FC236}">
              <a16:creationId xmlns:a16="http://schemas.microsoft.com/office/drawing/2014/main" id="{00000000-0008-0000-1000-00009F000000}"/>
            </a:ext>
          </a:extLst>
        </xdr:cNvPr>
        <xdr:cNvSpPr txBox="1">
          <a:spLocks noChangeArrowheads="1"/>
        </xdr:cNvSpPr>
      </xdr:nvSpPr>
      <xdr:spPr bwMode="auto">
        <a:xfrm>
          <a:off x="5467350" y="13687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1</xdr:col>
      <xdr:colOff>0</xdr:colOff>
      <xdr:row>2</xdr:row>
      <xdr:rowOff>0</xdr:rowOff>
    </xdr:from>
    <xdr:to>
      <xdr:col>5</xdr:col>
      <xdr:colOff>552450</xdr:colOff>
      <xdr:row>7</xdr:row>
      <xdr:rowOff>17992</xdr:rowOff>
    </xdr:to>
    <xdr:pic>
      <xdr:nvPicPr>
        <xdr:cNvPr id="160" name="Picture 6" descr="cid:image001.png@01D1AAB2.A3ADEC00">
          <a:extLst>
            <a:ext uri="{FF2B5EF4-FFF2-40B4-BE49-F238E27FC236}">
              <a16:creationId xmlns:a16="http://schemas.microsoft.com/office/drawing/2014/main" id="{00000000-0008-0000-1000-0000A0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12800" y="419100"/>
          <a:ext cx="4362450" cy="983192"/>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0</xdr:col>
          <xdr:colOff>69850</xdr:colOff>
          <xdr:row>103</xdr:row>
          <xdr:rowOff>12700</xdr:rowOff>
        </xdr:from>
        <xdr:to>
          <xdr:col>1</xdr:col>
          <xdr:colOff>165100</xdr:colOff>
          <xdr:row>106</xdr:row>
          <xdr:rowOff>152400</xdr:rowOff>
        </xdr:to>
        <xdr:sp macro="" textlink="">
          <xdr:nvSpPr>
            <xdr:cNvPr id="173059" name="Object 3" hidden="1">
              <a:extLst>
                <a:ext uri="{63B3BB69-23CF-44E3-9099-C40C66FF867C}">
                  <a14:compatExt spid="_x0000_s173059"/>
                </a:ext>
                <a:ext uri="{FF2B5EF4-FFF2-40B4-BE49-F238E27FC236}">
                  <a16:creationId xmlns:a16="http://schemas.microsoft.com/office/drawing/2014/main" id="{00000000-0008-0000-1100-00000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1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1100-000005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1100-000006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11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11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11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1100-00000A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1100-00000B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1100-00000C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1100-00000D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1100-00000E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11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11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11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11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11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11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1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11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11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1100-000018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1100-000019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11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11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11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1100-00001D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1100-00001E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1100-00001F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1100-000020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1100-000021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11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11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11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11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11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11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1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11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11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1100-00002B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1100-00002C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11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11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11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1100-000030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1100-000031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1100-000032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1100-000033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1100-000034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11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11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11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11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11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11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1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11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11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1100-00003E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1100-00003F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11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11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11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1100-000043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1100-000044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1100-000045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1100-000046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1100-000047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11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11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11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11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11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11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100-00004E000000}"/>
            </a:ext>
          </a:extLst>
        </xdr:cNvPr>
        <xdr:cNvSpPr txBox="1">
          <a:spLocks noChangeArrowheads="1"/>
        </xdr:cNvSpPr>
      </xdr:nvSpPr>
      <xdr:spPr bwMode="auto">
        <a:xfrm>
          <a:off x="1447800" y="1724025"/>
          <a:ext cx="6619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6</xdr:col>
      <xdr:colOff>615950</xdr:colOff>
      <xdr:row>6</xdr:row>
      <xdr:rowOff>152400</xdr:rowOff>
    </xdr:to>
    <xdr:pic>
      <xdr:nvPicPr>
        <xdr:cNvPr id="79" name="Picture 78" descr="dard-lang-logo">
          <a:extLst>
            <a:ext uri="{FF2B5EF4-FFF2-40B4-BE49-F238E27FC236}">
              <a16:creationId xmlns:a16="http://schemas.microsoft.com/office/drawing/2014/main" id="{00000000-0008-0000-1100-00004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00725" cy="1019175"/>
        </a:xfrm>
        <a:prstGeom prst="rect">
          <a:avLst/>
        </a:prstGeom>
        <a:noFill/>
        <a:ln w="9525">
          <a:noFill/>
          <a:miter lim="800000"/>
          <a:headEnd/>
          <a:tailEnd/>
        </a:ln>
      </xdr:spPr>
    </xdr:pic>
    <xdr:clientData/>
  </xdr:twoCellAnchor>
  <xdr:twoCellAnchor>
    <xdr:from>
      <xdr:col>6</xdr:col>
      <xdr:colOff>238125</xdr:colOff>
      <xdr:row>61</xdr:row>
      <xdr:rowOff>9525</xdr:rowOff>
    </xdr:from>
    <xdr:to>
      <xdr:col>9</xdr:col>
      <xdr:colOff>952500</xdr:colOff>
      <xdr:row>63</xdr:row>
      <xdr:rowOff>142875</xdr:rowOff>
    </xdr:to>
    <xdr:sp macro="" textlink="">
      <xdr:nvSpPr>
        <xdr:cNvPr id="80" name="Text Box 80">
          <a:extLst>
            <a:ext uri="{FF2B5EF4-FFF2-40B4-BE49-F238E27FC236}">
              <a16:creationId xmlns:a16="http://schemas.microsoft.com/office/drawing/2014/main" id="{00000000-0008-0000-1100-000050000000}"/>
            </a:ext>
          </a:extLst>
        </xdr:cNvPr>
        <xdr:cNvSpPr txBox="1">
          <a:spLocks noChangeArrowheads="1"/>
        </xdr:cNvSpPr>
      </xdr:nvSpPr>
      <xdr:spPr bwMode="auto">
        <a:xfrm>
          <a:off x="5086350" y="139065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100-000051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2" name="Line 82">
          <a:extLst>
            <a:ext uri="{FF2B5EF4-FFF2-40B4-BE49-F238E27FC236}">
              <a16:creationId xmlns:a16="http://schemas.microsoft.com/office/drawing/2014/main" id="{00000000-0008-0000-1100-000052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3" name="Line 83">
          <a:extLst>
            <a:ext uri="{FF2B5EF4-FFF2-40B4-BE49-F238E27FC236}">
              <a16:creationId xmlns:a16="http://schemas.microsoft.com/office/drawing/2014/main" id="{00000000-0008-0000-1100-000053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4" name="Line 84">
          <a:extLst>
            <a:ext uri="{FF2B5EF4-FFF2-40B4-BE49-F238E27FC236}">
              <a16:creationId xmlns:a16="http://schemas.microsoft.com/office/drawing/2014/main" id="{00000000-0008-0000-1100-000054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5" name="Line 85">
          <a:extLst>
            <a:ext uri="{FF2B5EF4-FFF2-40B4-BE49-F238E27FC236}">
              <a16:creationId xmlns:a16="http://schemas.microsoft.com/office/drawing/2014/main" id="{00000000-0008-0000-1100-000055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6" name="Line 86">
          <a:extLst>
            <a:ext uri="{FF2B5EF4-FFF2-40B4-BE49-F238E27FC236}">
              <a16:creationId xmlns:a16="http://schemas.microsoft.com/office/drawing/2014/main" id="{00000000-0008-0000-1100-000056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7">
          <a:extLst>
            <a:ext uri="{FF2B5EF4-FFF2-40B4-BE49-F238E27FC236}">
              <a16:creationId xmlns:a16="http://schemas.microsoft.com/office/drawing/2014/main" id="{00000000-0008-0000-1100-000057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8" name="Line 88">
          <a:extLst>
            <a:ext uri="{FF2B5EF4-FFF2-40B4-BE49-F238E27FC236}">
              <a16:creationId xmlns:a16="http://schemas.microsoft.com/office/drawing/2014/main" id="{00000000-0008-0000-1100-000058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9" name="Line 89">
          <a:extLst>
            <a:ext uri="{FF2B5EF4-FFF2-40B4-BE49-F238E27FC236}">
              <a16:creationId xmlns:a16="http://schemas.microsoft.com/office/drawing/2014/main" id="{00000000-0008-0000-1100-000059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90" name="Line 90">
          <a:extLst>
            <a:ext uri="{FF2B5EF4-FFF2-40B4-BE49-F238E27FC236}">
              <a16:creationId xmlns:a16="http://schemas.microsoft.com/office/drawing/2014/main" id="{00000000-0008-0000-1100-00005A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1" name="Line 91">
          <a:extLst>
            <a:ext uri="{FF2B5EF4-FFF2-40B4-BE49-F238E27FC236}">
              <a16:creationId xmlns:a16="http://schemas.microsoft.com/office/drawing/2014/main" id="{00000000-0008-0000-1100-00005B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2" name="Line 92">
          <a:extLst>
            <a:ext uri="{FF2B5EF4-FFF2-40B4-BE49-F238E27FC236}">
              <a16:creationId xmlns:a16="http://schemas.microsoft.com/office/drawing/2014/main" id="{00000000-0008-0000-1100-00005C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3" name="Line 93">
          <a:extLst>
            <a:ext uri="{FF2B5EF4-FFF2-40B4-BE49-F238E27FC236}">
              <a16:creationId xmlns:a16="http://schemas.microsoft.com/office/drawing/2014/main" id="{00000000-0008-0000-1100-00005D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4" name="Line 94">
          <a:extLst>
            <a:ext uri="{FF2B5EF4-FFF2-40B4-BE49-F238E27FC236}">
              <a16:creationId xmlns:a16="http://schemas.microsoft.com/office/drawing/2014/main" id="{00000000-0008-0000-1100-00005E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5" name="Line 95">
          <a:extLst>
            <a:ext uri="{FF2B5EF4-FFF2-40B4-BE49-F238E27FC236}">
              <a16:creationId xmlns:a16="http://schemas.microsoft.com/office/drawing/2014/main" id="{00000000-0008-0000-1100-00005F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6" name="Line 96">
          <a:extLst>
            <a:ext uri="{FF2B5EF4-FFF2-40B4-BE49-F238E27FC236}">
              <a16:creationId xmlns:a16="http://schemas.microsoft.com/office/drawing/2014/main" id="{00000000-0008-0000-1100-000060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7" name="Line 97">
          <a:extLst>
            <a:ext uri="{FF2B5EF4-FFF2-40B4-BE49-F238E27FC236}">
              <a16:creationId xmlns:a16="http://schemas.microsoft.com/office/drawing/2014/main" id="{00000000-0008-0000-1100-000061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8" name="Line 98">
          <a:extLst>
            <a:ext uri="{FF2B5EF4-FFF2-40B4-BE49-F238E27FC236}">
              <a16:creationId xmlns:a16="http://schemas.microsoft.com/office/drawing/2014/main" id="{00000000-0008-0000-1100-000062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9" name="Rectangle 99">
          <a:extLst>
            <a:ext uri="{FF2B5EF4-FFF2-40B4-BE49-F238E27FC236}">
              <a16:creationId xmlns:a16="http://schemas.microsoft.com/office/drawing/2014/main" id="{00000000-0008-0000-1100-000063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100-000064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1" name="Line 101">
          <a:extLst>
            <a:ext uri="{FF2B5EF4-FFF2-40B4-BE49-F238E27FC236}">
              <a16:creationId xmlns:a16="http://schemas.microsoft.com/office/drawing/2014/main" id="{00000000-0008-0000-1100-000065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2" name="Line 102">
          <a:extLst>
            <a:ext uri="{FF2B5EF4-FFF2-40B4-BE49-F238E27FC236}">
              <a16:creationId xmlns:a16="http://schemas.microsoft.com/office/drawing/2014/main" id="{00000000-0008-0000-1100-000066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3" name="Line 103">
          <a:extLst>
            <a:ext uri="{FF2B5EF4-FFF2-40B4-BE49-F238E27FC236}">
              <a16:creationId xmlns:a16="http://schemas.microsoft.com/office/drawing/2014/main" id="{00000000-0008-0000-1100-000067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4" name="Line 104">
          <a:extLst>
            <a:ext uri="{FF2B5EF4-FFF2-40B4-BE49-F238E27FC236}">
              <a16:creationId xmlns:a16="http://schemas.microsoft.com/office/drawing/2014/main" id="{00000000-0008-0000-1100-000068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5" name="Line 105">
          <a:extLst>
            <a:ext uri="{FF2B5EF4-FFF2-40B4-BE49-F238E27FC236}">
              <a16:creationId xmlns:a16="http://schemas.microsoft.com/office/drawing/2014/main" id="{00000000-0008-0000-1100-000069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6">
          <a:extLst>
            <a:ext uri="{FF2B5EF4-FFF2-40B4-BE49-F238E27FC236}">
              <a16:creationId xmlns:a16="http://schemas.microsoft.com/office/drawing/2014/main" id="{00000000-0008-0000-1100-00006A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7" name="Line 107">
          <a:extLst>
            <a:ext uri="{FF2B5EF4-FFF2-40B4-BE49-F238E27FC236}">
              <a16:creationId xmlns:a16="http://schemas.microsoft.com/office/drawing/2014/main" id="{00000000-0008-0000-1100-00006B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8" name="Line 108">
          <a:extLst>
            <a:ext uri="{FF2B5EF4-FFF2-40B4-BE49-F238E27FC236}">
              <a16:creationId xmlns:a16="http://schemas.microsoft.com/office/drawing/2014/main" id="{00000000-0008-0000-1100-00006C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9" name="Line 109">
          <a:extLst>
            <a:ext uri="{FF2B5EF4-FFF2-40B4-BE49-F238E27FC236}">
              <a16:creationId xmlns:a16="http://schemas.microsoft.com/office/drawing/2014/main" id="{00000000-0008-0000-1100-00006D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10" name="Line 110">
          <a:extLst>
            <a:ext uri="{FF2B5EF4-FFF2-40B4-BE49-F238E27FC236}">
              <a16:creationId xmlns:a16="http://schemas.microsoft.com/office/drawing/2014/main" id="{00000000-0008-0000-1100-00006E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1" name="Line 111">
          <a:extLst>
            <a:ext uri="{FF2B5EF4-FFF2-40B4-BE49-F238E27FC236}">
              <a16:creationId xmlns:a16="http://schemas.microsoft.com/office/drawing/2014/main" id="{00000000-0008-0000-1100-00006F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2" name="Line 112">
          <a:extLst>
            <a:ext uri="{FF2B5EF4-FFF2-40B4-BE49-F238E27FC236}">
              <a16:creationId xmlns:a16="http://schemas.microsoft.com/office/drawing/2014/main" id="{00000000-0008-0000-1100-000070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3" name="Line 113">
          <a:extLst>
            <a:ext uri="{FF2B5EF4-FFF2-40B4-BE49-F238E27FC236}">
              <a16:creationId xmlns:a16="http://schemas.microsoft.com/office/drawing/2014/main" id="{00000000-0008-0000-1100-000071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4" name="Line 114">
          <a:extLst>
            <a:ext uri="{FF2B5EF4-FFF2-40B4-BE49-F238E27FC236}">
              <a16:creationId xmlns:a16="http://schemas.microsoft.com/office/drawing/2014/main" id="{00000000-0008-0000-1100-000072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5" name="Line 115">
          <a:extLst>
            <a:ext uri="{FF2B5EF4-FFF2-40B4-BE49-F238E27FC236}">
              <a16:creationId xmlns:a16="http://schemas.microsoft.com/office/drawing/2014/main" id="{00000000-0008-0000-1100-000073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6" name="Line 116">
          <a:extLst>
            <a:ext uri="{FF2B5EF4-FFF2-40B4-BE49-F238E27FC236}">
              <a16:creationId xmlns:a16="http://schemas.microsoft.com/office/drawing/2014/main" id="{00000000-0008-0000-1100-000074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7" name="Line 117">
          <a:extLst>
            <a:ext uri="{FF2B5EF4-FFF2-40B4-BE49-F238E27FC236}">
              <a16:creationId xmlns:a16="http://schemas.microsoft.com/office/drawing/2014/main" id="{00000000-0008-0000-1100-000075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8" name="Rectangle 118">
          <a:extLst>
            <a:ext uri="{FF2B5EF4-FFF2-40B4-BE49-F238E27FC236}">
              <a16:creationId xmlns:a16="http://schemas.microsoft.com/office/drawing/2014/main" id="{00000000-0008-0000-1100-000076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100-000077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20" name="Line 120">
          <a:extLst>
            <a:ext uri="{FF2B5EF4-FFF2-40B4-BE49-F238E27FC236}">
              <a16:creationId xmlns:a16="http://schemas.microsoft.com/office/drawing/2014/main" id="{00000000-0008-0000-1100-000078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1" name="Line 121">
          <a:extLst>
            <a:ext uri="{FF2B5EF4-FFF2-40B4-BE49-F238E27FC236}">
              <a16:creationId xmlns:a16="http://schemas.microsoft.com/office/drawing/2014/main" id="{00000000-0008-0000-1100-000079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2" name="Line 122">
          <a:extLst>
            <a:ext uri="{FF2B5EF4-FFF2-40B4-BE49-F238E27FC236}">
              <a16:creationId xmlns:a16="http://schemas.microsoft.com/office/drawing/2014/main" id="{00000000-0008-0000-1100-00007A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3" name="Line 123">
          <a:extLst>
            <a:ext uri="{FF2B5EF4-FFF2-40B4-BE49-F238E27FC236}">
              <a16:creationId xmlns:a16="http://schemas.microsoft.com/office/drawing/2014/main" id="{00000000-0008-0000-1100-00007B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4" name="Line 124">
          <a:extLst>
            <a:ext uri="{FF2B5EF4-FFF2-40B4-BE49-F238E27FC236}">
              <a16:creationId xmlns:a16="http://schemas.microsoft.com/office/drawing/2014/main" id="{00000000-0008-0000-1100-00007C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5">
          <a:extLst>
            <a:ext uri="{FF2B5EF4-FFF2-40B4-BE49-F238E27FC236}">
              <a16:creationId xmlns:a16="http://schemas.microsoft.com/office/drawing/2014/main" id="{00000000-0008-0000-1100-00007D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6" name="Line 126">
          <a:extLst>
            <a:ext uri="{FF2B5EF4-FFF2-40B4-BE49-F238E27FC236}">
              <a16:creationId xmlns:a16="http://schemas.microsoft.com/office/drawing/2014/main" id="{00000000-0008-0000-1100-00007E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7" name="Line 127">
          <a:extLst>
            <a:ext uri="{FF2B5EF4-FFF2-40B4-BE49-F238E27FC236}">
              <a16:creationId xmlns:a16="http://schemas.microsoft.com/office/drawing/2014/main" id="{00000000-0008-0000-1100-00007F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8" name="Line 128">
          <a:extLst>
            <a:ext uri="{FF2B5EF4-FFF2-40B4-BE49-F238E27FC236}">
              <a16:creationId xmlns:a16="http://schemas.microsoft.com/office/drawing/2014/main" id="{00000000-0008-0000-1100-000080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9" name="Line 129">
          <a:extLst>
            <a:ext uri="{FF2B5EF4-FFF2-40B4-BE49-F238E27FC236}">
              <a16:creationId xmlns:a16="http://schemas.microsoft.com/office/drawing/2014/main" id="{00000000-0008-0000-1100-000081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0" name="Line 130">
          <a:extLst>
            <a:ext uri="{FF2B5EF4-FFF2-40B4-BE49-F238E27FC236}">
              <a16:creationId xmlns:a16="http://schemas.microsoft.com/office/drawing/2014/main" id="{00000000-0008-0000-1100-000082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1" name="Line 131">
          <a:extLst>
            <a:ext uri="{FF2B5EF4-FFF2-40B4-BE49-F238E27FC236}">
              <a16:creationId xmlns:a16="http://schemas.microsoft.com/office/drawing/2014/main" id="{00000000-0008-0000-1100-000083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2" name="Line 132">
          <a:extLst>
            <a:ext uri="{FF2B5EF4-FFF2-40B4-BE49-F238E27FC236}">
              <a16:creationId xmlns:a16="http://schemas.microsoft.com/office/drawing/2014/main" id="{00000000-0008-0000-1100-000084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3" name="Line 133">
          <a:extLst>
            <a:ext uri="{FF2B5EF4-FFF2-40B4-BE49-F238E27FC236}">
              <a16:creationId xmlns:a16="http://schemas.microsoft.com/office/drawing/2014/main" id="{00000000-0008-0000-1100-000085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4" name="Line 134">
          <a:extLst>
            <a:ext uri="{FF2B5EF4-FFF2-40B4-BE49-F238E27FC236}">
              <a16:creationId xmlns:a16="http://schemas.microsoft.com/office/drawing/2014/main" id="{00000000-0008-0000-1100-000086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5" name="Line 135">
          <a:extLst>
            <a:ext uri="{FF2B5EF4-FFF2-40B4-BE49-F238E27FC236}">
              <a16:creationId xmlns:a16="http://schemas.microsoft.com/office/drawing/2014/main" id="{00000000-0008-0000-1100-000087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6" name="Line 136">
          <a:extLst>
            <a:ext uri="{FF2B5EF4-FFF2-40B4-BE49-F238E27FC236}">
              <a16:creationId xmlns:a16="http://schemas.microsoft.com/office/drawing/2014/main" id="{00000000-0008-0000-1100-000088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7" name="Rectangle 137">
          <a:extLst>
            <a:ext uri="{FF2B5EF4-FFF2-40B4-BE49-F238E27FC236}">
              <a16:creationId xmlns:a16="http://schemas.microsoft.com/office/drawing/2014/main" id="{00000000-0008-0000-1100-000089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100-00008A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9" name="Line 139">
          <a:extLst>
            <a:ext uri="{FF2B5EF4-FFF2-40B4-BE49-F238E27FC236}">
              <a16:creationId xmlns:a16="http://schemas.microsoft.com/office/drawing/2014/main" id="{00000000-0008-0000-1100-00008B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40" name="Line 140">
          <a:extLst>
            <a:ext uri="{FF2B5EF4-FFF2-40B4-BE49-F238E27FC236}">
              <a16:creationId xmlns:a16="http://schemas.microsoft.com/office/drawing/2014/main" id="{00000000-0008-0000-1100-00008C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1" name="Line 141">
          <a:extLst>
            <a:ext uri="{FF2B5EF4-FFF2-40B4-BE49-F238E27FC236}">
              <a16:creationId xmlns:a16="http://schemas.microsoft.com/office/drawing/2014/main" id="{00000000-0008-0000-1100-00008D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2" name="Line 142">
          <a:extLst>
            <a:ext uri="{FF2B5EF4-FFF2-40B4-BE49-F238E27FC236}">
              <a16:creationId xmlns:a16="http://schemas.microsoft.com/office/drawing/2014/main" id="{00000000-0008-0000-1100-00008E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3" name="Line 143">
          <a:extLst>
            <a:ext uri="{FF2B5EF4-FFF2-40B4-BE49-F238E27FC236}">
              <a16:creationId xmlns:a16="http://schemas.microsoft.com/office/drawing/2014/main" id="{00000000-0008-0000-1100-00008F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4">
          <a:extLst>
            <a:ext uri="{FF2B5EF4-FFF2-40B4-BE49-F238E27FC236}">
              <a16:creationId xmlns:a16="http://schemas.microsoft.com/office/drawing/2014/main" id="{00000000-0008-0000-1100-000090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5" name="Line 145">
          <a:extLst>
            <a:ext uri="{FF2B5EF4-FFF2-40B4-BE49-F238E27FC236}">
              <a16:creationId xmlns:a16="http://schemas.microsoft.com/office/drawing/2014/main" id="{00000000-0008-0000-1100-000091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6" name="Line 146">
          <a:extLst>
            <a:ext uri="{FF2B5EF4-FFF2-40B4-BE49-F238E27FC236}">
              <a16:creationId xmlns:a16="http://schemas.microsoft.com/office/drawing/2014/main" id="{00000000-0008-0000-1100-000092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7" name="Line 147">
          <a:extLst>
            <a:ext uri="{FF2B5EF4-FFF2-40B4-BE49-F238E27FC236}">
              <a16:creationId xmlns:a16="http://schemas.microsoft.com/office/drawing/2014/main" id="{00000000-0008-0000-1100-000093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8" name="Line 148">
          <a:extLst>
            <a:ext uri="{FF2B5EF4-FFF2-40B4-BE49-F238E27FC236}">
              <a16:creationId xmlns:a16="http://schemas.microsoft.com/office/drawing/2014/main" id="{00000000-0008-0000-1100-000094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9" name="Line 149">
          <a:extLst>
            <a:ext uri="{FF2B5EF4-FFF2-40B4-BE49-F238E27FC236}">
              <a16:creationId xmlns:a16="http://schemas.microsoft.com/office/drawing/2014/main" id="{00000000-0008-0000-1100-000095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50" name="Line 150">
          <a:extLst>
            <a:ext uri="{FF2B5EF4-FFF2-40B4-BE49-F238E27FC236}">
              <a16:creationId xmlns:a16="http://schemas.microsoft.com/office/drawing/2014/main" id="{00000000-0008-0000-1100-000096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1" name="Line 151">
          <a:extLst>
            <a:ext uri="{FF2B5EF4-FFF2-40B4-BE49-F238E27FC236}">
              <a16:creationId xmlns:a16="http://schemas.microsoft.com/office/drawing/2014/main" id="{00000000-0008-0000-1100-000097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2" name="Line 152">
          <a:extLst>
            <a:ext uri="{FF2B5EF4-FFF2-40B4-BE49-F238E27FC236}">
              <a16:creationId xmlns:a16="http://schemas.microsoft.com/office/drawing/2014/main" id="{00000000-0008-0000-1100-000098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3" name="Line 153">
          <a:extLst>
            <a:ext uri="{FF2B5EF4-FFF2-40B4-BE49-F238E27FC236}">
              <a16:creationId xmlns:a16="http://schemas.microsoft.com/office/drawing/2014/main" id="{00000000-0008-0000-1100-000099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4" name="Line 154">
          <a:extLst>
            <a:ext uri="{FF2B5EF4-FFF2-40B4-BE49-F238E27FC236}">
              <a16:creationId xmlns:a16="http://schemas.microsoft.com/office/drawing/2014/main" id="{00000000-0008-0000-1100-00009A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55" name="Line 155">
          <a:extLst>
            <a:ext uri="{FF2B5EF4-FFF2-40B4-BE49-F238E27FC236}">
              <a16:creationId xmlns:a16="http://schemas.microsoft.com/office/drawing/2014/main" id="{00000000-0008-0000-1100-00009B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6" name="Rectangle 156">
          <a:extLst>
            <a:ext uri="{FF2B5EF4-FFF2-40B4-BE49-F238E27FC236}">
              <a16:creationId xmlns:a16="http://schemas.microsoft.com/office/drawing/2014/main" id="{00000000-0008-0000-1100-00009C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100-00009D000000}"/>
            </a:ext>
          </a:extLst>
        </xdr:cNvPr>
        <xdr:cNvSpPr txBox="1">
          <a:spLocks noChangeArrowheads="1"/>
        </xdr:cNvSpPr>
      </xdr:nvSpPr>
      <xdr:spPr bwMode="auto">
        <a:xfrm>
          <a:off x="1447800" y="1724025"/>
          <a:ext cx="6619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2015</a:t>
          </a:r>
        </a:p>
      </xdr:txBody>
    </xdr:sp>
    <xdr:clientData/>
  </xdr:twoCellAnchor>
  <xdr:twoCellAnchor editAs="oneCell">
    <xdr:from>
      <xdr:col>0</xdr:col>
      <xdr:colOff>38100</xdr:colOff>
      <xdr:row>1</xdr:row>
      <xdr:rowOff>95250</xdr:rowOff>
    </xdr:from>
    <xdr:to>
      <xdr:col>6</xdr:col>
      <xdr:colOff>615950</xdr:colOff>
      <xdr:row>6</xdr:row>
      <xdr:rowOff>152400</xdr:rowOff>
    </xdr:to>
    <xdr:pic>
      <xdr:nvPicPr>
        <xdr:cNvPr id="158" name="Picture 158" descr="dard-lang-logo">
          <a:extLst>
            <a:ext uri="{FF2B5EF4-FFF2-40B4-BE49-F238E27FC236}">
              <a16:creationId xmlns:a16="http://schemas.microsoft.com/office/drawing/2014/main" id="{00000000-0008-0000-1100-00009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00725" cy="1019175"/>
        </a:xfrm>
        <a:prstGeom prst="rect">
          <a:avLst/>
        </a:prstGeom>
        <a:noFill/>
        <a:ln w="9525">
          <a:noFill/>
          <a:miter lim="800000"/>
          <a:headEnd/>
          <a:tailEnd/>
        </a:ln>
      </xdr:spPr>
    </xdr:pic>
    <xdr:clientData/>
  </xdr:twoCellAnchor>
  <xdr:twoCellAnchor>
    <xdr:from>
      <xdr:col>6</xdr:col>
      <xdr:colOff>238125</xdr:colOff>
      <xdr:row>61</xdr:row>
      <xdr:rowOff>9525</xdr:rowOff>
    </xdr:from>
    <xdr:to>
      <xdr:col>9</xdr:col>
      <xdr:colOff>952500</xdr:colOff>
      <xdr:row>63</xdr:row>
      <xdr:rowOff>142875</xdr:rowOff>
    </xdr:to>
    <xdr:sp macro="" textlink="">
      <xdr:nvSpPr>
        <xdr:cNvPr id="159" name="Text Box 160">
          <a:extLst>
            <a:ext uri="{FF2B5EF4-FFF2-40B4-BE49-F238E27FC236}">
              <a16:creationId xmlns:a16="http://schemas.microsoft.com/office/drawing/2014/main" id="{00000000-0008-0000-1100-00009F000000}"/>
            </a:ext>
          </a:extLst>
        </xdr:cNvPr>
        <xdr:cNvSpPr txBox="1">
          <a:spLocks noChangeArrowheads="1"/>
        </xdr:cNvSpPr>
      </xdr:nvSpPr>
      <xdr:spPr bwMode="auto">
        <a:xfrm>
          <a:off x="5086350" y="139065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103</xdr:row>
          <xdr:rowOff>12700</xdr:rowOff>
        </xdr:from>
        <xdr:to>
          <xdr:col>1</xdr:col>
          <xdr:colOff>165100</xdr:colOff>
          <xdr:row>106</xdr:row>
          <xdr:rowOff>152400</xdr:rowOff>
        </xdr:to>
        <xdr:sp macro="" textlink="">
          <xdr:nvSpPr>
            <xdr:cNvPr id="142339" name="Object 3" hidden="1">
              <a:extLst>
                <a:ext uri="{63B3BB69-23CF-44E3-9099-C40C66FF867C}">
                  <a14:compatExt spid="_x0000_s142339"/>
                </a:ext>
                <a:ext uri="{FF2B5EF4-FFF2-40B4-BE49-F238E27FC236}">
                  <a16:creationId xmlns:a16="http://schemas.microsoft.com/office/drawing/2014/main" id="{00000000-0008-0000-12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000-000002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000-000007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000-000008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000-000009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000-00000A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000-00000B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000-00000C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000-00000D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000-00000E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000-00000F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000-000010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000-000011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000-000012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000-000013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000-000014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000-000015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000-000016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000-000017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000-000018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000-000019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000-00001A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000-00001B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000-00001C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000-00001D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000-00001E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000-00001F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000-000020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000-000021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000-000022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000-000023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000-000024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000-000025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000-000026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000-000027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000-000028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000-000029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000-00002A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000-00002B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000-00002C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000-00002D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000-00002E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000-00002F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000-000030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000-000031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000-000032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000-000033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000-000034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000-000035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000-000036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000-000037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000-000038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000-000039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000-00003A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000-00003B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000-00003C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000-00003D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000-00003E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000-00003F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000-000040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000-000041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000-000042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000-000043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000-000044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000-000045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000-000046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000-000047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000-000048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000-000049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000-00004A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000-00004B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000-00004C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000-00004D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000-00004E000000}"/>
            </a:ext>
          </a:extLst>
        </xdr:cNvPr>
        <xdr:cNvSpPr txBox="1">
          <a:spLocks noChangeArrowheads="1"/>
        </xdr:cNvSpPr>
      </xdr:nvSpPr>
      <xdr:spPr bwMode="auto">
        <a:xfrm>
          <a:off x="1514475" y="1768475"/>
          <a:ext cx="7350125" cy="6985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7</xdr:col>
      <xdr:colOff>22225</xdr:colOff>
      <xdr:row>64</xdr:row>
      <xdr:rowOff>123825</xdr:rowOff>
    </xdr:from>
    <xdr:to>
      <xdr:col>10</xdr:col>
      <xdr:colOff>457200</xdr:colOff>
      <xdr:row>67</xdr:row>
      <xdr:rowOff>53975</xdr:rowOff>
    </xdr:to>
    <xdr:sp macro="" textlink="">
      <xdr:nvSpPr>
        <xdr:cNvPr id="79" name="Text Box 80">
          <a:extLst>
            <a:ext uri="{FF2B5EF4-FFF2-40B4-BE49-F238E27FC236}">
              <a16:creationId xmlns:a16="http://schemas.microsoft.com/office/drawing/2014/main" id="{00000000-0008-0000-0000-00004F000000}"/>
            </a:ext>
          </a:extLst>
        </xdr:cNvPr>
        <xdr:cNvSpPr txBox="1">
          <a:spLocks noChangeArrowheads="1"/>
        </xdr:cNvSpPr>
      </xdr:nvSpPr>
      <xdr:spPr bwMode="auto">
        <a:xfrm>
          <a:off x="5953125" y="14449425"/>
          <a:ext cx="3025775" cy="53975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000-000050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000-000051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000-000052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000-000053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000-000054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000-000055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000-000056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000-000057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000-000058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000-000059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000-00005A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000-00005B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000-00005C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000-00005D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000-00005E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000-00005F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000-000060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000-000061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000-000062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000-000063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000-000064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000-000065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000-000066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000-000067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000-000068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000-000069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000-00006A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000-00006B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000-00006C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000-00006D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000-00006E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000-00006F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000-000070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000-000071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000-000072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000-000073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000-000074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000-000075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000-000076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000-000077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000-000078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000-000079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000-00007A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000-00007B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000-00007C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000-00007D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000-00007E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000-00007F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000-000080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000-000081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000-000082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000-000083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000-000084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000-000085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000-000086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000-000087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000-000088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000-000089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000-00008A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000-00008B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000-00008C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000-00008D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000-00008E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000-00008F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000-000090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000-000091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000-000092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000-000093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000-000094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000-000095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000-000096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000-000097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000-000098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000-000099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000-00009A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000-00009B000000}"/>
            </a:ext>
          </a:extLst>
        </xdr:cNvPr>
        <xdr:cNvSpPr txBox="1">
          <a:spLocks noChangeArrowheads="1"/>
        </xdr:cNvSpPr>
      </xdr:nvSpPr>
      <xdr:spPr bwMode="auto">
        <a:xfrm>
          <a:off x="1514475" y="1768475"/>
          <a:ext cx="7350125" cy="84137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2024</a:t>
          </a:r>
        </a:p>
      </xdr:txBody>
    </xdr:sp>
    <xdr:clientData/>
  </xdr:twoCellAnchor>
  <xdr:twoCellAnchor editAs="oneCell">
    <xdr:from>
      <xdr:col>0</xdr:col>
      <xdr:colOff>114300</xdr:colOff>
      <xdr:row>108</xdr:row>
      <xdr:rowOff>165100</xdr:rowOff>
    </xdr:from>
    <xdr:to>
      <xdr:col>1</xdr:col>
      <xdr:colOff>373152</xdr:colOff>
      <xdr:row>113</xdr:row>
      <xdr:rowOff>44450</xdr:rowOff>
    </xdr:to>
    <xdr:pic>
      <xdr:nvPicPr>
        <xdr:cNvPr id="837635" name="Picture 837634">
          <a:extLst>
            <a:ext uri="{FF2B5EF4-FFF2-40B4-BE49-F238E27FC236}">
              <a16:creationId xmlns:a16="http://schemas.microsoft.com/office/drawing/2014/main" id="{00000000-0008-0000-0000-000003C8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4447500"/>
          <a:ext cx="1071652"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508000</xdr:colOff>
      <xdr:row>108</xdr:row>
      <xdr:rowOff>215900</xdr:rowOff>
    </xdr:from>
    <xdr:to>
      <xdr:col>10</xdr:col>
      <xdr:colOff>25400</xdr:colOff>
      <xdr:row>114</xdr:row>
      <xdr:rowOff>0</xdr:rowOff>
    </xdr:to>
    <xdr:sp macro="" textlink="">
      <xdr:nvSpPr>
        <xdr:cNvPr id="837636" name="Text Box 16">
          <a:extLst>
            <a:ext uri="{FF2B5EF4-FFF2-40B4-BE49-F238E27FC236}">
              <a16:creationId xmlns:a16="http://schemas.microsoft.com/office/drawing/2014/main" id="{00000000-0008-0000-0000-000004C80C00}"/>
            </a:ext>
          </a:extLst>
        </xdr:cNvPr>
        <xdr:cNvSpPr txBox="1">
          <a:spLocks noChangeArrowheads="1"/>
        </xdr:cNvSpPr>
      </xdr:nvSpPr>
      <xdr:spPr bwMode="auto">
        <a:xfrm>
          <a:off x="1320800" y="24498300"/>
          <a:ext cx="7226300" cy="1422400"/>
        </a:xfrm>
        <a:prstGeom prst="rect">
          <a:avLst/>
        </a:prstGeom>
        <a:solidFill>
          <a:srgbClr val="FFFFFF"/>
        </a:solidFill>
        <a:ln w="9525">
          <a:noFill/>
          <a:miter lim="800000"/>
          <a:headEnd/>
          <a:tailEnd/>
        </a:ln>
      </xdr:spPr>
      <xdr:txBody>
        <a:bodyPr vertOverflow="clip" wrap="square" lIns="27432" tIns="18288" rIns="0" bIns="0" anchor="t" upright="1"/>
        <a:lstStyle/>
        <a:p>
          <a:r>
            <a:rPr lang="en-GB" sz="1200" b="1">
              <a:solidFill>
                <a:schemeClr val="tx1"/>
              </a:solidFill>
              <a:effectLst/>
              <a:latin typeface="Arial" panose="020B0604020202020204" pitchFamily="34" charset="0"/>
              <a:ea typeface="+mn-ea"/>
              <a:cs typeface="Arial" panose="020B0604020202020204" pitchFamily="34" charset="0"/>
            </a:rPr>
            <a:t>An Accredited Official Statistics publication</a:t>
          </a:r>
          <a:endParaRPr lang="en-GB" sz="1200">
            <a:solidFill>
              <a:schemeClr val="tx1"/>
            </a:solidFill>
            <a:effectLst/>
            <a:latin typeface="Arial" panose="020B0604020202020204" pitchFamily="34" charset="0"/>
            <a:cs typeface="Arial" panose="020B0604020202020204" pitchFamily="34" charset="0"/>
          </a:endParaRPr>
        </a:p>
        <a:p>
          <a:r>
            <a:rPr lang="en-GB" sz="1200">
              <a:solidFill>
                <a:schemeClr val="tx1"/>
              </a:solidFill>
              <a:effectLst/>
              <a:latin typeface="Arial" panose="020B0604020202020204" pitchFamily="34" charset="0"/>
              <a:ea typeface="+mn-ea"/>
              <a:cs typeface="Arial" panose="020B0604020202020204" pitchFamily="34" charset="0"/>
            </a:rPr>
            <a:t>The UK Statistics Authority has confirmed these statistics as accredited official statistics. Accredited official statistics are called National Statistics in the Statistics and Registration Service Act 2007. Accreditation signifies production is in accordance with this act and that these statistics comply with the Code of Practice for Statistics.  Further details can be found on the </a:t>
          </a:r>
          <a:r>
            <a:rPr lang="en-GB" sz="1200" u="sng">
              <a:solidFill>
                <a:schemeClr val="tx1"/>
              </a:solidFill>
              <a:effectLst/>
              <a:latin typeface="Arial" panose="020B0604020202020204" pitchFamily="34" charset="0"/>
              <a:ea typeface="+mn-ea"/>
              <a:cs typeface="Arial" panose="020B0604020202020204" pitchFamily="34" charset="0"/>
            </a:rPr>
            <a:t>Office for Statistics Regulation website</a:t>
          </a:r>
          <a:r>
            <a:rPr lang="en-GB" sz="1200">
              <a:solidFill>
                <a:schemeClr val="tx1"/>
              </a:solidFill>
              <a:effectLst/>
              <a:latin typeface="Arial" panose="020B0604020202020204" pitchFamily="34" charset="0"/>
              <a:ea typeface="+mn-ea"/>
              <a:cs typeface="Arial" panose="020B0604020202020204" pitchFamily="34" charset="0"/>
            </a:rPr>
            <a:t>.</a:t>
          </a:r>
          <a:endParaRPr lang="en-GB" sz="1200">
            <a:solidFill>
              <a:schemeClr val="tx1"/>
            </a:solidFill>
            <a:effectLst/>
            <a:latin typeface="Arial" panose="020B0604020202020204" pitchFamily="34" charset="0"/>
            <a:cs typeface="Arial" panose="020B0604020202020204" pitchFamily="34" charset="0"/>
          </a:endParaRPr>
        </a:p>
        <a:p>
          <a:pPr algn="l" rtl="0">
            <a:defRPr sz="1000"/>
          </a:pPr>
          <a:endParaRPr lang="en-GB" sz="1200" b="0" i="0" u="none" strike="noStrike" baseline="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123825</xdr:colOff>
      <xdr:row>1</xdr:row>
      <xdr:rowOff>85725</xdr:rowOff>
    </xdr:from>
    <xdr:to>
      <xdr:col>5</xdr:col>
      <xdr:colOff>600075</xdr:colOff>
      <xdr:row>6</xdr:row>
      <xdr:rowOff>161925</xdr:rowOff>
    </xdr:to>
    <xdr:pic>
      <xdr:nvPicPr>
        <xdr:cNvPr id="837638" name="Picture 6" descr="cid:image001.png@01D1AAB2.A3ADEC00">
          <a:extLst>
            <a:ext uri="{FF2B5EF4-FFF2-40B4-BE49-F238E27FC236}">
              <a16:creationId xmlns:a16="http://schemas.microsoft.com/office/drawing/2014/main" id="{00000000-0008-0000-0000-000006C80C00}"/>
            </a:ext>
          </a:extLst>
        </xdr:cNvPr>
        <xdr:cNvPicPr>
          <a:picLocks noChangeAspect="1" noChangeArrowheads="1"/>
        </xdr:cNvPicPr>
      </xdr:nvPicPr>
      <xdr:blipFill>
        <a:blip xmlns:r="http://schemas.openxmlformats.org/officeDocument/2006/relationships" r:embed="rId2" r:link="rId3" cstate="print"/>
        <a:srcRect/>
        <a:stretch>
          <a:fillRect/>
        </a:stretch>
      </xdr:blipFill>
      <xdr:spPr bwMode="auto">
        <a:xfrm>
          <a:off x="123825" y="314325"/>
          <a:ext cx="5289550" cy="109220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2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12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12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1200-000005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1200-000006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12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12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12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1200-00000A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1200-00000B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1200-00000C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1200-00000D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1200-00000E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12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12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12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12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12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12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2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12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12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1200-000018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1200-000019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12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12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12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1200-00001D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1200-00001E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1200-00001F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1200-000020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1200-000021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12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12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12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12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12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12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2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12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12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1200-00002B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1200-00002C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12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12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12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1200-000030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1200-000031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1200-000032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1200-000033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1200-000034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12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12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12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12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12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12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2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12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12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1200-00003E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1200-00003F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12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12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12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1200-000043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1200-000044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1200-000045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1200-000046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1200-000047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12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12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12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12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12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12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200-00004E000000}"/>
            </a:ext>
          </a:extLst>
        </xdr:cNvPr>
        <xdr:cNvSpPr txBox="1">
          <a:spLocks noChangeArrowheads="1"/>
        </xdr:cNvSpPr>
      </xdr:nvSpPr>
      <xdr:spPr bwMode="auto">
        <a:xfrm>
          <a:off x="1447800" y="1724025"/>
          <a:ext cx="6619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7</xdr:col>
      <xdr:colOff>361950</xdr:colOff>
      <xdr:row>6</xdr:row>
      <xdr:rowOff>152400</xdr:rowOff>
    </xdr:to>
    <xdr:pic>
      <xdr:nvPicPr>
        <xdr:cNvPr id="79" name="Picture 78" descr="dard-lang-logo">
          <a:extLst>
            <a:ext uri="{FF2B5EF4-FFF2-40B4-BE49-F238E27FC236}">
              <a16:creationId xmlns:a16="http://schemas.microsoft.com/office/drawing/2014/main" id="{00000000-0008-0000-1200-00004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00725" cy="1019175"/>
        </a:xfrm>
        <a:prstGeom prst="rect">
          <a:avLst/>
        </a:prstGeom>
        <a:noFill/>
        <a:ln w="9525">
          <a:noFill/>
          <a:miter lim="800000"/>
          <a:headEnd/>
          <a:tailEnd/>
        </a:ln>
      </xdr:spPr>
    </xdr:pic>
    <xdr:clientData/>
  </xdr:twoCellAnchor>
  <xdr:twoCellAnchor>
    <xdr:from>
      <xdr:col>6</xdr:col>
      <xdr:colOff>238125</xdr:colOff>
      <xdr:row>61</xdr:row>
      <xdr:rowOff>9525</xdr:rowOff>
    </xdr:from>
    <xdr:to>
      <xdr:col>9</xdr:col>
      <xdr:colOff>952500</xdr:colOff>
      <xdr:row>63</xdr:row>
      <xdr:rowOff>142875</xdr:rowOff>
    </xdr:to>
    <xdr:sp macro="" textlink="">
      <xdr:nvSpPr>
        <xdr:cNvPr id="80" name="Text Box 80">
          <a:extLst>
            <a:ext uri="{FF2B5EF4-FFF2-40B4-BE49-F238E27FC236}">
              <a16:creationId xmlns:a16="http://schemas.microsoft.com/office/drawing/2014/main" id="{00000000-0008-0000-1200-000050000000}"/>
            </a:ext>
          </a:extLst>
        </xdr:cNvPr>
        <xdr:cNvSpPr txBox="1">
          <a:spLocks noChangeArrowheads="1"/>
        </xdr:cNvSpPr>
      </xdr:nvSpPr>
      <xdr:spPr bwMode="auto">
        <a:xfrm>
          <a:off x="5086350" y="139065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200-000051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2" name="Line 82">
          <a:extLst>
            <a:ext uri="{FF2B5EF4-FFF2-40B4-BE49-F238E27FC236}">
              <a16:creationId xmlns:a16="http://schemas.microsoft.com/office/drawing/2014/main" id="{00000000-0008-0000-1200-000052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3" name="Line 83">
          <a:extLst>
            <a:ext uri="{FF2B5EF4-FFF2-40B4-BE49-F238E27FC236}">
              <a16:creationId xmlns:a16="http://schemas.microsoft.com/office/drawing/2014/main" id="{00000000-0008-0000-1200-000053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4" name="Line 84">
          <a:extLst>
            <a:ext uri="{FF2B5EF4-FFF2-40B4-BE49-F238E27FC236}">
              <a16:creationId xmlns:a16="http://schemas.microsoft.com/office/drawing/2014/main" id="{00000000-0008-0000-1200-000054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5" name="Line 85">
          <a:extLst>
            <a:ext uri="{FF2B5EF4-FFF2-40B4-BE49-F238E27FC236}">
              <a16:creationId xmlns:a16="http://schemas.microsoft.com/office/drawing/2014/main" id="{00000000-0008-0000-1200-000055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6" name="Line 86">
          <a:extLst>
            <a:ext uri="{FF2B5EF4-FFF2-40B4-BE49-F238E27FC236}">
              <a16:creationId xmlns:a16="http://schemas.microsoft.com/office/drawing/2014/main" id="{00000000-0008-0000-1200-000056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7">
          <a:extLst>
            <a:ext uri="{FF2B5EF4-FFF2-40B4-BE49-F238E27FC236}">
              <a16:creationId xmlns:a16="http://schemas.microsoft.com/office/drawing/2014/main" id="{00000000-0008-0000-1200-000057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8" name="Line 88">
          <a:extLst>
            <a:ext uri="{FF2B5EF4-FFF2-40B4-BE49-F238E27FC236}">
              <a16:creationId xmlns:a16="http://schemas.microsoft.com/office/drawing/2014/main" id="{00000000-0008-0000-1200-000058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9" name="Line 89">
          <a:extLst>
            <a:ext uri="{FF2B5EF4-FFF2-40B4-BE49-F238E27FC236}">
              <a16:creationId xmlns:a16="http://schemas.microsoft.com/office/drawing/2014/main" id="{00000000-0008-0000-1200-000059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90" name="Line 90">
          <a:extLst>
            <a:ext uri="{FF2B5EF4-FFF2-40B4-BE49-F238E27FC236}">
              <a16:creationId xmlns:a16="http://schemas.microsoft.com/office/drawing/2014/main" id="{00000000-0008-0000-1200-00005A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1" name="Line 91">
          <a:extLst>
            <a:ext uri="{FF2B5EF4-FFF2-40B4-BE49-F238E27FC236}">
              <a16:creationId xmlns:a16="http://schemas.microsoft.com/office/drawing/2014/main" id="{00000000-0008-0000-1200-00005B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2" name="Line 92">
          <a:extLst>
            <a:ext uri="{FF2B5EF4-FFF2-40B4-BE49-F238E27FC236}">
              <a16:creationId xmlns:a16="http://schemas.microsoft.com/office/drawing/2014/main" id="{00000000-0008-0000-1200-00005C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3" name="Line 93">
          <a:extLst>
            <a:ext uri="{FF2B5EF4-FFF2-40B4-BE49-F238E27FC236}">
              <a16:creationId xmlns:a16="http://schemas.microsoft.com/office/drawing/2014/main" id="{00000000-0008-0000-1200-00005D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4" name="Line 94">
          <a:extLst>
            <a:ext uri="{FF2B5EF4-FFF2-40B4-BE49-F238E27FC236}">
              <a16:creationId xmlns:a16="http://schemas.microsoft.com/office/drawing/2014/main" id="{00000000-0008-0000-1200-00005E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5" name="Line 95">
          <a:extLst>
            <a:ext uri="{FF2B5EF4-FFF2-40B4-BE49-F238E27FC236}">
              <a16:creationId xmlns:a16="http://schemas.microsoft.com/office/drawing/2014/main" id="{00000000-0008-0000-1200-00005F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6" name="Line 96">
          <a:extLst>
            <a:ext uri="{FF2B5EF4-FFF2-40B4-BE49-F238E27FC236}">
              <a16:creationId xmlns:a16="http://schemas.microsoft.com/office/drawing/2014/main" id="{00000000-0008-0000-1200-000060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7" name="Line 97">
          <a:extLst>
            <a:ext uri="{FF2B5EF4-FFF2-40B4-BE49-F238E27FC236}">
              <a16:creationId xmlns:a16="http://schemas.microsoft.com/office/drawing/2014/main" id="{00000000-0008-0000-1200-000061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8" name="Line 98">
          <a:extLst>
            <a:ext uri="{FF2B5EF4-FFF2-40B4-BE49-F238E27FC236}">
              <a16:creationId xmlns:a16="http://schemas.microsoft.com/office/drawing/2014/main" id="{00000000-0008-0000-1200-000062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9" name="Rectangle 99">
          <a:extLst>
            <a:ext uri="{FF2B5EF4-FFF2-40B4-BE49-F238E27FC236}">
              <a16:creationId xmlns:a16="http://schemas.microsoft.com/office/drawing/2014/main" id="{00000000-0008-0000-1200-000063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200-000064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1" name="Line 101">
          <a:extLst>
            <a:ext uri="{FF2B5EF4-FFF2-40B4-BE49-F238E27FC236}">
              <a16:creationId xmlns:a16="http://schemas.microsoft.com/office/drawing/2014/main" id="{00000000-0008-0000-1200-000065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2" name="Line 102">
          <a:extLst>
            <a:ext uri="{FF2B5EF4-FFF2-40B4-BE49-F238E27FC236}">
              <a16:creationId xmlns:a16="http://schemas.microsoft.com/office/drawing/2014/main" id="{00000000-0008-0000-1200-000066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3" name="Line 103">
          <a:extLst>
            <a:ext uri="{FF2B5EF4-FFF2-40B4-BE49-F238E27FC236}">
              <a16:creationId xmlns:a16="http://schemas.microsoft.com/office/drawing/2014/main" id="{00000000-0008-0000-1200-000067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4" name="Line 104">
          <a:extLst>
            <a:ext uri="{FF2B5EF4-FFF2-40B4-BE49-F238E27FC236}">
              <a16:creationId xmlns:a16="http://schemas.microsoft.com/office/drawing/2014/main" id="{00000000-0008-0000-1200-000068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5" name="Line 105">
          <a:extLst>
            <a:ext uri="{FF2B5EF4-FFF2-40B4-BE49-F238E27FC236}">
              <a16:creationId xmlns:a16="http://schemas.microsoft.com/office/drawing/2014/main" id="{00000000-0008-0000-1200-000069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6">
          <a:extLst>
            <a:ext uri="{FF2B5EF4-FFF2-40B4-BE49-F238E27FC236}">
              <a16:creationId xmlns:a16="http://schemas.microsoft.com/office/drawing/2014/main" id="{00000000-0008-0000-1200-00006A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7" name="Line 107">
          <a:extLst>
            <a:ext uri="{FF2B5EF4-FFF2-40B4-BE49-F238E27FC236}">
              <a16:creationId xmlns:a16="http://schemas.microsoft.com/office/drawing/2014/main" id="{00000000-0008-0000-1200-00006B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8" name="Line 108">
          <a:extLst>
            <a:ext uri="{FF2B5EF4-FFF2-40B4-BE49-F238E27FC236}">
              <a16:creationId xmlns:a16="http://schemas.microsoft.com/office/drawing/2014/main" id="{00000000-0008-0000-1200-00006C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9" name="Line 109">
          <a:extLst>
            <a:ext uri="{FF2B5EF4-FFF2-40B4-BE49-F238E27FC236}">
              <a16:creationId xmlns:a16="http://schemas.microsoft.com/office/drawing/2014/main" id="{00000000-0008-0000-1200-00006D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10" name="Line 110">
          <a:extLst>
            <a:ext uri="{FF2B5EF4-FFF2-40B4-BE49-F238E27FC236}">
              <a16:creationId xmlns:a16="http://schemas.microsoft.com/office/drawing/2014/main" id="{00000000-0008-0000-1200-00006E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1" name="Line 111">
          <a:extLst>
            <a:ext uri="{FF2B5EF4-FFF2-40B4-BE49-F238E27FC236}">
              <a16:creationId xmlns:a16="http://schemas.microsoft.com/office/drawing/2014/main" id="{00000000-0008-0000-1200-00006F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2" name="Line 112">
          <a:extLst>
            <a:ext uri="{FF2B5EF4-FFF2-40B4-BE49-F238E27FC236}">
              <a16:creationId xmlns:a16="http://schemas.microsoft.com/office/drawing/2014/main" id="{00000000-0008-0000-1200-000070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3" name="Line 113">
          <a:extLst>
            <a:ext uri="{FF2B5EF4-FFF2-40B4-BE49-F238E27FC236}">
              <a16:creationId xmlns:a16="http://schemas.microsoft.com/office/drawing/2014/main" id="{00000000-0008-0000-1200-000071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4" name="Line 114">
          <a:extLst>
            <a:ext uri="{FF2B5EF4-FFF2-40B4-BE49-F238E27FC236}">
              <a16:creationId xmlns:a16="http://schemas.microsoft.com/office/drawing/2014/main" id="{00000000-0008-0000-1200-000072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5" name="Line 115">
          <a:extLst>
            <a:ext uri="{FF2B5EF4-FFF2-40B4-BE49-F238E27FC236}">
              <a16:creationId xmlns:a16="http://schemas.microsoft.com/office/drawing/2014/main" id="{00000000-0008-0000-1200-000073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6" name="Line 116">
          <a:extLst>
            <a:ext uri="{FF2B5EF4-FFF2-40B4-BE49-F238E27FC236}">
              <a16:creationId xmlns:a16="http://schemas.microsoft.com/office/drawing/2014/main" id="{00000000-0008-0000-1200-000074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7" name="Line 117">
          <a:extLst>
            <a:ext uri="{FF2B5EF4-FFF2-40B4-BE49-F238E27FC236}">
              <a16:creationId xmlns:a16="http://schemas.microsoft.com/office/drawing/2014/main" id="{00000000-0008-0000-1200-000075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8" name="Rectangle 118">
          <a:extLst>
            <a:ext uri="{FF2B5EF4-FFF2-40B4-BE49-F238E27FC236}">
              <a16:creationId xmlns:a16="http://schemas.microsoft.com/office/drawing/2014/main" id="{00000000-0008-0000-1200-000076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200-000077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20" name="Line 120">
          <a:extLst>
            <a:ext uri="{FF2B5EF4-FFF2-40B4-BE49-F238E27FC236}">
              <a16:creationId xmlns:a16="http://schemas.microsoft.com/office/drawing/2014/main" id="{00000000-0008-0000-1200-000078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1" name="Line 121">
          <a:extLst>
            <a:ext uri="{FF2B5EF4-FFF2-40B4-BE49-F238E27FC236}">
              <a16:creationId xmlns:a16="http://schemas.microsoft.com/office/drawing/2014/main" id="{00000000-0008-0000-1200-000079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2" name="Line 122">
          <a:extLst>
            <a:ext uri="{FF2B5EF4-FFF2-40B4-BE49-F238E27FC236}">
              <a16:creationId xmlns:a16="http://schemas.microsoft.com/office/drawing/2014/main" id="{00000000-0008-0000-1200-00007A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3" name="Line 123">
          <a:extLst>
            <a:ext uri="{FF2B5EF4-FFF2-40B4-BE49-F238E27FC236}">
              <a16:creationId xmlns:a16="http://schemas.microsoft.com/office/drawing/2014/main" id="{00000000-0008-0000-1200-00007B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4" name="Line 124">
          <a:extLst>
            <a:ext uri="{FF2B5EF4-FFF2-40B4-BE49-F238E27FC236}">
              <a16:creationId xmlns:a16="http://schemas.microsoft.com/office/drawing/2014/main" id="{00000000-0008-0000-1200-00007C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5">
          <a:extLst>
            <a:ext uri="{FF2B5EF4-FFF2-40B4-BE49-F238E27FC236}">
              <a16:creationId xmlns:a16="http://schemas.microsoft.com/office/drawing/2014/main" id="{00000000-0008-0000-1200-00007D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6" name="Line 126">
          <a:extLst>
            <a:ext uri="{FF2B5EF4-FFF2-40B4-BE49-F238E27FC236}">
              <a16:creationId xmlns:a16="http://schemas.microsoft.com/office/drawing/2014/main" id="{00000000-0008-0000-1200-00007E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7" name="Line 127">
          <a:extLst>
            <a:ext uri="{FF2B5EF4-FFF2-40B4-BE49-F238E27FC236}">
              <a16:creationId xmlns:a16="http://schemas.microsoft.com/office/drawing/2014/main" id="{00000000-0008-0000-1200-00007F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8" name="Line 128">
          <a:extLst>
            <a:ext uri="{FF2B5EF4-FFF2-40B4-BE49-F238E27FC236}">
              <a16:creationId xmlns:a16="http://schemas.microsoft.com/office/drawing/2014/main" id="{00000000-0008-0000-1200-000080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9" name="Line 129">
          <a:extLst>
            <a:ext uri="{FF2B5EF4-FFF2-40B4-BE49-F238E27FC236}">
              <a16:creationId xmlns:a16="http://schemas.microsoft.com/office/drawing/2014/main" id="{00000000-0008-0000-1200-000081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0" name="Line 130">
          <a:extLst>
            <a:ext uri="{FF2B5EF4-FFF2-40B4-BE49-F238E27FC236}">
              <a16:creationId xmlns:a16="http://schemas.microsoft.com/office/drawing/2014/main" id="{00000000-0008-0000-1200-000082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1" name="Line 131">
          <a:extLst>
            <a:ext uri="{FF2B5EF4-FFF2-40B4-BE49-F238E27FC236}">
              <a16:creationId xmlns:a16="http://schemas.microsoft.com/office/drawing/2014/main" id="{00000000-0008-0000-1200-000083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2" name="Line 132">
          <a:extLst>
            <a:ext uri="{FF2B5EF4-FFF2-40B4-BE49-F238E27FC236}">
              <a16:creationId xmlns:a16="http://schemas.microsoft.com/office/drawing/2014/main" id="{00000000-0008-0000-1200-000084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3" name="Line 133">
          <a:extLst>
            <a:ext uri="{FF2B5EF4-FFF2-40B4-BE49-F238E27FC236}">
              <a16:creationId xmlns:a16="http://schemas.microsoft.com/office/drawing/2014/main" id="{00000000-0008-0000-1200-000085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4" name="Line 134">
          <a:extLst>
            <a:ext uri="{FF2B5EF4-FFF2-40B4-BE49-F238E27FC236}">
              <a16:creationId xmlns:a16="http://schemas.microsoft.com/office/drawing/2014/main" id="{00000000-0008-0000-1200-000086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5" name="Line 135">
          <a:extLst>
            <a:ext uri="{FF2B5EF4-FFF2-40B4-BE49-F238E27FC236}">
              <a16:creationId xmlns:a16="http://schemas.microsoft.com/office/drawing/2014/main" id="{00000000-0008-0000-1200-000087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6" name="Line 136">
          <a:extLst>
            <a:ext uri="{FF2B5EF4-FFF2-40B4-BE49-F238E27FC236}">
              <a16:creationId xmlns:a16="http://schemas.microsoft.com/office/drawing/2014/main" id="{00000000-0008-0000-1200-000088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7" name="Rectangle 137">
          <a:extLst>
            <a:ext uri="{FF2B5EF4-FFF2-40B4-BE49-F238E27FC236}">
              <a16:creationId xmlns:a16="http://schemas.microsoft.com/office/drawing/2014/main" id="{00000000-0008-0000-1200-000089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200-00008A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9" name="Line 139">
          <a:extLst>
            <a:ext uri="{FF2B5EF4-FFF2-40B4-BE49-F238E27FC236}">
              <a16:creationId xmlns:a16="http://schemas.microsoft.com/office/drawing/2014/main" id="{00000000-0008-0000-1200-00008B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40" name="Line 140">
          <a:extLst>
            <a:ext uri="{FF2B5EF4-FFF2-40B4-BE49-F238E27FC236}">
              <a16:creationId xmlns:a16="http://schemas.microsoft.com/office/drawing/2014/main" id="{00000000-0008-0000-1200-00008C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1" name="Line 141">
          <a:extLst>
            <a:ext uri="{FF2B5EF4-FFF2-40B4-BE49-F238E27FC236}">
              <a16:creationId xmlns:a16="http://schemas.microsoft.com/office/drawing/2014/main" id="{00000000-0008-0000-1200-00008D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2" name="Line 142">
          <a:extLst>
            <a:ext uri="{FF2B5EF4-FFF2-40B4-BE49-F238E27FC236}">
              <a16:creationId xmlns:a16="http://schemas.microsoft.com/office/drawing/2014/main" id="{00000000-0008-0000-1200-00008E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3" name="Line 143">
          <a:extLst>
            <a:ext uri="{FF2B5EF4-FFF2-40B4-BE49-F238E27FC236}">
              <a16:creationId xmlns:a16="http://schemas.microsoft.com/office/drawing/2014/main" id="{00000000-0008-0000-1200-00008F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4">
          <a:extLst>
            <a:ext uri="{FF2B5EF4-FFF2-40B4-BE49-F238E27FC236}">
              <a16:creationId xmlns:a16="http://schemas.microsoft.com/office/drawing/2014/main" id="{00000000-0008-0000-1200-000090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5" name="Line 145">
          <a:extLst>
            <a:ext uri="{FF2B5EF4-FFF2-40B4-BE49-F238E27FC236}">
              <a16:creationId xmlns:a16="http://schemas.microsoft.com/office/drawing/2014/main" id="{00000000-0008-0000-1200-000091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6" name="Line 146">
          <a:extLst>
            <a:ext uri="{FF2B5EF4-FFF2-40B4-BE49-F238E27FC236}">
              <a16:creationId xmlns:a16="http://schemas.microsoft.com/office/drawing/2014/main" id="{00000000-0008-0000-1200-000092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7" name="Line 147">
          <a:extLst>
            <a:ext uri="{FF2B5EF4-FFF2-40B4-BE49-F238E27FC236}">
              <a16:creationId xmlns:a16="http://schemas.microsoft.com/office/drawing/2014/main" id="{00000000-0008-0000-1200-000093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8" name="Line 148">
          <a:extLst>
            <a:ext uri="{FF2B5EF4-FFF2-40B4-BE49-F238E27FC236}">
              <a16:creationId xmlns:a16="http://schemas.microsoft.com/office/drawing/2014/main" id="{00000000-0008-0000-1200-000094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9" name="Line 149">
          <a:extLst>
            <a:ext uri="{FF2B5EF4-FFF2-40B4-BE49-F238E27FC236}">
              <a16:creationId xmlns:a16="http://schemas.microsoft.com/office/drawing/2014/main" id="{00000000-0008-0000-1200-000095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50" name="Line 150">
          <a:extLst>
            <a:ext uri="{FF2B5EF4-FFF2-40B4-BE49-F238E27FC236}">
              <a16:creationId xmlns:a16="http://schemas.microsoft.com/office/drawing/2014/main" id="{00000000-0008-0000-1200-000096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1" name="Line 151">
          <a:extLst>
            <a:ext uri="{FF2B5EF4-FFF2-40B4-BE49-F238E27FC236}">
              <a16:creationId xmlns:a16="http://schemas.microsoft.com/office/drawing/2014/main" id="{00000000-0008-0000-1200-000097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2" name="Line 152">
          <a:extLst>
            <a:ext uri="{FF2B5EF4-FFF2-40B4-BE49-F238E27FC236}">
              <a16:creationId xmlns:a16="http://schemas.microsoft.com/office/drawing/2014/main" id="{00000000-0008-0000-1200-000098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3" name="Line 153">
          <a:extLst>
            <a:ext uri="{FF2B5EF4-FFF2-40B4-BE49-F238E27FC236}">
              <a16:creationId xmlns:a16="http://schemas.microsoft.com/office/drawing/2014/main" id="{00000000-0008-0000-1200-000099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4" name="Line 154">
          <a:extLst>
            <a:ext uri="{FF2B5EF4-FFF2-40B4-BE49-F238E27FC236}">
              <a16:creationId xmlns:a16="http://schemas.microsoft.com/office/drawing/2014/main" id="{00000000-0008-0000-1200-00009A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55" name="Line 155">
          <a:extLst>
            <a:ext uri="{FF2B5EF4-FFF2-40B4-BE49-F238E27FC236}">
              <a16:creationId xmlns:a16="http://schemas.microsoft.com/office/drawing/2014/main" id="{00000000-0008-0000-1200-00009B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6" name="Rectangle 156">
          <a:extLst>
            <a:ext uri="{FF2B5EF4-FFF2-40B4-BE49-F238E27FC236}">
              <a16:creationId xmlns:a16="http://schemas.microsoft.com/office/drawing/2014/main" id="{00000000-0008-0000-1200-00009C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200-00009D000000}"/>
            </a:ext>
          </a:extLst>
        </xdr:cNvPr>
        <xdr:cNvSpPr txBox="1">
          <a:spLocks noChangeArrowheads="1"/>
        </xdr:cNvSpPr>
      </xdr:nvSpPr>
      <xdr:spPr bwMode="auto">
        <a:xfrm>
          <a:off x="1447800" y="1724025"/>
          <a:ext cx="6619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2015</a:t>
          </a:r>
        </a:p>
      </xdr:txBody>
    </xdr:sp>
    <xdr:clientData/>
  </xdr:twoCellAnchor>
  <xdr:twoCellAnchor editAs="oneCell">
    <xdr:from>
      <xdr:col>0</xdr:col>
      <xdr:colOff>38100</xdr:colOff>
      <xdr:row>1</xdr:row>
      <xdr:rowOff>95250</xdr:rowOff>
    </xdr:from>
    <xdr:to>
      <xdr:col>7</xdr:col>
      <xdr:colOff>361950</xdr:colOff>
      <xdr:row>6</xdr:row>
      <xdr:rowOff>152400</xdr:rowOff>
    </xdr:to>
    <xdr:pic>
      <xdr:nvPicPr>
        <xdr:cNvPr id="158" name="Picture 158" descr="dard-lang-logo">
          <a:extLst>
            <a:ext uri="{FF2B5EF4-FFF2-40B4-BE49-F238E27FC236}">
              <a16:creationId xmlns:a16="http://schemas.microsoft.com/office/drawing/2014/main" id="{00000000-0008-0000-1200-00009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00725" cy="1019175"/>
        </a:xfrm>
        <a:prstGeom prst="rect">
          <a:avLst/>
        </a:prstGeom>
        <a:noFill/>
        <a:ln w="9525">
          <a:noFill/>
          <a:miter lim="800000"/>
          <a:headEnd/>
          <a:tailEnd/>
        </a:ln>
      </xdr:spPr>
    </xdr:pic>
    <xdr:clientData/>
  </xdr:twoCellAnchor>
  <xdr:twoCellAnchor>
    <xdr:from>
      <xdr:col>6</xdr:col>
      <xdr:colOff>238125</xdr:colOff>
      <xdr:row>61</xdr:row>
      <xdr:rowOff>9525</xdr:rowOff>
    </xdr:from>
    <xdr:to>
      <xdr:col>9</xdr:col>
      <xdr:colOff>952500</xdr:colOff>
      <xdr:row>63</xdr:row>
      <xdr:rowOff>142875</xdr:rowOff>
    </xdr:to>
    <xdr:sp macro="" textlink="">
      <xdr:nvSpPr>
        <xdr:cNvPr id="159" name="Text Box 160">
          <a:extLst>
            <a:ext uri="{FF2B5EF4-FFF2-40B4-BE49-F238E27FC236}">
              <a16:creationId xmlns:a16="http://schemas.microsoft.com/office/drawing/2014/main" id="{00000000-0008-0000-1200-00009F000000}"/>
            </a:ext>
          </a:extLst>
        </xdr:cNvPr>
        <xdr:cNvSpPr txBox="1">
          <a:spLocks noChangeArrowheads="1"/>
        </xdr:cNvSpPr>
      </xdr:nvSpPr>
      <xdr:spPr bwMode="auto">
        <a:xfrm>
          <a:off x="5086350" y="139065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111</xdr:row>
          <xdr:rowOff>12700</xdr:rowOff>
        </xdr:from>
        <xdr:to>
          <xdr:col>1</xdr:col>
          <xdr:colOff>165100</xdr:colOff>
          <xdr:row>114</xdr:row>
          <xdr:rowOff>152400</xdr:rowOff>
        </xdr:to>
        <xdr:sp macro="" textlink="">
          <xdr:nvSpPr>
            <xdr:cNvPr id="112643" name="Object 3" hidden="1">
              <a:extLst>
                <a:ext uri="{63B3BB69-23CF-44E3-9099-C40C66FF867C}">
                  <a14:compatExt spid="_x0000_s112643"/>
                </a:ext>
                <a:ext uri="{FF2B5EF4-FFF2-40B4-BE49-F238E27FC236}">
                  <a16:creationId xmlns:a16="http://schemas.microsoft.com/office/drawing/2014/main" id="{00000000-0008-0000-1300-00000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3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13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13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1300-000005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13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13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1300-00000A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1300-00000B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1300-00000C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1300-00000D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1300-00000E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13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13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13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13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13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13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3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13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13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1300-000018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1300-000019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13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13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13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1300-00001D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1300-00001E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1300-00001F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1300-000020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1300-000021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13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13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13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13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13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13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3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13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13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1300-00002B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1300-00002C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13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13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13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1300-000030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1300-000031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1300-000032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1300-000033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1300-000034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13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13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13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13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13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13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3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13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13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1300-00003E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1300-00003F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13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13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13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1300-000043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1300-000044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1300-000045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1300-000046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1300-000047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13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13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13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13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13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13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300-00004E000000}"/>
            </a:ext>
          </a:extLst>
        </xdr:cNvPr>
        <xdr:cNvSpPr txBox="1">
          <a:spLocks noChangeArrowheads="1"/>
        </xdr:cNvSpPr>
      </xdr:nvSpPr>
      <xdr:spPr bwMode="auto">
        <a:xfrm>
          <a:off x="1447800" y="1724025"/>
          <a:ext cx="6619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7</xdr:col>
      <xdr:colOff>361950</xdr:colOff>
      <xdr:row>6</xdr:row>
      <xdr:rowOff>152400</xdr:rowOff>
    </xdr:to>
    <xdr:pic>
      <xdr:nvPicPr>
        <xdr:cNvPr id="79" name="Picture 78" descr="dard-lang-logo">
          <a:extLst>
            <a:ext uri="{FF2B5EF4-FFF2-40B4-BE49-F238E27FC236}">
              <a16:creationId xmlns:a16="http://schemas.microsoft.com/office/drawing/2014/main" id="{00000000-0008-0000-1300-00004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00725" cy="1019175"/>
        </a:xfrm>
        <a:prstGeom prst="rect">
          <a:avLst/>
        </a:prstGeom>
        <a:noFill/>
        <a:ln w="9525">
          <a:noFill/>
          <a:miter lim="800000"/>
          <a:headEnd/>
          <a:tailEnd/>
        </a:ln>
      </xdr:spPr>
    </xdr:pic>
    <xdr:clientData/>
  </xdr:twoCellAnchor>
  <xdr:twoCellAnchor>
    <xdr:from>
      <xdr:col>6</xdr:col>
      <xdr:colOff>238125</xdr:colOff>
      <xdr:row>61</xdr:row>
      <xdr:rowOff>9525</xdr:rowOff>
    </xdr:from>
    <xdr:to>
      <xdr:col>9</xdr:col>
      <xdr:colOff>952500</xdr:colOff>
      <xdr:row>63</xdr:row>
      <xdr:rowOff>142875</xdr:rowOff>
    </xdr:to>
    <xdr:sp macro="" textlink="">
      <xdr:nvSpPr>
        <xdr:cNvPr id="80" name="Text Box 80">
          <a:extLst>
            <a:ext uri="{FF2B5EF4-FFF2-40B4-BE49-F238E27FC236}">
              <a16:creationId xmlns:a16="http://schemas.microsoft.com/office/drawing/2014/main" id="{00000000-0008-0000-1300-000050000000}"/>
            </a:ext>
          </a:extLst>
        </xdr:cNvPr>
        <xdr:cNvSpPr txBox="1">
          <a:spLocks noChangeArrowheads="1"/>
        </xdr:cNvSpPr>
      </xdr:nvSpPr>
      <xdr:spPr bwMode="auto">
        <a:xfrm>
          <a:off x="5086350" y="139065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300-000051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2" name="Line 82">
          <a:extLst>
            <a:ext uri="{FF2B5EF4-FFF2-40B4-BE49-F238E27FC236}">
              <a16:creationId xmlns:a16="http://schemas.microsoft.com/office/drawing/2014/main" id="{00000000-0008-0000-1300-000052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3" name="Line 83">
          <a:extLst>
            <a:ext uri="{FF2B5EF4-FFF2-40B4-BE49-F238E27FC236}">
              <a16:creationId xmlns:a16="http://schemas.microsoft.com/office/drawing/2014/main" id="{00000000-0008-0000-1300-000053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4" name="Line 84">
          <a:extLst>
            <a:ext uri="{FF2B5EF4-FFF2-40B4-BE49-F238E27FC236}">
              <a16:creationId xmlns:a16="http://schemas.microsoft.com/office/drawing/2014/main" id="{00000000-0008-0000-1300-000054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5" name="Line 85">
          <a:extLst>
            <a:ext uri="{FF2B5EF4-FFF2-40B4-BE49-F238E27FC236}">
              <a16:creationId xmlns:a16="http://schemas.microsoft.com/office/drawing/2014/main" id="{00000000-0008-0000-1300-000055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6" name="Line 86">
          <a:extLst>
            <a:ext uri="{FF2B5EF4-FFF2-40B4-BE49-F238E27FC236}">
              <a16:creationId xmlns:a16="http://schemas.microsoft.com/office/drawing/2014/main" id="{00000000-0008-0000-1300-000056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7">
          <a:extLst>
            <a:ext uri="{FF2B5EF4-FFF2-40B4-BE49-F238E27FC236}">
              <a16:creationId xmlns:a16="http://schemas.microsoft.com/office/drawing/2014/main" id="{00000000-0008-0000-1300-000057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8" name="Line 88">
          <a:extLst>
            <a:ext uri="{FF2B5EF4-FFF2-40B4-BE49-F238E27FC236}">
              <a16:creationId xmlns:a16="http://schemas.microsoft.com/office/drawing/2014/main" id="{00000000-0008-0000-1300-000058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9" name="Line 89">
          <a:extLst>
            <a:ext uri="{FF2B5EF4-FFF2-40B4-BE49-F238E27FC236}">
              <a16:creationId xmlns:a16="http://schemas.microsoft.com/office/drawing/2014/main" id="{00000000-0008-0000-1300-000059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90" name="Line 90">
          <a:extLst>
            <a:ext uri="{FF2B5EF4-FFF2-40B4-BE49-F238E27FC236}">
              <a16:creationId xmlns:a16="http://schemas.microsoft.com/office/drawing/2014/main" id="{00000000-0008-0000-1300-00005A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1" name="Line 91">
          <a:extLst>
            <a:ext uri="{FF2B5EF4-FFF2-40B4-BE49-F238E27FC236}">
              <a16:creationId xmlns:a16="http://schemas.microsoft.com/office/drawing/2014/main" id="{00000000-0008-0000-1300-00005B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2" name="Line 92">
          <a:extLst>
            <a:ext uri="{FF2B5EF4-FFF2-40B4-BE49-F238E27FC236}">
              <a16:creationId xmlns:a16="http://schemas.microsoft.com/office/drawing/2014/main" id="{00000000-0008-0000-1300-00005C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3" name="Line 93">
          <a:extLst>
            <a:ext uri="{FF2B5EF4-FFF2-40B4-BE49-F238E27FC236}">
              <a16:creationId xmlns:a16="http://schemas.microsoft.com/office/drawing/2014/main" id="{00000000-0008-0000-1300-00005D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4" name="Line 94">
          <a:extLst>
            <a:ext uri="{FF2B5EF4-FFF2-40B4-BE49-F238E27FC236}">
              <a16:creationId xmlns:a16="http://schemas.microsoft.com/office/drawing/2014/main" id="{00000000-0008-0000-1300-00005E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5" name="Line 95">
          <a:extLst>
            <a:ext uri="{FF2B5EF4-FFF2-40B4-BE49-F238E27FC236}">
              <a16:creationId xmlns:a16="http://schemas.microsoft.com/office/drawing/2014/main" id="{00000000-0008-0000-1300-00005F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6" name="Line 96">
          <a:extLst>
            <a:ext uri="{FF2B5EF4-FFF2-40B4-BE49-F238E27FC236}">
              <a16:creationId xmlns:a16="http://schemas.microsoft.com/office/drawing/2014/main" id="{00000000-0008-0000-1300-000060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7" name="Line 97">
          <a:extLst>
            <a:ext uri="{FF2B5EF4-FFF2-40B4-BE49-F238E27FC236}">
              <a16:creationId xmlns:a16="http://schemas.microsoft.com/office/drawing/2014/main" id="{00000000-0008-0000-1300-000061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8" name="Line 98">
          <a:extLst>
            <a:ext uri="{FF2B5EF4-FFF2-40B4-BE49-F238E27FC236}">
              <a16:creationId xmlns:a16="http://schemas.microsoft.com/office/drawing/2014/main" id="{00000000-0008-0000-1300-000062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9" name="Rectangle 99">
          <a:extLst>
            <a:ext uri="{FF2B5EF4-FFF2-40B4-BE49-F238E27FC236}">
              <a16:creationId xmlns:a16="http://schemas.microsoft.com/office/drawing/2014/main" id="{00000000-0008-0000-1300-000063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300-000064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1" name="Line 101">
          <a:extLst>
            <a:ext uri="{FF2B5EF4-FFF2-40B4-BE49-F238E27FC236}">
              <a16:creationId xmlns:a16="http://schemas.microsoft.com/office/drawing/2014/main" id="{00000000-0008-0000-1300-000065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2" name="Line 102">
          <a:extLst>
            <a:ext uri="{FF2B5EF4-FFF2-40B4-BE49-F238E27FC236}">
              <a16:creationId xmlns:a16="http://schemas.microsoft.com/office/drawing/2014/main" id="{00000000-0008-0000-1300-000066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3" name="Line 103">
          <a:extLst>
            <a:ext uri="{FF2B5EF4-FFF2-40B4-BE49-F238E27FC236}">
              <a16:creationId xmlns:a16="http://schemas.microsoft.com/office/drawing/2014/main" id="{00000000-0008-0000-1300-000067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4" name="Line 104">
          <a:extLst>
            <a:ext uri="{FF2B5EF4-FFF2-40B4-BE49-F238E27FC236}">
              <a16:creationId xmlns:a16="http://schemas.microsoft.com/office/drawing/2014/main" id="{00000000-0008-0000-1300-000068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5" name="Line 105">
          <a:extLst>
            <a:ext uri="{FF2B5EF4-FFF2-40B4-BE49-F238E27FC236}">
              <a16:creationId xmlns:a16="http://schemas.microsoft.com/office/drawing/2014/main" id="{00000000-0008-0000-1300-000069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6">
          <a:extLst>
            <a:ext uri="{FF2B5EF4-FFF2-40B4-BE49-F238E27FC236}">
              <a16:creationId xmlns:a16="http://schemas.microsoft.com/office/drawing/2014/main" id="{00000000-0008-0000-1300-00006A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7" name="Line 107">
          <a:extLst>
            <a:ext uri="{FF2B5EF4-FFF2-40B4-BE49-F238E27FC236}">
              <a16:creationId xmlns:a16="http://schemas.microsoft.com/office/drawing/2014/main" id="{00000000-0008-0000-1300-00006B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8" name="Line 108">
          <a:extLst>
            <a:ext uri="{FF2B5EF4-FFF2-40B4-BE49-F238E27FC236}">
              <a16:creationId xmlns:a16="http://schemas.microsoft.com/office/drawing/2014/main" id="{00000000-0008-0000-1300-00006C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9" name="Line 109">
          <a:extLst>
            <a:ext uri="{FF2B5EF4-FFF2-40B4-BE49-F238E27FC236}">
              <a16:creationId xmlns:a16="http://schemas.microsoft.com/office/drawing/2014/main" id="{00000000-0008-0000-1300-00006D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10" name="Line 110">
          <a:extLst>
            <a:ext uri="{FF2B5EF4-FFF2-40B4-BE49-F238E27FC236}">
              <a16:creationId xmlns:a16="http://schemas.microsoft.com/office/drawing/2014/main" id="{00000000-0008-0000-1300-00006E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1" name="Line 111">
          <a:extLst>
            <a:ext uri="{FF2B5EF4-FFF2-40B4-BE49-F238E27FC236}">
              <a16:creationId xmlns:a16="http://schemas.microsoft.com/office/drawing/2014/main" id="{00000000-0008-0000-1300-00006F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2" name="Line 112">
          <a:extLst>
            <a:ext uri="{FF2B5EF4-FFF2-40B4-BE49-F238E27FC236}">
              <a16:creationId xmlns:a16="http://schemas.microsoft.com/office/drawing/2014/main" id="{00000000-0008-0000-1300-000070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3" name="Line 113">
          <a:extLst>
            <a:ext uri="{FF2B5EF4-FFF2-40B4-BE49-F238E27FC236}">
              <a16:creationId xmlns:a16="http://schemas.microsoft.com/office/drawing/2014/main" id="{00000000-0008-0000-1300-000071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4" name="Line 114">
          <a:extLst>
            <a:ext uri="{FF2B5EF4-FFF2-40B4-BE49-F238E27FC236}">
              <a16:creationId xmlns:a16="http://schemas.microsoft.com/office/drawing/2014/main" id="{00000000-0008-0000-1300-000072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5" name="Line 115">
          <a:extLst>
            <a:ext uri="{FF2B5EF4-FFF2-40B4-BE49-F238E27FC236}">
              <a16:creationId xmlns:a16="http://schemas.microsoft.com/office/drawing/2014/main" id="{00000000-0008-0000-1300-000073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6" name="Line 116">
          <a:extLst>
            <a:ext uri="{FF2B5EF4-FFF2-40B4-BE49-F238E27FC236}">
              <a16:creationId xmlns:a16="http://schemas.microsoft.com/office/drawing/2014/main" id="{00000000-0008-0000-1300-000074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7" name="Line 117">
          <a:extLst>
            <a:ext uri="{FF2B5EF4-FFF2-40B4-BE49-F238E27FC236}">
              <a16:creationId xmlns:a16="http://schemas.microsoft.com/office/drawing/2014/main" id="{00000000-0008-0000-1300-000075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8" name="Rectangle 118">
          <a:extLst>
            <a:ext uri="{FF2B5EF4-FFF2-40B4-BE49-F238E27FC236}">
              <a16:creationId xmlns:a16="http://schemas.microsoft.com/office/drawing/2014/main" id="{00000000-0008-0000-1300-000076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300-000077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20" name="Line 120">
          <a:extLst>
            <a:ext uri="{FF2B5EF4-FFF2-40B4-BE49-F238E27FC236}">
              <a16:creationId xmlns:a16="http://schemas.microsoft.com/office/drawing/2014/main" id="{00000000-0008-0000-1300-000078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1" name="Line 121">
          <a:extLst>
            <a:ext uri="{FF2B5EF4-FFF2-40B4-BE49-F238E27FC236}">
              <a16:creationId xmlns:a16="http://schemas.microsoft.com/office/drawing/2014/main" id="{00000000-0008-0000-1300-000079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2" name="Line 122">
          <a:extLst>
            <a:ext uri="{FF2B5EF4-FFF2-40B4-BE49-F238E27FC236}">
              <a16:creationId xmlns:a16="http://schemas.microsoft.com/office/drawing/2014/main" id="{00000000-0008-0000-1300-00007A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3" name="Line 123">
          <a:extLst>
            <a:ext uri="{FF2B5EF4-FFF2-40B4-BE49-F238E27FC236}">
              <a16:creationId xmlns:a16="http://schemas.microsoft.com/office/drawing/2014/main" id="{00000000-0008-0000-1300-00007B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4" name="Line 124">
          <a:extLst>
            <a:ext uri="{FF2B5EF4-FFF2-40B4-BE49-F238E27FC236}">
              <a16:creationId xmlns:a16="http://schemas.microsoft.com/office/drawing/2014/main" id="{00000000-0008-0000-1300-00007C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5">
          <a:extLst>
            <a:ext uri="{FF2B5EF4-FFF2-40B4-BE49-F238E27FC236}">
              <a16:creationId xmlns:a16="http://schemas.microsoft.com/office/drawing/2014/main" id="{00000000-0008-0000-1300-00007D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6" name="Line 126">
          <a:extLst>
            <a:ext uri="{FF2B5EF4-FFF2-40B4-BE49-F238E27FC236}">
              <a16:creationId xmlns:a16="http://schemas.microsoft.com/office/drawing/2014/main" id="{00000000-0008-0000-1300-00007E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7" name="Line 127">
          <a:extLst>
            <a:ext uri="{FF2B5EF4-FFF2-40B4-BE49-F238E27FC236}">
              <a16:creationId xmlns:a16="http://schemas.microsoft.com/office/drawing/2014/main" id="{00000000-0008-0000-1300-00007F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8" name="Line 128">
          <a:extLst>
            <a:ext uri="{FF2B5EF4-FFF2-40B4-BE49-F238E27FC236}">
              <a16:creationId xmlns:a16="http://schemas.microsoft.com/office/drawing/2014/main" id="{00000000-0008-0000-1300-000080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9" name="Line 129">
          <a:extLst>
            <a:ext uri="{FF2B5EF4-FFF2-40B4-BE49-F238E27FC236}">
              <a16:creationId xmlns:a16="http://schemas.microsoft.com/office/drawing/2014/main" id="{00000000-0008-0000-1300-000081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0" name="Line 130">
          <a:extLst>
            <a:ext uri="{FF2B5EF4-FFF2-40B4-BE49-F238E27FC236}">
              <a16:creationId xmlns:a16="http://schemas.microsoft.com/office/drawing/2014/main" id="{00000000-0008-0000-1300-000082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1" name="Line 131">
          <a:extLst>
            <a:ext uri="{FF2B5EF4-FFF2-40B4-BE49-F238E27FC236}">
              <a16:creationId xmlns:a16="http://schemas.microsoft.com/office/drawing/2014/main" id="{00000000-0008-0000-1300-000083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2" name="Line 132">
          <a:extLst>
            <a:ext uri="{FF2B5EF4-FFF2-40B4-BE49-F238E27FC236}">
              <a16:creationId xmlns:a16="http://schemas.microsoft.com/office/drawing/2014/main" id="{00000000-0008-0000-1300-000084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3" name="Line 133">
          <a:extLst>
            <a:ext uri="{FF2B5EF4-FFF2-40B4-BE49-F238E27FC236}">
              <a16:creationId xmlns:a16="http://schemas.microsoft.com/office/drawing/2014/main" id="{00000000-0008-0000-1300-000085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4" name="Line 134">
          <a:extLst>
            <a:ext uri="{FF2B5EF4-FFF2-40B4-BE49-F238E27FC236}">
              <a16:creationId xmlns:a16="http://schemas.microsoft.com/office/drawing/2014/main" id="{00000000-0008-0000-1300-000086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5" name="Line 135">
          <a:extLst>
            <a:ext uri="{FF2B5EF4-FFF2-40B4-BE49-F238E27FC236}">
              <a16:creationId xmlns:a16="http://schemas.microsoft.com/office/drawing/2014/main" id="{00000000-0008-0000-1300-000087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6" name="Line 136">
          <a:extLst>
            <a:ext uri="{FF2B5EF4-FFF2-40B4-BE49-F238E27FC236}">
              <a16:creationId xmlns:a16="http://schemas.microsoft.com/office/drawing/2014/main" id="{00000000-0008-0000-1300-000088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7" name="Rectangle 137">
          <a:extLst>
            <a:ext uri="{FF2B5EF4-FFF2-40B4-BE49-F238E27FC236}">
              <a16:creationId xmlns:a16="http://schemas.microsoft.com/office/drawing/2014/main" id="{00000000-0008-0000-1300-000089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300-00008A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9" name="Line 139">
          <a:extLst>
            <a:ext uri="{FF2B5EF4-FFF2-40B4-BE49-F238E27FC236}">
              <a16:creationId xmlns:a16="http://schemas.microsoft.com/office/drawing/2014/main" id="{00000000-0008-0000-1300-00008B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40" name="Line 140">
          <a:extLst>
            <a:ext uri="{FF2B5EF4-FFF2-40B4-BE49-F238E27FC236}">
              <a16:creationId xmlns:a16="http://schemas.microsoft.com/office/drawing/2014/main" id="{00000000-0008-0000-1300-00008C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1" name="Line 141">
          <a:extLst>
            <a:ext uri="{FF2B5EF4-FFF2-40B4-BE49-F238E27FC236}">
              <a16:creationId xmlns:a16="http://schemas.microsoft.com/office/drawing/2014/main" id="{00000000-0008-0000-1300-00008D000000}"/>
            </a:ext>
          </a:extLst>
        </xdr:cNvPr>
        <xdr:cNvSpPr>
          <a:spLocks noChangeShapeType="1"/>
        </xdr:cNvSpPr>
      </xdr:nvSpPr>
      <xdr:spPr bwMode="auto">
        <a:xfrm flipV="1">
          <a:off x="2514600"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2" name="Line 142">
          <a:extLst>
            <a:ext uri="{FF2B5EF4-FFF2-40B4-BE49-F238E27FC236}">
              <a16:creationId xmlns:a16="http://schemas.microsoft.com/office/drawing/2014/main" id="{00000000-0008-0000-1300-00008E000000}"/>
            </a:ext>
          </a:extLst>
        </xdr:cNvPr>
        <xdr:cNvSpPr>
          <a:spLocks noChangeShapeType="1"/>
        </xdr:cNvSpPr>
      </xdr:nvSpPr>
      <xdr:spPr bwMode="auto">
        <a:xfrm flipV="1">
          <a:off x="1457325" y="0"/>
          <a:ext cx="4648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3" name="Line 143">
          <a:extLst>
            <a:ext uri="{FF2B5EF4-FFF2-40B4-BE49-F238E27FC236}">
              <a16:creationId xmlns:a16="http://schemas.microsoft.com/office/drawing/2014/main" id="{00000000-0008-0000-1300-00008F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4">
          <a:extLst>
            <a:ext uri="{FF2B5EF4-FFF2-40B4-BE49-F238E27FC236}">
              <a16:creationId xmlns:a16="http://schemas.microsoft.com/office/drawing/2014/main" id="{00000000-0008-0000-1300-000090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5" name="Line 145">
          <a:extLst>
            <a:ext uri="{FF2B5EF4-FFF2-40B4-BE49-F238E27FC236}">
              <a16:creationId xmlns:a16="http://schemas.microsoft.com/office/drawing/2014/main" id="{00000000-0008-0000-1300-000091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6" name="Line 146">
          <a:extLst>
            <a:ext uri="{FF2B5EF4-FFF2-40B4-BE49-F238E27FC236}">
              <a16:creationId xmlns:a16="http://schemas.microsoft.com/office/drawing/2014/main" id="{00000000-0008-0000-1300-000092000000}"/>
            </a:ext>
          </a:extLst>
        </xdr:cNvPr>
        <xdr:cNvSpPr>
          <a:spLocks noChangeShapeType="1"/>
        </xdr:cNvSpPr>
      </xdr:nvSpPr>
      <xdr:spPr bwMode="auto">
        <a:xfrm flipV="1">
          <a:off x="3124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7" name="Line 147">
          <a:extLst>
            <a:ext uri="{FF2B5EF4-FFF2-40B4-BE49-F238E27FC236}">
              <a16:creationId xmlns:a16="http://schemas.microsoft.com/office/drawing/2014/main" id="{00000000-0008-0000-1300-000093000000}"/>
            </a:ext>
          </a:extLst>
        </xdr:cNvPr>
        <xdr:cNvSpPr>
          <a:spLocks noChangeShapeType="1"/>
        </xdr:cNvSpPr>
      </xdr:nvSpPr>
      <xdr:spPr bwMode="auto">
        <a:xfrm flipV="1">
          <a:off x="4238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8" name="Line 148">
          <a:extLst>
            <a:ext uri="{FF2B5EF4-FFF2-40B4-BE49-F238E27FC236}">
              <a16:creationId xmlns:a16="http://schemas.microsoft.com/office/drawing/2014/main" id="{00000000-0008-0000-1300-000094000000}"/>
            </a:ext>
          </a:extLst>
        </xdr:cNvPr>
        <xdr:cNvSpPr>
          <a:spLocks noChangeShapeType="1"/>
        </xdr:cNvSpPr>
      </xdr:nvSpPr>
      <xdr:spPr bwMode="auto">
        <a:xfrm flipV="1">
          <a:off x="4848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9" name="Line 149">
          <a:extLst>
            <a:ext uri="{FF2B5EF4-FFF2-40B4-BE49-F238E27FC236}">
              <a16:creationId xmlns:a16="http://schemas.microsoft.com/office/drawing/2014/main" id="{00000000-0008-0000-1300-000095000000}"/>
            </a:ext>
          </a:extLst>
        </xdr:cNvPr>
        <xdr:cNvSpPr>
          <a:spLocks noChangeShapeType="1"/>
        </xdr:cNvSpPr>
      </xdr:nvSpPr>
      <xdr:spPr bwMode="auto">
        <a:xfrm flipV="1">
          <a:off x="5476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50" name="Line 150">
          <a:extLst>
            <a:ext uri="{FF2B5EF4-FFF2-40B4-BE49-F238E27FC236}">
              <a16:creationId xmlns:a16="http://schemas.microsoft.com/office/drawing/2014/main" id="{00000000-0008-0000-1300-000096000000}"/>
            </a:ext>
          </a:extLst>
        </xdr:cNvPr>
        <xdr:cNvSpPr>
          <a:spLocks noChangeShapeType="1"/>
        </xdr:cNvSpPr>
      </xdr:nvSpPr>
      <xdr:spPr bwMode="auto">
        <a:xfrm flipV="1">
          <a:off x="6115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1" name="Line 151">
          <a:extLst>
            <a:ext uri="{FF2B5EF4-FFF2-40B4-BE49-F238E27FC236}">
              <a16:creationId xmlns:a16="http://schemas.microsoft.com/office/drawing/2014/main" id="{00000000-0008-0000-1300-000097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2" name="Line 152">
          <a:extLst>
            <a:ext uri="{FF2B5EF4-FFF2-40B4-BE49-F238E27FC236}">
              <a16:creationId xmlns:a16="http://schemas.microsoft.com/office/drawing/2014/main" id="{00000000-0008-0000-1300-000098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3" name="Line 153">
          <a:extLst>
            <a:ext uri="{FF2B5EF4-FFF2-40B4-BE49-F238E27FC236}">
              <a16:creationId xmlns:a16="http://schemas.microsoft.com/office/drawing/2014/main" id="{00000000-0008-0000-1300-000099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4" name="Line 154">
          <a:extLst>
            <a:ext uri="{FF2B5EF4-FFF2-40B4-BE49-F238E27FC236}">
              <a16:creationId xmlns:a16="http://schemas.microsoft.com/office/drawing/2014/main" id="{00000000-0008-0000-1300-00009A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55" name="Line 155">
          <a:extLst>
            <a:ext uri="{FF2B5EF4-FFF2-40B4-BE49-F238E27FC236}">
              <a16:creationId xmlns:a16="http://schemas.microsoft.com/office/drawing/2014/main" id="{00000000-0008-0000-1300-00009B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6" name="Rectangle 156">
          <a:extLst>
            <a:ext uri="{FF2B5EF4-FFF2-40B4-BE49-F238E27FC236}">
              <a16:creationId xmlns:a16="http://schemas.microsoft.com/office/drawing/2014/main" id="{00000000-0008-0000-1300-00009C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300-00009D000000}"/>
            </a:ext>
          </a:extLst>
        </xdr:cNvPr>
        <xdr:cNvSpPr txBox="1">
          <a:spLocks noChangeArrowheads="1"/>
        </xdr:cNvSpPr>
      </xdr:nvSpPr>
      <xdr:spPr bwMode="auto">
        <a:xfrm>
          <a:off x="1447800" y="1724025"/>
          <a:ext cx="6619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2014</a:t>
          </a:r>
        </a:p>
      </xdr:txBody>
    </xdr:sp>
    <xdr:clientData/>
  </xdr:twoCellAnchor>
  <xdr:twoCellAnchor editAs="oneCell">
    <xdr:from>
      <xdr:col>0</xdr:col>
      <xdr:colOff>38100</xdr:colOff>
      <xdr:row>1</xdr:row>
      <xdr:rowOff>95250</xdr:rowOff>
    </xdr:from>
    <xdr:to>
      <xdr:col>7</xdr:col>
      <xdr:colOff>361950</xdr:colOff>
      <xdr:row>6</xdr:row>
      <xdr:rowOff>152400</xdr:rowOff>
    </xdr:to>
    <xdr:pic>
      <xdr:nvPicPr>
        <xdr:cNvPr id="158" name="Picture 158" descr="dard-lang-logo">
          <a:extLst>
            <a:ext uri="{FF2B5EF4-FFF2-40B4-BE49-F238E27FC236}">
              <a16:creationId xmlns:a16="http://schemas.microsoft.com/office/drawing/2014/main" id="{00000000-0008-0000-1300-00009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00725" cy="1019175"/>
        </a:xfrm>
        <a:prstGeom prst="rect">
          <a:avLst/>
        </a:prstGeom>
        <a:noFill/>
        <a:ln w="9525">
          <a:noFill/>
          <a:miter lim="800000"/>
          <a:headEnd/>
          <a:tailEnd/>
        </a:ln>
      </xdr:spPr>
    </xdr:pic>
    <xdr:clientData/>
  </xdr:twoCellAnchor>
  <xdr:twoCellAnchor>
    <xdr:from>
      <xdr:col>6</xdr:col>
      <xdr:colOff>238125</xdr:colOff>
      <xdr:row>61</xdr:row>
      <xdr:rowOff>9525</xdr:rowOff>
    </xdr:from>
    <xdr:to>
      <xdr:col>9</xdr:col>
      <xdr:colOff>952500</xdr:colOff>
      <xdr:row>63</xdr:row>
      <xdr:rowOff>142875</xdr:rowOff>
    </xdr:to>
    <xdr:sp macro="" textlink="">
      <xdr:nvSpPr>
        <xdr:cNvPr id="159" name="Text Box 160">
          <a:extLst>
            <a:ext uri="{FF2B5EF4-FFF2-40B4-BE49-F238E27FC236}">
              <a16:creationId xmlns:a16="http://schemas.microsoft.com/office/drawing/2014/main" id="{00000000-0008-0000-1300-00009F000000}"/>
            </a:ext>
          </a:extLst>
        </xdr:cNvPr>
        <xdr:cNvSpPr txBox="1">
          <a:spLocks noChangeArrowheads="1"/>
        </xdr:cNvSpPr>
      </xdr:nvSpPr>
      <xdr:spPr bwMode="auto">
        <a:xfrm>
          <a:off x="5086350" y="13906500"/>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111</xdr:row>
          <xdr:rowOff>12700</xdr:rowOff>
        </xdr:from>
        <xdr:to>
          <xdr:col>1</xdr:col>
          <xdr:colOff>165100</xdr:colOff>
          <xdr:row>114</xdr:row>
          <xdr:rowOff>152400</xdr:rowOff>
        </xdr:to>
        <xdr:sp macro="" textlink="">
          <xdr:nvSpPr>
            <xdr:cNvPr id="83971" name="Object 3" hidden="1">
              <a:extLst>
                <a:ext uri="{63B3BB69-23CF-44E3-9099-C40C66FF867C}">
                  <a14:compatExt spid="_x0000_s83971"/>
                </a:ext>
                <a:ext uri="{FF2B5EF4-FFF2-40B4-BE49-F238E27FC236}">
                  <a16:creationId xmlns:a16="http://schemas.microsoft.com/office/drawing/2014/main" id="{00000000-0008-0000-14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400-000002000000}"/>
            </a:ext>
          </a:extLst>
        </xdr:cNvPr>
        <xdr:cNvSpPr txBox="1">
          <a:spLocks noChangeArrowheads="1"/>
        </xdr:cNvSpPr>
      </xdr:nvSpPr>
      <xdr:spPr bwMode="auto">
        <a:xfrm>
          <a:off x="0" y="0"/>
          <a:ext cx="121920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flipV="1">
          <a:off x="12192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a:off x="17145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2286000" y="0"/>
          <a:ext cx="3905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1228725" y="0"/>
          <a:ext cx="36480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1400-000007000000}"/>
            </a:ext>
          </a:extLst>
        </xdr:cNvPr>
        <xdr:cNvSpPr>
          <a:spLocks noChangeShapeType="1"/>
        </xdr:cNvSpPr>
      </xdr:nvSpPr>
      <xdr:spPr bwMode="auto">
        <a:xfrm>
          <a:off x="12287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1400-000008000000}"/>
            </a:ext>
          </a:extLst>
        </xdr:cNvPr>
        <xdr:cNvSpPr>
          <a:spLocks noChangeShapeType="1"/>
        </xdr:cNvSpPr>
      </xdr:nvSpPr>
      <xdr:spPr bwMode="auto">
        <a:xfrm>
          <a:off x="18288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1400-000009000000}"/>
            </a:ext>
          </a:extLst>
        </xdr:cNvPr>
        <xdr:cNvSpPr>
          <a:spLocks noChangeShapeType="1"/>
        </xdr:cNvSpPr>
      </xdr:nvSpPr>
      <xdr:spPr bwMode="auto">
        <a:xfrm flipV="1">
          <a:off x="18288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1400-00000A000000}"/>
            </a:ext>
          </a:extLst>
        </xdr:cNvPr>
        <xdr:cNvSpPr>
          <a:spLocks noChangeShapeType="1"/>
        </xdr:cNvSpPr>
      </xdr:nvSpPr>
      <xdr:spPr bwMode="auto">
        <a:xfrm flipV="1">
          <a:off x="24384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1400-00000B000000}"/>
            </a:ext>
          </a:extLst>
        </xdr:cNvPr>
        <xdr:cNvSpPr>
          <a:spLocks noChangeShapeType="1"/>
        </xdr:cNvSpPr>
      </xdr:nvSpPr>
      <xdr:spPr bwMode="auto">
        <a:xfrm flipV="1">
          <a:off x="304800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1400-00000C000000}"/>
            </a:ext>
          </a:extLst>
        </xdr:cNvPr>
        <xdr:cNvSpPr>
          <a:spLocks noChangeShapeType="1"/>
        </xdr:cNvSpPr>
      </xdr:nvSpPr>
      <xdr:spPr bwMode="auto">
        <a:xfrm flipV="1">
          <a:off x="365760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1400-00000D000000}"/>
            </a:ext>
          </a:extLst>
        </xdr:cNvPr>
        <xdr:cNvSpPr>
          <a:spLocks noChangeShapeType="1"/>
        </xdr:cNvSpPr>
      </xdr:nvSpPr>
      <xdr:spPr bwMode="auto">
        <a:xfrm flipV="1">
          <a:off x="426720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1400-00000E000000}"/>
            </a:ext>
          </a:extLst>
        </xdr:cNvPr>
        <xdr:cNvSpPr>
          <a:spLocks noChangeShapeType="1"/>
        </xdr:cNvSpPr>
      </xdr:nvSpPr>
      <xdr:spPr bwMode="auto">
        <a:xfrm flipV="1">
          <a:off x="4876800" y="0"/>
          <a:ext cx="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1400-00000F000000}"/>
            </a:ext>
          </a:extLst>
        </xdr:cNvPr>
        <xdr:cNvSpPr>
          <a:spLocks noChangeShapeType="1"/>
        </xdr:cNvSpPr>
      </xdr:nvSpPr>
      <xdr:spPr bwMode="auto">
        <a:xfrm>
          <a:off x="12192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1400-000010000000}"/>
            </a:ext>
          </a:extLst>
        </xdr:cNvPr>
        <xdr:cNvSpPr>
          <a:spLocks noChangeShapeType="1"/>
        </xdr:cNvSpPr>
      </xdr:nvSpPr>
      <xdr:spPr bwMode="auto">
        <a:xfrm>
          <a:off x="12192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1400-000011000000}"/>
            </a:ext>
          </a:extLst>
        </xdr:cNvPr>
        <xdr:cNvSpPr>
          <a:spLocks noChangeShapeType="1"/>
        </xdr:cNvSpPr>
      </xdr:nvSpPr>
      <xdr:spPr bwMode="auto">
        <a:xfrm>
          <a:off x="12192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1400-000012000000}"/>
            </a:ext>
          </a:extLst>
        </xdr:cNvPr>
        <xdr:cNvSpPr>
          <a:spLocks noChangeShapeType="1"/>
        </xdr:cNvSpPr>
      </xdr:nvSpPr>
      <xdr:spPr bwMode="auto">
        <a:xfrm>
          <a:off x="12382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1400-000013000000}"/>
            </a:ext>
          </a:extLst>
        </xdr:cNvPr>
        <xdr:cNvSpPr>
          <a:spLocks noChangeShapeType="1"/>
        </xdr:cNvSpPr>
      </xdr:nvSpPr>
      <xdr:spPr bwMode="auto">
        <a:xfrm>
          <a:off x="12192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1400-000014000000}"/>
            </a:ext>
          </a:extLst>
        </xdr:cNvPr>
        <xdr:cNvSpPr>
          <a:spLocks noChangeArrowheads="1"/>
        </xdr:cNvSpPr>
      </xdr:nvSpPr>
      <xdr:spPr bwMode="auto">
        <a:xfrm>
          <a:off x="13716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400-000015000000}"/>
            </a:ext>
          </a:extLst>
        </xdr:cNvPr>
        <xdr:cNvSpPr txBox="1">
          <a:spLocks noChangeArrowheads="1"/>
        </xdr:cNvSpPr>
      </xdr:nvSpPr>
      <xdr:spPr bwMode="auto">
        <a:xfrm>
          <a:off x="0" y="0"/>
          <a:ext cx="121920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1400-000016000000}"/>
            </a:ext>
          </a:extLst>
        </xdr:cNvPr>
        <xdr:cNvSpPr>
          <a:spLocks noChangeShapeType="1"/>
        </xdr:cNvSpPr>
      </xdr:nvSpPr>
      <xdr:spPr bwMode="auto">
        <a:xfrm flipV="1">
          <a:off x="12192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1400-000017000000}"/>
            </a:ext>
          </a:extLst>
        </xdr:cNvPr>
        <xdr:cNvSpPr>
          <a:spLocks noChangeShapeType="1"/>
        </xdr:cNvSpPr>
      </xdr:nvSpPr>
      <xdr:spPr bwMode="auto">
        <a:xfrm>
          <a:off x="17145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1400-000018000000}"/>
            </a:ext>
          </a:extLst>
        </xdr:cNvPr>
        <xdr:cNvSpPr>
          <a:spLocks noChangeShapeType="1"/>
        </xdr:cNvSpPr>
      </xdr:nvSpPr>
      <xdr:spPr bwMode="auto">
        <a:xfrm flipV="1">
          <a:off x="2286000" y="0"/>
          <a:ext cx="3905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1400-000019000000}"/>
            </a:ext>
          </a:extLst>
        </xdr:cNvPr>
        <xdr:cNvSpPr>
          <a:spLocks noChangeShapeType="1"/>
        </xdr:cNvSpPr>
      </xdr:nvSpPr>
      <xdr:spPr bwMode="auto">
        <a:xfrm flipV="1">
          <a:off x="1228725" y="0"/>
          <a:ext cx="36480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1400-00001A000000}"/>
            </a:ext>
          </a:extLst>
        </xdr:cNvPr>
        <xdr:cNvSpPr>
          <a:spLocks noChangeShapeType="1"/>
        </xdr:cNvSpPr>
      </xdr:nvSpPr>
      <xdr:spPr bwMode="auto">
        <a:xfrm>
          <a:off x="12192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1400-00001B000000}"/>
            </a:ext>
          </a:extLst>
        </xdr:cNvPr>
        <xdr:cNvSpPr>
          <a:spLocks noChangeShapeType="1"/>
        </xdr:cNvSpPr>
      </xdr:nvSpPr>
      <xdr:spPr bwMode="auto">
        <a:xfrm>
          <a:off x="18288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1400-00001C000000}"/>
            </a:ext>
          </a:extLst>
        </xdr:cNvPr>
        <xdr:cNvSpPr>
          <a:spLocks noChangeShapeType="1"/>
        </xdr:cNvSpPr>
      </xdr:nvSpPr>
      <xdr:spPr bwMode="auto">
        <a:xfrm flipV="1">
          <a:off x="18288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1400-00001D000000}"/>
            </a:ext>
          </a:extLst>
        </xdr:cNvPr>
        <xdr:cNvSpPr>
          <a:spLocks noChangeShapeType="1"/>
        </xdr:cNvSpPr>
      </xdr:nvSpPr>
      <xdr:spPr bwMode="auto">
        <a:xfrm flipV="1">
          <a:off x="24384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1400-00001E000000}"/>
            </a:ext>
          </a:extLst>
        </xdr:cNvPr>
        <xdr:cNvSpPr>
          <a:spLocks noChangeShapeType="1"/>
        </xdr:cNvSpPr>
      </xdr:nvSpPr>
      <xdr:spPr bwMode="auto">
        <a:xfrm flipV="1">
          <a:off x="304800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1400-00001F000000}"/>
            </a:ext>
          </a:extLst>
        </xdr:cNvPr>
        <xdr:cNvSpPr>
          <a:spLocks noChangeShapeType="1"/>
        </xdr:cNvSpPr>
      </xdr:nvSpPr>
      <xdr:spPr bwMode="auto">
        <a:xfrm flipV="1">
          <a:off x="365760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1400-000020000000}"/>
            </a:ext>
          </a:extLst>
        </xdr:cNvPr>
        <xdr:cNvSpPr>
          <a:spLocks noChangeShapeType="1"/>
        </xdr:cNvSpPr>
      </xdr:nvSpPr>
      <xdr:spPr bwMode="auto">
        <a:xfrm flipV="1">
          <a:off x="426720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1400-000021000000}"/>
            </a:ext>
          </a:extLst>
        </xdr:cNvPr>
        <xdr:cNvSpPr>
          <a:spLocks noChangeShapeType="1"/>
        </xdr:cNvSpPr>
      </xdr:nvSpPr>
      <xdr:spPr bwMode="auto">
        <a:xfrm flipV="1">
          <a:off x="4876800" y="0"/>
          <a:ext cx="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1400-000022000000}"/>
            </a:ext>
          </a:extLst>
        </xdr:cNvPr>
        <xdr:cNvSpPr>
          <a:spLocks noChangeShapeType="1"/>
        </xdr:cNvSpPr>
      </xdr:nvSpPr>
      <xdr:spPr bwMode="auto">
        <a:xfrm>
          <a:off x="12192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1400-000023000000}"/>
            </a:ext>
          </a:extLst>
        </xdr:cNvPr>
        <xdr:cNvSpPr>
          <a:spLocks noChangeShapeType="1"/>
        </xdr:cNvSpPr>
      </xdr:nvSpPr>
      <xdr:spPr bwMode="auto">
        <a:xfrm>
          <a:off x="12192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1400-000024000000}"/>
            </a:ext>
          </a:extLst>
        </xdr:cNvPr>
        <xdr:cNvSpPr>
          <a:spLocks noChangeShapeType="1"/>
        </xdr:cNvSpPr>
      </xdr:nvSpPr>
      <xdr:spPr bwMode="auto">
        <a:xfrm>
          <a:off x="12192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1400-000025000000}"/>
            </a:ext>
          </a:extLst>
        </xdr:cNvPr>
        <xdr:cNvSpPr>
          <a:spLocks noChangeShapeType="1"/>
        </xdr:cNvSpPr>
      </xdr:nvSpPr>
      <xdr:spPr bwMode="auto">
        <a:xfrm>
          <a:off x="12382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1400-000026000000}"/>
            </a:ext>
          </a:extLst>
        </xdr:cNvPr>
        <xdr:cNvSpPr>
          <a:spLocks noChangeShapeType="1"/>
        </xdr:cNvSpPr>
      </xdr:nvSpPr>
      <xdr:spPr bwMode="auto">
        <a:xfrm>
          <a:off x="12192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1400-000027000000}"/>
            </a:ext>
          </a:extLst>
        </xdr:cNvPr>
        <xdr:cNvSpPr>
          <a:spLocks noChangeArrowheads="1"/>
        </xdr:cNvSpPr>
      </xdr:nvSpPr>
      <xdr:spPr bwMode="auto">
        <a:xfrm>
          <a:off x="13716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400-000028000000}"/>
            </a:ext>
          </a:extLst>
        </xdr:cNvPr>
        <xdr:cNvSpPr txBox="1">
          <a:spLocks noChangeArrowheads="1"/>
        </xdr:cNvSpPr>
      </xdr:nvSpPr>
      <xdr:spPr bwMode="auto">
        <a:xfrm>
          <a:off x="0" y="0"/>
          <a:ext cx="121920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1400-000029000000}"/>
            </a:ext>
          </a:extLst>
        </xdr:cNvPr>
        <xdr:cNvSpPr>
          <a:spLocks noChangeShapeType="1"/>
        </xdr:cNvSpPr>
      </xdr:nvSpPr>
      <xdr:spPr bwMode="auto">
        <a:xfrm flipV="1">
          <a:off x="12192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1400-00002A000000}"/>
            </a:ext>
          </a:extLst>
        </xdr:cNvPr>
        <xdr:cNvSpPr>
          <a:spLocks noChangeShapeType="1"/>
        </xdr:cNvSpPr>
      </xdr:nvSpPr>
      <xdr:spPr bwMode="auto">
        <a:xfrm>
          <a:off x="17145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1400-00002B000000}"/>
            </a:ext>
          </a:extLst>
        </xdr:cNvPr>
        <xdr:cNvSpPr>
          <a:spLocks noChangeShapeType="1"/>
        </xdr:cNvSpPr>
      </xdr:nvSpPr>
      <xdr:spPr bwMode="auto">
        <a:xfrm flipV="1">
          <a:off x="2286000" y="0"/>
          <a:ext cx="3905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1400-00002C000000}"/>
            </a:ext>
          </a:extLst>
        </xdr:cNvPr>
        <xdr:cNvSpPr>
          <a:spLocks noChangeShapeType="1"/>
        </xdr:cNvSpPr>
      </xdr:nvSpPr>
      <xdr:spPr bwMode="auto">
        <a:xfrm flipV="1">
          <a:off x="1228725" y="0"/>
          <a:ext cx="36480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1400-00002D000000}"/>
            </a:ext>
          </a:extLst>
        </xdr:cNvPr>
        <xdr:cNvSpPr>
          <a:spLocks noChangeShapeType="1"/>
        </xdr:cNvSpPr>
      </xdr:nvSpPr>
      <xdr:spPr bwMode="auto">
        <a:xfrm>
          <a:off x="12287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1400-00002E000000}"/>
            </a:ext>
          </a:extLst>
        </xdr:cNvPr>
        <xdr:cNvSpPr>
          <a:spLocks noChangeShapeType="1"/>
        </xdr:cNvSpPr>
      </xdr:nvSpPr>
      <xdr:spPr bwMode="auto">
        <a:xfrm>
          <a:off x="18288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1400-00002F000000}"/>
            </a:ext>
          </a:extLst>
        </xdr:cNvPr>
        <xdr:cNvSpPr>
          <a:spLocks noChangeShapeType="1"/>
        </xdr:cNvSpPr>
      </xdr:nvSpPr>
      <xdr:spPr bwMode="auto">
        <a:xfrm flipV="1">
          <a:off x="18288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1400-000030000000}"/>
            </a:ext>
          </a:extLst>
        </xdr:cNvPr>
        <xdr:cNvSpPr>
          <a:spLocks noChangeShapeType="1"/>
        </xdr:cNvSpPr>
      </xdr:nvSpPr>
      <xdr:spPr bwMode="auto">
        <a:xfrm flipV="1">
          <a:off x="24384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1400-000031000000}"/>
            </a:ext>
          </a:extLst>
        </xdr:cNvPr>
        <xdr:cNvSpPr>
          <a:spLocks noChangeShapeType="1"/>
        </xdr:cNvSpPr>
      </xdr:nvSpPr>
      <xdr:spPr bwMode="auto">
        <a:xfrm flipV="1">
          <a:off x="304800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1400-000032000000}"/>
            </a:ext>
          </a:extLst>
        </xdr:cNvPr>
        <xdr:cNvSpPr>
          <a:spLocks noChangeShapeType="1"/>
        </xdr:cNvSpPr>
      </xdr:nvSpPr>
      <xdr:spPr bwMode="auto">
        <a:xfrm flipV="1">
          <a:off x="365760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1400-000033000000}"/>
            </a:ext>
          </a:extLst>
        </xdr:cNvPr>
        <xdr:cNvSpPr>
          <a:spLocks noChangeShapeType="1"/>
        </xdr:cNvSpPr>
      </xdr:nvSpPr>
      <xdr:spPr bwMode="auto">
        <a:xfrm flipV="1">
          <a:off x="426720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1400-000034000000}"/>
            </a:ext>
          </a:extLst>
        </xdr:cNvPr>
        <xdr:cNvSpPr>
          <a:spLocks noChangeShapeType="1"/>
        </xdr:cNvSpPr>
      </xdr:nvSpPr>
      <xdr:spPr bwMode="auto">
        <a:xfrm flipV="1">
          <a:off x="4876800" y="0"/>
          <a:ext cx="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1400-000035000000}"/>
            </a:ext>
          </a:extLst>
        </xdr:cNvPr>
        <xdr:cNvSpPr>
          <a:spLocks noChangeShapeType="1"/>
        </xdr:cNvSpPr>
      </xdr:nvSpPr>
      <xdr:spPr bwMode="auto">
        <a:xfrm>
          <a:off x="12192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1400-000036000000}"/>
            </a:ext>
          </a:extLst>
        </xdr:cNvPr>
        <xdr:cNvSpPr>
          <a:spLocks noChangeShapeType="1"/>
        </xdr:cNvSpPr>
      </xdr:nvSpPr>
      <xdr:spPr bwMode="auto">
        <a:xfrm>
          <a:off x="12192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1400-000037000000}"/>
            </a:ext>
          </a:extLst>
        </xdr:cNvPr>
        <xdr:cNvSpPr>
          <a:spLocks noChangeShapeType="1"/>
        </xdr:cNvSpPr>
      </xdr:nvSpPr>
      <xdr:spPr bwMode="auto">
        <a:xfrm>
          <a:off x="12192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1400-000038000000}"/>
            </a:ext>
          </a:extLst>
        </xdr:cNvPr>
        <xdr:cNvSpPr>
          <a:spLocks noChangeShapeType="1"/>
        </xdr:cNvSpPr>
      </xdr:nvSpPr>
      <xdr:spPr bwMode="auto">
        <a:xfrm>
          <a:off x="12382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1400-000039000000}"/>
            </a:ext>
          </a:extLst>
        </xdr:cNvPr>
        <xdr:cNvSpPr>
          <a:spLocks noChangeShapeType="1"/>
        </xdr:cNvSpPr>
      </xdr:nvSpPr>
      <xdr:spPr bwMode="auto">
        <a:xfrm>
          <a:off x="12192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1400-00003A000000}"/>
            </a:ext>
          </a:extLst>
        </xdr:cNvPr>
        <xdr:cNvSpPr>
          <a:spLocks noChangeArrowheads="1"/>
        </xdr:cNvSpPr>
      </xdr:nvSpPr>
      <xdr:spPr bwMode="auto">
        <a:xfrm>
          <a:off x="13716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400-00003B000000}"/>
            </a:ext>
          </a:extLst>
        </xdr:cNvPr>
        <xdr:cNvSpPr txBox="1">
          <a:spLocks noChangeArrowheads="1"/>
        </xdr:cNvSpPr>
      </xdr:nvSpPr>
      <xdr:spPr bwMode="auto">
        <a:xfrm>
          <a:off x="0" y="0"/>
          <a:ext cx="121920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1400-00003C000000}"/>
            </a:ext>
          </a:extLst>
        </xdr:cNvPr>
        <xdr:cNvSpPr>
          <a:spLocks noChangeShapeType="1"/>
        </xdr:cNvSpPr>
      </xdr:nvSpPr>
      <xdr:spPr bwMode="auto">
        <a:xfrm flipV="1">
          <a:off x="12192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1400-00003D000000}"/>
            </a:ext>
          </a:extLst>
        </xdr:cNvPr>
        <xdr:cNvSpPr>
          <a:spLocks noChangeShapeType="1"/>
        </xdr:cNvSpPr>
      </xdr:nvSpPr>
      <xdr:spPr bwMode="auto">
        <a:xfrm>
          <a:off x="17145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1400-00003E000000}"/>
            </a:ext>
          </a:extLst>
        </xdr:cNvPr>
        <xdr:cNvSpPr>
          <a:spLocks noChangeShapeType="1"/>
        </xdr:cNvSpPr>
      </xdr:nvSpPr>
      <xdr:spPr bwMode="auto">
        <a:xfrm flipV="1">
          <a:off x="2286000" y="0"/>
          <a:ext cx="3905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1400-00003F000000}"/>
            </a:ext>
          </a:extLst>
        </xdr:cNvPr>
        <xdr:cNvSpPr>
          <a:spLocks noChangeShapeType="1"/>
        </xdr:cNvSpPr>
      </xdr:nvSpPr>
      <xdr:spPr bwMode="auto">
        <a:xfrm flipV="1">
          <a:off x="1228725" y="0"/>
          <a:ext cx="36480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1400-000040000000}"/>
            </a:ext>
          </a:extLst>
        </xdr:cNvPr>
        <xdr:cNvSpPr>
          <a:spLocks noChangeShapeType="1"/>
        </xdr:cNvSpPr>
      </xdr:nvSpPr>
      <xdr:spPr bwMode="auto">
        <a:xfrm>
          <a:off x="12192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1400-000041000000}"/>
            </a:ext>
          </a:extLst>
        </xdr:cNvPr>
        <xdr:cNvSpPr>
          <a:spLocks noChangeShapeType="1"/>
        </xdr:cNvSpPr>
      </xdr:nvSpPr>
      <xdr:spPr bwMode="auto">
        <a:xfrm>
          <a:off x="18288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1400-000042000000}"/>
            </a:ext>
          </a:extLst>
        </xdr:cNvPr>
        <xdr:cNvSpPr>
          <a:spLocks noChangeShapeType="1"/>
        </xdr:cNvSpPr>
      </xdr:nvSpPr>
      <xdr:spPr bwMode="auto">
        <a:xfrm flipV="1">
          <a:off x="18288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1400-000043000000}"/>
            </a:ext>
          </a:extLst>
        </xdr:cNvPr>
        <xdr:cNvSpPr>
          <a:spLocks noChangeShapeType="1"/>
        </xdr:cNvSpPr>
      </xdr:nvSpPr>
      <xdr:spPr bwMode="auto">
        <a:xfrm flipV="1">
          <a:off x="24384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1400-000044000000}"/>
            </a:ext>
          </a:extLst>
        </xdr:cNvPr>
        <xdr:cNvSpPr>
          <a:spLocks noChangeShapeType="1"/>
        </xdr:cNvSpPr>
      </xdr:nvSpPr>
      <xdr:spPr bwMode="auto">
        <a:xfrm flipV="1">
          <a:off x="304800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1400-000045000000}"/>
            </a:ext>
          </a:extLst>
        </xdr:cNvPr>
        <xdr:cNvSpPr>
          <a:spLocks noChangeShapeType="1"/>
        </xdr:cNvSpPr>
      </xdr:nvSpPr>
      <xdr:spPr bwMode="auto">
        <a:xfrm flipV="1">
          <a:off x="365760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1400-000046000000}"/>
            </a:ext>
          </a:extLst>
        </xdr:cNvPr>
        <xdr:cNvSpPr>
          <a:spLocks noChangeShapeType="1"/>
        </xdr:cNvSpPr>
      </xdr:nvSpPr>
      <xdr:spPr bwMode="auto">
        <a:xfrm flipV="1">
          <a:off x="426720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1400-000047000000}"/>
            </a:ext>
          </a:extLst>
        </xdr:cNvPr>
        <xdr:cNvSpPr>
          <a:spLocks noChangeShapeType="1"/>
        </xdr:cNvSpPr>
      </xdr:nvSpPr>
      <xdr:spPr bwMode="auto">
        <a:xfrm flipV="1">
          <a:off x="4876800" y="0"/>
          <a:ext cx="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1400-000048000000}"/>
            </a:ext>
          </a:extLst>
        </xdr:cNvPr>
        <xdr:cNvSpPr>
          <a:spLocks noChangeShapeType="1"/>
        </xdr:cNvSpPr>
      </xdr:nvSpPr>
      <xdr:spPr bwMode="auto">
        <a:xfrm>
          <a:off x="12192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1400-000049000000}"/>
            </a:ext>
          </a:extLst>
        </xdr:cNvPr>
        <xdr:cNvSpPr>
          <a:spLocks noChangeShapeType="1"/>
        </xdr:cNvSpPr>
      </xdr:nvSpPr>
      <xdr:spPr bwMode="auto">
        <a:xfrm>
          <a:off x="12192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1400-00004A000000}"/>
            </a:ext>
          </a:extLst>
        </xdr:cNvPr>
        <xdr:cNvSpPr>
          <a:spLocks noChangeShapeType="1"/>
        </xdr:cNvSpPr>
      </xdr:nvSpPr>
      <xdr:spPr bwMode="auto">
        <a:xfrm>
          <a:off x="12192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1400-00004B000000}"/>
            </a:ext>
          </a:extLst>
        </xdr:cNvPr>
        <xdr:cNvSpPr>
          <a:spLocks noChangeShapeType="1"/>
        </xdr:cNvSpPr>
      </xdr:nvSpPr>
      <xdr:spPr bwMode="auto">
        <a:xfrm>
          <a:off x="12382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1400-00004C000000}"/>
            </a:ext>
          </a:extLst>
        </xdr:cNvPr>
        <xdr:cNvSpPr>
          <a:spLocks noChangeShapeType="1"/>
        </xdr:cNvSpPr>
      </xdr:nvSpPr>
      <xdr:spPr bwMode="auto">
        <a:xfrm>
          <a:off x="12192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1400-00004D000000}"/>
            </a:ext>
          </a:extLst>
        </xdr:cNvPr>
        <xdr:cNvSpPr>
          <a:spLocks noChangeArrowheads="1"/>
        </xdr:cNvSpPr>
      </xdr:nvSpPr>
      <xdr:spPr bwMode="auto">
        <a:xfrm>
          <a:off x="13716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400-00004E000000}"/>
            </a:ext>
          </a:extLst>
        </xdr:cNvPr>
        <xdr:cNvSpPr txBox="1">
          <a:spLocks noChangeArrowheads="1"/>
        </xdr:cNvSpPr>
      </xdr:nvSpPr>
      <xdr:spPr bwMode="auto">
        <a:xfrm>
          <a:off x="1219200" y="1438275"/>
          <a:ext cx="4886325" cy="52387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7</xdr:col>
      <xdr:colOff>361950</xdr:colOff>
      <xdr:row>6</xdr:row>
      <xdr:rowOff>152400</xdr:rowOff>
    </xdr:to>
    <xdr:pic>
      <xdr:nvPicPr>
        <xdr:cNvPr id="79" name="Picture 78" descr="dard-lang-logo">
          <a:extLst>
            <a:ext uri="{FF2B5EF4-FFF2-40B4-BE49-F238E27FC236}">
              <a16:creationId xmlns:a16="http://schemas.microsoft.com/office/drawing/2014/main" id="{00000000-0008-0000-1400-00004F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57175"/>
          <a:ext cx="4591050" cy="866775"/>
        </a:xfrm>
        <a:prstGeom prst="rect">
          <a:avLst/>
        </a:prstGeom>
        <a:noFill/>
        <a:ln w="9525">
          <a:noFill/>
          <a:miter lim="800000"/>
          <a:headEnd/>
          <a:tailEnd/>
        </a:ln>
      </xdr:spPr>
    </xdr:pic>
    <xdr:clientData/>
  </xdr:twoCellAnchor>
  <xdr:twoCellAnchor>
    <xdr:from>
      <xdr:col>6</xdr:col>
      <xdr:colOff>238125</xdr:colOff>
      <xdr:row>61</xdr:row>
      <xdr:rowOff>9525</xdr:rowOff>
    </xdr:from>
    <xdr:to>
      <xdr:col>9</xdr:col>
      <xdr:colOff>952500</xdr:colOff>
      <xdr:row>63</xdr:row>
      <xdr:rowOff>142875</xdr:rowOff>
    </xdr:to>
    <xdr:sp macro="" textlink="">
      <xdr:nvSpPr>
        <xdr:cNvPr id="80" name="Text Box 80">
          <a:extLst>
            <a:ext uri="{FF2B5EF4-FFF2-40B4-BE49-F238E27FC236}">
              <a16:creationId xmlns:a16="http://schemas.microsoft.com/office/drawing/2014/main" id="{00000000-0008-0000-1400-000050000000}"/>
            </a:ext>
          </a:extLst>
        </xdr:cNvPr>
        <xdr:cNvSpPr txBox="1">
          <a:spLocks noChangeArrowheads="1"/>
        </xdr:cNvSpPr>
      </xdr:nvSpPr>
      <xdr:spPr bwMode="auto">
        <a:xfrm>
          <a:off x="3895725" y="9972675"/>
          <a:ext cx="2200275"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400-000051000000}"/>
            </a:ext>
          </a:extLst>
        </xdr:cNvPr>
        <xdr:cNvSpPr txBox="1">
          <a:spLocks noChangeArrowheads="1"/>
        </xdr:cNvSpPr>
      </xdr:nvSpPr>
      <xdr:spPr bwMode="auto">
        <a:xfrm>
          <a:off x="0" y="0"/>
          <a:ext cx="121920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2" name="Line 82">
          <a:extLst>
            <a:ext uri="{FF2B5EF4-FFF2-40B4-BE49-F238E27FC236}">
              <a16:creationId xmlns:a16="http://schemas.microsoft.com/office/drawing/2014/main" id="{00000000-0008-0000-1400-000052000000}"/>
            </a:ext>
          </a:extLst>
        </xdr:cNvPr>
        <xdr:cNvSpPr>
          <a:spLocks noChangeShapeType="1"/>
        </xdr:cNvSpPr>
      </xdr:nvSpPr>
      <xdr:spPr bwMode="auto">
        <a:xfrm flipV="1">
          <a:off x="12192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3" name="Line 83">
          <a:extLst>
            <a:ext uri="{FF2B5EF4-FFF2-40B4-BE49-F238E27FC236}">
              <a16:creationId xmlns:a16="http://schemas.microsoft.com/office/drawing/2014/main" id="{00000000-0008-0000-1400-000053000000}"/>
            </a:ext>
          </a:extLst>
        </xdr:cNvPr>
        <xdr:cNvSpPr>
          <a:spLocks noChangeShapeType="1"/>
        </xdr:cNvSpPr>
      </xdr:nvSpPr>
      <xdr:spPr bwMode="auto">
        <a:xfrm>
          <a:off x="17145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4" name="Line 84">
          <a:extLst>
            <a:ext uri="{FF2B5EF4-FFF2-40B4-BE49-F238E27FC236}">
              <a16:creationId xmlns:a16="http://schemas.microsoft.com/office/drawing/2014/main" id="{00000000-0008-0000-1400-000054000000}"/>
            </a:ext>
          </a:extLst>
        </xdr:cNvPr>
        <xdr:cNvSpPr>
          <a:spLocks noChangeShapeType="1"/>
        </xdr:cNvSpPr>
      </xdr:nvSpPr>
      <xdr:spPr bwMode="auto">
        <a:xfrm flipV="1">
          <a:off x="2286000" y="0"/>
          <a:ext cx="3905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5" name="Line 85">
          <a:extLst>
            <a:ext uri="{FF2B5EF4-FFF2-40B4-BE49-F238E27FC236}">
              <a16:creationId xmlns:a16="http://schemas.microsoft.com/office/drawing/2014/main" id="{00000000-0008-0000-1400-000055000000}"/>
            </a:ext>
          </a:extLst>
        </xdr:cNvPr>
        <xdr:cNvSpPr>
          <a:spLocks noChangeShapeType="1"/>
        </xdr:cNvSpPr>
      </xdr:nvSpPr>
      <xdr:spPr bwMode="auto">
        <a:xfrm flipV="1">
          <a:off x="1228725" y="0"/>
          <a:ext cx="36480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6" name="Line 86">
          <a:extLst>
            <a:ext uri="{FF2B5EF4-FFF2-40B4-BE49-F238E27FC236}">
              <a16:creationId xmlns:a16="http://schemas.microsoft.com/office/drawing/2014/main" id="{00000000-0008-0000-1400-000056000000}"/>
            </a:ext>
          </a:extLst>
        </xdr:cNvPr>
        <xdr:cNvSpPr>
          <a:spLocks noChangeShapeType="1"/>
        </xdr:cNvSpPr>
      </xdr:nvSpPr>
      <xdr:spPr bwMode="auto">
        <a:xfrm>
          <a:off x="12287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7">
          <a:extLst>
            <a:ext uri="{FF2B5EF4-FFF2-40B4-BE49-F238E27FC236}">
              <a16:creationId xmlns:a16="http://schemas.microsoft.com/office/drawing/2014/main" id="{00000000-0008-0000-1400-000057000000}"/>
            </a:ext>
          </a:extLst>
        </xdr:cNvPr>
        <xdr:cNvSpPr>
          <a:spLocks noChangeShapeType="1"/>
        </xdr:cNvSpPr>
      </xdr:nvSpPr>
      <xdr:spPr bwMode="auto">
        <a:xfrm>
          <a:off x="18288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8" name="Line 88">
          <a:extLst>
            <a:ext uri="{FF2B5EF4-FFF2-40B4-BE49-F238E27FC236}">
              <a16:creationId xmlns:a16="http://schemas.microsoft.com/office/drawing/2014/main" id="{00000000-0008-0000-1400-000058000000}"/>
            </a:ext>
          </a:extLst>
        </xdr:cNvPr>
        <xdr:cNvSpPr>
          <a:spLocks noChangeShapeType="1"/>
        </xdr:cNvSpPr>
      </xdr:nvSpPr>
      <xdr:spPr bwMode="auto">
        <a:xfrm flipV="1">
          <a:off x="18288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9" name="Line 89">
          <a:extLst>
            <a:ext uri="{FF2B5EF4-FFF2-40B4-BE49-F238E27FC236}">
              <a16:creationId xmlns:a16="http://schemas.microsoft.com/office/drawing/2014/main" id="{00000000-0008-0000-1400-000059000000}"/>
            </a:ext>
          </a:extLst>
        </xdr:cNvPr>
        <xdr:cNvSpPr>
          <a:spLocks noChangeShapeType="1"/>
        </xdr:cNvSpPr>
      </xdr:nvSpPr>
      <xdr:spPr bwMode="auto">
        <a:xfrm flipV="1">
          <a:off x="24384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90" name="Line 90">
          <a:extLst>
            <a:ext uri="{FF2B5EF4-FFF2-40B4-BE49-F238E27FC236}">
              <a16:creationId xmlns:a16="http://schemas.microsoft.com/office/drawing/2014/main" id="{00000000-0008-0000-1400-00005A000000}"/>
            </a:ext>
          </a:extLst>
        </xdr:cNvPr>
        <xdr:cNvSpPr>
          <a:spLocks noChangeShapeType="1"/>
        </xdr:cNvSpPr>
      </xdr:nvSpPr>
      <xdr:spPr bwMode="auto">
        <a:xfrm flipV="1">
          <a:off x="304800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1" name="Line 91">
          <a:extLst>
            <a:ext uri="{FF2B5EF4-FFF2-40B4-BE49-F238E27FC236}">
              <a16:creationId xmlns:a16="http://schemas.microsoft.com/office/drawing/2014/main" id="{00000000-0008-0000-1400-00005B000000}"/>
            </a:ext>
          </a:extLst>
        </xdr:cNvPr>
        <xdr:cNvSpPr>
          <a:spLocks noChangeShapeType="1"/>
        </xdr:cNvSpPr>
      </xdr:nvSpPr>
      <xdr:spPr bwMode="auto">
        <a:xfrm flipV="1">
          <a:off x="365760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2" name="Line 92">
          <a:extLst>
            <a:ext uri="{FF2B5EF4-FFF2-40B4-BE49-F238E27FC236}">
              <a16:creationId xmlns:a16="http://schemas.microsoft.com/office/drawing/2014/main" id="{00000000-0008-0000-1400-00005C000000}"/>
            </a:ext>
          </a:extLst>
        </xdr:cNvPr>
        <xdr:cNvSpPr>
          <a:spLocks noChangeShapeType="1"/>
        </xdr:cNvSpPr>
      </xdr:nvSpPr>
      <xdr:spPr bwMode="auto">
        <a:xfrm flipV="1">
          <a:off x="426720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3" name="Line 93">
          <a:extLst>
            <a:ext uri="{FF2B5EF4-FFF2-40B4-BE49-F238E27FC236}">
              <a16:creationId xmlns:a16="http://schemas.microsoft.com/office/drawing/2014/main" id="{00000000-0008-0000-1400-00005D000000}"/>
            </a:ext>
          </a:extLst>
        </xdr:cNvPr>
        <xdr:cNvSpPr>
          <a:spLocks noChangeShapeType="1"/>
        </xdr:cNvSpPr>
      </xdr:nvSpPr>
      <xdr:spPr bwMode="auto">
        <a:xfrm flipV="1">
          <a:off x="4876800" y="0"/>
          <a:ext cx="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4" name="Line 94">
          <a:extLst>
            <a:ext uri="{FF2B5EF4-FFF2-40B4-BE49-F238E27FC236}">
              <a16:creationId xmlns:a16="http://schemas.microsoft.com/office/drawing/2014/main" id="{00000000-0008-0000-1400-00005E000000}"/>
            </a:ext>
          </a:extLst>
        </xdr:cNvPr>
        <xdr:cNvSpPr>
          <a:spLocks noChangeShapeType="1"/>
        </xdr:cNvSpPr>
      </xdr:nvSpPr>
      <xdr:spPr bwMode="auto">
        <a:xfrm>
          <a:off x="12192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5" name="Line 95">
          <a:extLst>
            <a:ext uri="{FF2B5EF4-FFF2-40B4-BE49-F238E27FC236}">
              <a16:creationId xmlns:a16="http://schemas.microsoft.com/office/drawing/2014/main" id="{00000000-0008-0000-1400-00005F000000}"/>
            </a:ext>
          </a:extLst>
        </xdr:cNvPr>
        <xdr:cNvSpPr>
          <a:spLocks noChangeShapeType="1"/>
        </xdr:cNvSpPr>
      </xdr:nvSpPr>
      <xdr:spPr bwMode="auto">
        <a:xfrm>
          <a:off x="12192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6" name="Line 96">
          <a:extLst>
            <a:ext uri="{FF2B5EF4-FFF2-40B4-BE49-F238E27FC236}">
              <a16:creationId xmlns:a16="http://schemas.microsoft.com/office/drawing/2014/main" id="{00000000-0008-0000-1400-000060000000}"/>
            </a:ext>
          </a:extLst>
        </xdr:cNvPr>
        <xdr:cNvSpPr>
          <a:spLocks noChangeShapeType="1"/>
        </xdr:cNvSpPr>
      </xdr:nvSpPr>
      <xdr:spPr bwMode="auto">
        <a:xfrm>
          <a:off x="12192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7" name="Line 97">
          <a:extLst>
            <a:ext uri="{FF2B5EF4-FFF2-40B4-BE49-F238E27FC236}">
              <a16:creationId xmlns:a16="http://schemas.microsoft.com/office/drawing/2014/main" id="{00000000-0008-0000-1400-000061000000}"/>
            </a:ext>
          </a:extLst>
        </xdr:cNvPr>
        <xdr:cNvSpPr>
          <a:spLocks noChangeShapeType="1"/>
        </xdr:cNvSpPr>
      </xdr:nvSpPr>
      <xdr:spPr bwMode="auto">
        <a:xfrm>
          <a:off x="12382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8" name="Line 98">
          <a:extLst>
            <a:ext uri="{FF2B5EF4-FFF2-40B4-BE49-F238E27FC236}">
              <a16:creationId xmlns:a16="http://schemas.microsoft.com/office/drawing/2014/main" id="{00000000-0008-0000-1400-000062000000}"/>
            </a:ext>
          </a:extLst>
        </xdr:cNvPr>
        <xdr:cNvSpPr>
          <a:spLocks noChangeShapeType="1"/>
        </xdr:cNvSpPr>
      </xdr:nvSpPr>
      <xdr:spPr bwMode="auto">
        <a:xfrm>
          <a:off x="12192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9" name="Rectangle 99">
          <a:extLst>
            <a:ext uri="{FF2B5EF4-FFF2-40B4-BE49-F238E27FC236}">
              <a16:creationId xmlns:a16="http://schemas.microsoft.com/office/drawing/2014/main" id="{00000000-0008-0000-1400-000063000000}"/>
            </a:ext>
          </a:extLst>
        </xdr:cNvPr>
        <xdr:cNvSpPr>
          <a:spLocks noChangeArrowheads="1"/>
        </xdr:cNvSpPr>
      </xdr:nvSpPr>
      <xdr:spPr bwMode="auto">
        <a:xfrm>
          <a:off x="13716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400-000064000000}"/>
            </a:ext>
          </a:extLst>
        </xdr:cNvPr>
        <xdr:cNvSpPr txBox="1">
          <a:spLocks noChangeArrowheads="1"/>
        </xdr:cNvSpPr>
      </xdr:nvSpPr>
      <xdr:spPr bwMode="auto">
        <a:xfrm>
          <a:off x="0" y="0"/>
          <a:ext cx="121920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1" name="Line 101">
          <a:extLst>
            <a:ext uri="{FF2B5EF4-FFF2-40B4-BE49-F238E27FC236}">
              <a16:creationId xmlns:a16="http://schemas.microsoft.com/office/drawing/2014/main" id="{00000000-0008-0000-1400-000065000000}"/>
            </a:ext>
          </a:extLst>
        </xdr:cNvPr>
        <xdr:cNvSpPr>
          <a:spLocks noChangeShapeType="1"/>
        </xdr:cNvSpPr>
      </xdr:nvSpPr>
      <xdr:spPr bwMode="auto">
        <a:xfrm flipV="1">
          <a:off x="12192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2" name="Line 102">
          <a:extLst>
            <a:ext uri="{FF2B5EF4-FFF2-40B4-BE49-F238E27FC236}">
              <a16:creationId xmlns:a16="http://schemas.microsoft.com/office/drawing/2014/main" id="{00000000-0008-0000-1400-000066000000}"/>
            </a:ext>
          </a:extLst>
        </xdr:cNvPr>
        <xdr:cNvSpPr>
          <a:spLocks noChangeShapeType="1"/>
        </xdr:cNvSpPr>
      </xdr:nvSpPr>
      <xdr:spPr bwMode="auto">
        <a:xfrm>
          <a:off x="17145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3" name="Line 103">
          <a:extLst>
            <a:ext uri="{FF2B5EF4-FFF2-40B4-BE49-F238E27FC236}">
              <a16:creationId xmlns:a16="http://schemas.microsoft.com/office/drawing/2014/main" id="{00000000-0008-0000-1400-000067000000}"/>
            </a:ext>
          </a:extLst>
        </xdr:cNvPr>
        <xdr:cNvSpPr>
          <a:spLocks noChangeShapeType="1"/>
        </xdr:cNvSpPr>
      </xdr:nvSpPr>
      <xdr:spPr bwMode="auto">
        <a:xfrm flipV="1">
          <a:off x="2286000" y="0"/>
          <a:ext cx="3905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4" name="Line 104">
          <a:extLst>
            <a:ext uri="{FF2B5EF4-FFF2-40B4-BE49-F238E27FC236}">
              <a16:creationId xmlns:a16="http://schemas.microsoft.com/office/drawing/2014/main" id="{00000000-0008-0000-1400-000068000000}"/>
            </a:ext>
          </a:extLst>
        </xdr:cNvPr>
        <xdr:cNvSpPr>
          <a:spLocks noChangeShapeType="1"/>
        </xdr:cNvSpPr>
      </xdr:nvSpPr>
      <xdr:spPr bwMode="auto">
        <a:xfrm flipV="1">
          <a:off x="1228725" y="0"/>
          <a:ext cx="36480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5" name="Line 105">
          <a:extLst>
            <a:ext uri="{FF2B5EF4-FFF2-40B4-BE49-F238E27FC236}">
              <a16:creationId xmlns:a16="http://schemas.microsoft.com/office/drawing/2014/main" id="{00000000-0008-0000-1400-000069000000}"/>
            </a:ext>
          </a:extLst>
        </xdr:cNvPr>
        <xdr:cNvSpPr>
          <a:spLocks noChangeShapeType="1"/>
        </xdr:cNvSpPr>
      </xdr:nvSpPr>
      <xdr:spPr bwMode="auto">
        <a:xfrm>
          <a:off x="12192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6">
          <a:extLst>
            <a:ext uri="{FF2B5EF4-FFF2-40B4-BE49-F238E27FC236}">
              <a16:creationId xmlns:a16="http://schemas.microsoft.com/office/drawing/2014/main" id="{00000000-0008-0000-1400-00006A000000}"/>
            </a:ext>
          </a:extLst>
        </xdr:cNvPr>
        <xdr:cNvSpPr>
          <a:spLocks noChangeShapeType="1"/>
        </xdr:cNvSpPr>
      </xdr:nvSpPr>
      <xdr:spPr bwMode="auto">
        <a:xfrm>
          <a:off x="18288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7" name="Line 107">
          <a:extLst>
            <a:ext uri="{FF2B5EF4-FFF2-40B4-BE49-F238E27FC236}">
              <a16:creationId xmlns:a16="http://schemas.microsoft.com/office/drawing/2014/main" id="{00000000-0008-0000-1400-00006B000000}"/>
            </a:ext>
          </a:extLst>
        </xdr:cNvPr>
        <xdr:cNvSpPr>
          <a:spLocks noChangeShapeType="1"/>
        </xdr:cNvSpPr>
      </xdr:nvSpPr>
      <xdr:spPr bwMode="auto">
        <a:xfrm flipV="1">
          <a:off x="18288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8" name="Line 108">
          <a:extLst>
            <a:ext uri="{FF2B5EF4-FFF2-40B4-BE49-F238E27FC236}">
              <a16:creationId xmlns:a16="http://schemas.microsoft.com/office/drawing/2014/main" id="{00000000-0008-0000-1400-00006C000000}"/>
            </a:ext>
          </a:extLst>
        </xdr:cNvPr>
        <xdr:cNvSpPr>
          <a:spLocks noChangeShapeType="1"/>
        </xdr:cNvSpPr>
      </xdr:nvSpPr>
      <xdr:spPr bwMode="auto">
        <a:xfrm flipV="1">
          <a:off x="24384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9" name="Line 109">
          <a:extLst>
            <a:ext uri="{FF2B5EF4-FFF2-40B4-BE49-F238E27FC236}">
              <a16:creationId xmlns:a16="http://schemas.microsoft.com/office/drawing/2014/main" id="{00000000-0008-0000-1400-00006D000000}"/>
            </a:ext>
          </a:extLst>
        </xdr:cNvPr>
        <xdr:cNvSpPr>
          <a:spLocks noChangeShapeType="1"/>
        </xdr:cNvSpPr>
      </xdr:nvSpPr>
      <xdr:spPr bwMode="auto">
        <a:xfrm flipV="1">
          <a:off x="304800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10" name="Line 110">
          <a:extLst>
            <a:ext uri="{FF2B5EF4-FFF2-40B4-BE49-F238E27FC236}">
              <a16:creationId xmlns:a16="http://schemas.microsoft.com/office/drawing/2014/main" id="{00000000-0008-0000-1400-00006E000000}"/>
            </a:ext>
          </a:extLst>
        </xdr:cNvPr>
        <xdr:cNvSpPr>
          <a:spLocks noChangeShapeType="1"/>
        </xdr:cNvSpPr>
      </xdr:nvSpPr>
      <xdr:spPr bwMode="auto">
        <a:xfrm flipV="1">
          <a:off x="365760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1" name="Line 111">
          <a:extLst>
            <a:ext uri="{FF2B5EF4-FFF2-40B4-BE49-F238E27FC236}">
              <a16:creationId xmlns:a16="http://schemas.microsoft.com/office/drawing/2014/main" id="{00000000-0008-0000-1400-00006F000000}"/>
            </a:ext>
          </a:extLst>
        </xdr:cNvPr>
        <xdr:cNvSpPr>
          <a:spLocks noChangeShapeType="1"/>
        </xdr:cNvSpPr>
      </xdr:nvSpPr>
      <xdr:spPr bwMode="auto">
        <a:xfrm flipV="1">
          <a:off x="426720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2" name="Line 112">
          <a:extLst>
            <a:ext uri="{FF2B5EF4-FFF2-40B4-BE49-F238E27FC236}">
              <a16:creationId xmlns:a16="http://schemas.microsoft.com/office/drawing/2014/main" id="{00000000-0008-0000-1400-000070000000}"/>
            </a:ext>
          </a:extLst>
        </xdr:cNvPr>
        <xdr:cNvSpPr>
          <a:spLocks noChangeShapeType="1"/>
        </xdr:cNvSpPr>
      </xdr:nvSpPr>
      <xdr:spPr bwMode="auto">
        <a:xfrm flipV="1">
          <a:off x="4876800" y="0"/>
          <a:ext cx="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3" name="Line 113">
          <a:extLst>
            <a:ext uri="{FF2B5EF4-FFF2-40B4-BE49-F238E27FC236}">
              <a16:creationId xmlns:a16="http://schemas.microsoft.com/office/drawing/2014/main" id="{00000000-0008-0000-1400-000071000000}"/>
            </a:ext>
          </a:extLst>
        </xdr:cNvPr>
        <xdr:cNvSpPr>
          <a:spLocks noChangeShapeType="1"/>
        </xdr:cNvSpPr>
      </xdr:nvSpPr>
      <xdr:spPr bwMode="auto">
        <a:xfrm>
          <a:off x="12192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4" name="Line 114">
          <a:extLst>
            <a:ext uri="{FF2B5EF4-FFF2-40B4-BE49-F238E27FC236}">
              <a16:creationId xmlns:a16="http://schemas.microsoft.com/office/drawing/2014/main" id="{00000000-0008-0000-1400-000072000000}"/>
            </a:ext>
          </a:extLst>
        </xdr:cNvPr>
        <xdr:cNvSpPr>
          <a:spLocks noChangeShapeType="1"/>
        </xdr:cNvSpPr>
      </xdr:nvSpPr>
      <xdr:spPr bwMode="auto">
        <a:xfrm>
          <a:off x="12192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5" name="Line 115">
          <a:extLst>
            <a:ext uri="{FF2B5EF4-FFF2-40B4-BE49-F238E27FC236}">
              <a16:creationId xmlns:a16="http://schemas.microsoft.com/office/drawing/2014/main" id="{00000000-0008-0000-1400-000073000000}"/>
            </a:ext>
          </a:extLst>
        </xdr:cNvPr>
        <xdr:cNvSpPr>
          <a:spLocks noChangeShapeType="1"/>
        </xdr:cNvSpPr>
      </xdr:nvSpPr>
      <xdr:spPr bwMode="auto">
        <a:xfrm>
          <a:off x="12192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6" name="Line 116">
          <a:extLst>
            <a:ext uri="{FF2B5EF4-FFF2-40B4-BE49-F238E27FC236}">
              <a16:creationId xmlns:a16="http://schemas.microsoft.com/office/drawing/2014/main" id="{00000000-0008-0000-1400-000074000000}"/>
            </a:ext>
          </a:extLst>
        </xdr:cNvPr>
        <xdr:cNvSpPr>
          <a:spLocks noChangeShapeType="1"/>
        </xdr:cNvSpPr>
      </xdr:nvSpPr>
      <xdr:spPr bwMode="auto">
        <a:xfrm>
          <a:off x="12382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7" name="Line 117">
          <a:extLst>
            <a:ext uri="{FF2B5EF4-FFF2-40B4-BE49-F238E27FC236}">
              <a16:creationId xmlns:a16="http://schemas.microsoft.com/office/drawing/2014/main" id="{00000000-0008-0000-1400-000075000000}"/>
            </a:ext>
          </a:extLst>
        </xdr:cNvPr>
        <xdr:cNvSpPr>
          <a:spLocks noChangeShapeType="1"/>
        </xdr:cNvSpPr>
      </xdr:nvSpPr>
      <xdr:spPr bwMode="auto">
        <a:xfrm>
          <a:off x="12192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8" name="Rectangle 118">
          <a:extLst>
            <a:ext uri="{FF2B5EF4-FFF2-40B4-BE49-F238E27FC236}">
              <a16:creationId xmlns:a16="http://schemas.microsoft.com/office/drawing/2014/main" id="{00000000-0008-0000-1400-000076000000}"/>
            </a:ext>
          </a:extLst>
        </xdr:cNvPr>
        <xdr:cNvSpPr>
          <a:spLocks noChangeArrowheads="1"/>
        </xdr:cNvSpPr>
      </xdr:nvSpPr>
      <xdr:spPr bwMode="auto">
        <a:xfrm>
          <a:off x="13716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400-000077000000}"/>
            </a:ext>
          </a:extLst>
        </xdr:cNvPr>
        <xdr:cNvSpPr txBox="1">
          <a:spLocks noChangeArrowheads="1"/>
        </xdr:cNvSpPr>
      </xdr:nvSpPr>
      <xdr:spPr bwMode="auto">
        <a:xfrm>
          <a:off x="0" y="0"/>
          <a:ext cx="121920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20" name="Line 120">
          <a:extLst>
            <a:ext uri="{FF2B5EF4-FFF2-40B4-BE49-F238E27FC236}">
              <a16:creationId xmlns:a16="http://schemas.microsoft.com/office/drawing/2014/main" id="{00000000-0008-0000-1400-000078000000}"/>
            </a:ext>
          </a:extLst>
        </xdr:cNvPr>
        <xdr:cNvSpPr>
          <a:spLocks noChangeShapeType="1"/>
        </xdr:cNvSpPr>
      </xdr:nvSpPr>
      <xdr:spPr bwMode="auto">
        <a:xfrm flipV="1">
          <a:off x="12192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1" name="Line 121">
          <a:extLst>
            <a:ext uri="{FF2B5EF4-FFF2-40B4-BE49-F238E27FC236}">
              <a16:creationId xmlns:a16="http://schemas.microsoft.com/office/drawing/2014/main" id="{00000000-0008-0000-1400-000079000000}"/>
            </a:ext>
          </a:extLst>
        </xdr:cNvPr>
        <xdr:cNvSpPr>
          <a:spLocks noChangeShapeType="1"/>
        </xdr:cNvSpPr>
      </xdr:nvSpPr>
      <xdr:spPr bwMode="auto">
        <a:xfrm>
          <a:off x="17145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2" name="Line 122">
          <a:extLst>
            <a:ext uri="{FF2B5EF4-FFF2-40B4-BE49-F238E27FC236}">
              <a16:creationId xmlns:a16="http://schemas.microsoft.com/office/drawing/2014/main" id="{00000000-0008-0000-1400-00007A000000}"/>
            </a:ext>
          </a:extLst>
        </xdr:cNvPr>
        <xdr:cNvSpPr>
          <a:spLocks noChangeShapeType="1"/>
        </xdr:cNvSpPr>
      </xdr:nvSpPr>
      <xdr:spPr bwMode="auto">
        <a:xfrm flipV="1">
          <a:off x="2286000" y="0"/>
          <a:ext cx="3905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3" name="Line 123">
          <a:extLst>
            <a:ext uri="{FF2B5EF4-FFF2-40B4-BE49-F238E27FC236}">
              <a16:creationId xmlns:a16="http://schemas.microsoft.com/office/drawing/2014/main" id="{00000000-0008-0000-1400-00007B000000}"/>
            </a:ext>
          </a:extLst>
        </xdr:cNvPr>
        <xdr:cNvSpPr>
          <a:spLocks noChangeShapeType="1"/>
        </xdr:cNvSpPr>
      </xdr:nvSpPr>
      <xdr:spPr bwMode="auto">
        <a:xfrm flipV="1">
          <a:off x="1228725" y="0"/>
          <a:ext cx="36480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4" name="Line 124">
          <a:extLst>
            <a:ext uri="{FF2B5EF4-FFF2-40B4-BE49-F238E27FC236}">
              <a16:creationId xmlns:a16="http://schemas.microsoft.com/office/drawing/2014/main" id="{00000000-0008-0000-1400-00007C000000}"/>
            </a:ext>
          </a:extLst>
        </xdr:cNvPr>
        <xdr:cNvSpPr>
          <a:spLocks noChangeShapeType="1"/>
        </xdr:cNvSpPr>
      </xdr:nvSpPr>
      <xdr:spPr bwMode="auto">
        <a:xfrm>
          <a:off x="12287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5">
          <a:extLst>
            <a:ext uri="{FF2B5EF4-FFF2-40B4-BE49-F238E27FC236}">
              <a16:creationId xmlns:a16="http://schemas.microsoft.com/office/drawing/2014/main" id="{00000000-0008-0000-1400-00007D000000}"/>
            </a:ext>
          </a:extLst>
        </xdr:cNvPr>
        <xdr:cNvSpPr>
          <a:spLocks noChangeShapeType="1"/>
        </xdr:cNvSpPr>
      </xdr:nvSpPr>
      <xdr:spPr bwMode="auto">
        <a:xfrm>
          <a:off x="18288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6" name="Line 126">
          <a:extLst>
            <a:ext uri="{FF2B5EF4-FFF2-40B4-BE49-F238E27FC236}">
              <a16:creationId xmlns:a16="http://schemas.microsoft.com/office/drawing/2014/main" id="{00000000-0008-0000-1400-00007E000000}"/>
            </a:ext>
          </a:extLst>
        </xdr:cNvPr>
        <xdr:cNvSpPr>
          <a:spLocks noChangeShapeType="1"/>
        </xdr:cNvSpPr>
      </xdr:nvSpPr>
      <xdr:spPr bwMode="auto">
        <a:xfrm flipV="1">
          <a:off x="18288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7" name="Line 127">
          <a:extLst>
            <a:ext uri="{FF2B5EF4-FFF2-40B4-BE49-F238E27FC236}">
              <a16:creationId xmlns:a16="http://schemas.microsoft.com/office/drawing/2014/main" id="{00000000-0008-0000-1400-00007F000000}"/>
            </a:ext>
          </a:extLst>
        </xdr:cNvPr>
        <xdr:cNvSpPr>
          <a:spLocks noChangeShapeType="1"/>
        </xdr:cNvSpPr>
      </xdr:nvSpPr>
      <xdr:spPr bwMode="auto">
        <a:xfrm flipV="1">
          <a:off x="24384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8" name="Line 128">
          <a:extLst>
            <a:ext uri="{FF2B5EF4-FFF2-40B4-BE49-F238E27FC236}">
              <a16:creationId xmlns:a16="http://schemas.microsoft.com/office/drawing/2014/main" id="{00000000-0008-0000-1400-000080000000}"/>
            </a:ext>
          </a:extLst>
        </xdr:cNvPr>
        <xdr:cNvSpPr>
          <a:spLocks noChangeShapeType="1"/>
        </xdr:cNvSpPr>
      </xdr:nvSpPr>
      <xdr:spPr bwMode="auto">
        <a:xfrm flipV="1">
          <a:off x="304800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9" name="Line 129">
          <a:extLst>
            <a:ext uri="{FF2B5EF4-FFF2-40B4-BE49-F238E27FC236}">
              <a16:creationId xmlns:a16="http://schemas.microsoft.com/office/drawing/2014/main" id="{00000000-0008-0000-1400-000081000000}"/>
            </a:ext>
          </a:extLst>
        </xdr:cNvPr>
        <xdr:cNvSpPr>
          <a:spLocks noChangeShapeType="1"/>
        </xdr:cNvSpPr>
      </xdr:nvSpPr>
      <xdr:spPr bwMode="auto">
        <a:xfrm flipV="1">
          <a:off x="365760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0" name="Line 130">
          <a:extLst>
            <a:ext uri="{FF2B5EF4-FFF2-40B4-BE49-F238E27FC236}">
              <a16:creationId xmlns:a16="http://schemas.microsoft.com/office/drawing/2014/main" id="{00000000-0008-0000-1400-000082000000}"/>
            </a:ext>
          </a:extLst>
        </xdr:cNvPr>
        <xdr:cNvSpPr>
          <a:spLocks noChangeShapeType="1"/>
        </xdr:cNvSpPr>
      </xdr:nvSpPr>
      <xdr:spPr bwMode="auto">
        <a:xfrm flipV="1">
          <a:off x="426720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1" name="Line 131">
          <a:extLst>
            <a:ext uri="{FF2B5EF4-FFF2-40B4-BE49-F238E27FC236}">
              <a16:creationId xmlns:a16="http://schemas.microsoft.com/office/drawing/2014/main" id="{00000000-0008-0000-1400-000083000000}"/>
            </a:ext>
          </a:extLst>
        </xdr:cNvPr>
        <xdr:cNvSpPr>
          <a:spLocks noChangeShapeType="1"/>
        </xdr:cNvSpPr>
      </xdr:nvSpPr>
      <xdr:spPr bwMode="auto">
        <a:xfrm flipV="1">
          <a:off x="4876800" y="0"/>
          <a:ext cx="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2" name="Line 132">
          <a:extLst>
            <a:ext uri="{FF2B5EF4-FFF2-40B4-BE49-F238E27FC236}">
              <a16:creationId xmlns:a16="http://schemas.microsoft.com/office/drawing/2014/main" id="{00000000-0008-0000-1400-000084000000}"/>
            </a:ext>
          </a:extLst>
        </xdr:cNvPr>
        <xdr:cNvSpPr>
          <a:spLocks noChangeShapeType="1"/>
        </xdr:cNvSpPr>
      </xdr:nvSpPr>
      <xdr:spPr bwMode="auto">
        <a:xfrm>
          <a:off x="12192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3" name="Line 133">
          <a:extLst>
            <a:ext uri="{FF2B5EF4-FFF2-40B4-BE49-F238E27FC236}">
              <a16:creationId xmlns:a16="http://schemas.microsoft.com/office/drawing/2014/main" id="{00000000-0008-0000-1400-000085000000}"/>
            </a:ext>
          </a:extLst>
        </xdr:cNvPr>
        <xdr:cNvSpPr>
          <a:spLocks noChangeShapeType="1"/>
        </xdr:cNvSpPr>
      </xdr:nvSpPr>
      <xdr:spPr bwMode="auto">
        <a:xfrm>
          <a:off x="12192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4" name="Line 134">
          <a:extLst>
            <a:ext uri="{FF2B5EF4-FFF2-40B4-BE49-F238E27FC236}">
              <a16:creationId xmlns:a16="http://schemas.microsoft.com/office/drawing/2014/main" id="{00000000-0008-0000-1400-000086000000}"/>
            </a:ext>
          </a:extLst>
        </xdr:cNvPr>
        <xdr:cNvSpPr>
          <a:spLocks noChangeShapeType="1"/>
        </xdr:cNvSpPr>
      </xdr:nvSpPr>
      <xdr:spPr bwMode="auto">
        <a:xfrm>
          <a:off x="12192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5" name="Line 135">
          <a:extLst>
            <a:ext uri="{FF2B5EF4-FFF2-40B4-BE49-F238E27FC236}">
              <a16:creationId xmlns:a16="http://schemas.microsoft.com/office/drawing/2014/main" id="{00000000-0008-0000-1400-000087000000}"/>
            </a:ext>
          </a:extLst>
        </xdr:cNvPr>
        <xdr:cNvSpPr>
          <a:spLocks noChangeShapeType="1"/>
        </xdr:cNvSpPr>
      </xdr:nvSpPr>
      <xdr:spPr bwMode="auto">
        <a:xfrm>
          <a:off x="12382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6" name="Line 136">
          <a:extLst>
            <a:ext uri="{FF2B5EF4-FFF2-40B4-BE49-F238E27FC236}">
              <a16:creationId xmlns:a16="http://schemas.microsoft.com/office/drawing/2014/main" id="{00000000-0008-0000-1400-000088000000}"/>
            </a:ext>
          </a:extLst>
        </xdr:cNvPr>
        <xdr:cNvSpPr>
          <a:spLocks noChangeShapeType="1"/>
        </xdr:cNvSpPr>
      </xdr:nvSpPr>
      <xdr:spPr bwMode="auto">
        <a:xfrm>
          <a:off x="12192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7" name="Rectangle 137">
          <a:extLst>
            <a:ext uri="{FF2B5EF4-FFF2-40B4-BE49-F238E27FC236}">
              <a16:creationId xmlns:a16="http://schemas.microsoft.com/office/drawing/2014/main" id="{00000000-0008-0000-1400-000089000000}"/>
            </a:ext>
          </a:extLst>
        </xdr:cNvPr>
        <xdr:cNvSpPr>
          <a:spLocks noChangeArrowheads="1"/>
        </xdr:cNvSpPr>
      </xdr:nvSpPr>
      <xdr:spPr bwMode="auto">
        <a:xfrm>
          <a:off x="13716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400-00008A000000}"/>
            </a:ext>
          </a:extLst>
        </xdr:cNvPr>
        <xdr:cNvSpPr txBox="1">
          <a:spLocks noChangeArrowheads="1"/>
        </xdr:cNvSpPr>
      </xdr:nvSpPr>
      <xdr:spPr bwMode="auto">
        <a:xfrm>
          <a:off x="0" y="0"/>
          <a:ext cx="121920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9" name="Line 139">
          <a:extLst>
            <a:ext uri="{FF2B5EF4-FFF2-40B4-BE49-F238E27FC236}">
              <a16:creationId xmlns:a16="http://schemas.microsoft.com/office/drawing/2014/main" id="{00000000-0008-0000-1400-00008B000000}"/>
            </a:ext>
          </a:extLst>
        </xdr:cNvPr>
        <xdr:cNvSpPr>
          <a:spLocks noChangeShapeType="1"/>
        </xdr:cNvSpPr>
      </xdr:nvSpPr>
      <xdr:spPr bwMode="auto">
        <a:xfrm flipV="1">
          <a:off x="12192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40" name="Line 140">
          <a:extLst>
            <a:ext uri="{FF2B5EF4-FFF2-40B4-BE49-F238E27FC236}">
              <a16:creationId xmlns:a16="http://schemas.microsoft.com/office/drawing/2014/main" id="{00000000-0008-0000-1400-00008C000000}"/>
            </a:ext>
          </a:extLst>
        </xdr:cNvPr>
        <xdr:cNvSpPr>
          <a:spLocks noChangeShapeType="1"/>
        </xdr:cNvSpPr>
      </xdr:nvSpPr>
      <xdr:spPr bwMode="auto">
        <a:xfrm>
          <a:off x="17145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1" name="Line 141">
          <a:extLst>
            <a:ext uri="{FF2B5EF4-FFF2-40B4-BE49-F238E27FC236}">
              <a16:creationId xmlns:a16="http://schemas.microsoft.com/office/drawing/2014/main" id="{00000000-0008-0000-1400-00008D000000}"/>
            </a:ext>
          </a:extLst>
        </xdr:cNvPr>
        <xdr:cNvSpPr>
          <a:spLocks noChangeShapeType="1"/>
        </xdr:cNvSpPr>
      </xdr:nvSpPr>
      <xdr:spPr bwMode="auto">
        <a:xfrm flipV="1">
          <a:off x="2286000" y="0"/>
          <a:ext cx="3905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2" name="Line 142">
          <a:extLst>
            <a:ext uri="{FF2B5EF4-FFF2-40B4-BE49-F238E27FC236}">
              <a16:creationId xmlns:a16="http://schemas.microsoft.com/office/drawing/2014/main" id="{00000000-0008-0000-1400-00008E000000}"/>
            </a:ext>
          </a:extLst>
        </xdr:cNvPr>
        <xdr:cNvSpPr>
          <a:spLocks noChangeShapeType="1"/>
        </xdr:cNvSpPr>
      </xdr:nvSpPr>
      <xdr:spPr bwMode="auto">
        <a:xfrm flipV="1">
          <a:off x="1228725" y="0"/>
          <a:ext cx="36480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3" name="Line 143">
          <a:extLst>
            <a:ext uri="{FF2B5EF4-FFF2-40B4-BE49-F238E27FC236}">
              <a16:creationId xmlns:a16="http://schemas.microsoft.com/office/drawing/2014/main" id="{00000000-0008-0000-1400-00008F000000}"/>
            </a:ext>
          </a:extLst>
        </xdr:cNvPr>
        <xdr:cNvSpPr>
          <a:spLocks noChangeShapeType="1"/>
        </xdr:cNvSpPr>
      </xdr:nvSpPr>
      <xdr:spPr bwMode="auto">
        <a:xfrm>
          <a:off x="12192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4">
          <a:extLst>
            <a:ext uri="{FF2B5EF4-FFF2-40B4-BE49-F238E27FC236}">
              <a16:creationId xmlns:a16="http://schemas.microsoft.com/office/drawing/2014/main" id="{00000000-0008-0000-1400-000090000000}"/>
            </a:ext>
          </a:extLst>
        </xdr:cNvPr>
        <xdr:cNvSpPr>
          <a:spLocks noChangeShapeType="1"/>
        </xdr:cNvSpPr>
      </xdr:nvSpPr>
      <xdr:spPr bwMode="auto">
        <a:xfrm>
          <a:off x="18288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5" name="Line 145">
          <a:extLst>
            <a:ext uri="{FF2B5EF4-FFF2-40B4-BE49-F238E27FC236}">
              <a16:creationId xmlns:a16="http://schemas.microsoft.com/office/drawing/2014/main" id="{00000000-0008-0000-1400-000091000000}"/>
            </a:ext>
          </a:extLst>
        </xdr:cNvPr>
        <xdr:cNvSpPr>
          <a:spLocks noChangeShapeType="1"/>
        </xdr:cNvSpPr>
      </xdr:nvSpPr>
      <xdr:spPr bwMode="auto">
        <a:xfrm flipV="1">
          <a:off x="18288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6" name="Line 146">
          <a:extLst>
            <a:ext uri="{FF2B5EF4-FFF2-40B4-BE49-F238E27FC236}">
              <a16:creationId xmlns:a16="http://schemas.microsoft.com/office/drawing/2014/main" id="{00000000-0008-0000-1400-000092000000}"/>
            </a:ext>
          </a:extLst>
        </xdr:cNvPr>
        <xdr:cNvSpPr>
          <a:spLocks noChangeShapeType="1"/>
        </xdr:cNvSpPr>
      </xdr:nvSpPr>
      <xdr:spPr bwMode="auto">
        <a:xfrm flipV="1">
          <a:off x="24384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7" name="Line 147">
          <a:extLst>
            <a:ext uri="{FF2B5EF4-FFF2-40B4-BE49-F238E27FC236}">
              <a16:creationId xmlns:a16="http://schemas.microsoft.com/office/drawing/2014/main" id="{00000000-0008-0000-1400-000093000000}"/>
            </a:ext>
          </a:extLst>
        </xdr:cNvPr>
        <xdr:cNvSpPr>
          <a:spLocks noChangeShapeType="1"/>
        </xdr:cNvSpPr>
      </xdr:nvSpPr>
      <xdr:spPr bwMode="auto">
        <a:xfrm flipV="1">
          <a:off x="304800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8" name="Line 148">
          <a:extLst>
            <a:ext uri="{FF2B5EF4-FFF2-40B4-BE49-F238E27FC236}">
              <a16:creationId xmlns:a16="http://schemas.microsoft.com/office/drawing/2014/main" id="{00000000-0008-0000-1400-000094000000}"/>
            </a:ext>
          </a:extLst>
        </xdr:cNvPr>
        <xdr:cNvSpPr>
          <a:spLocks noChangeShapeType="1"/>
        </xdr:cNvSpPr>
      </xdr:nvSpPr>
      <xdr:spPr bwMode="auto">
        <a:xfrm flipV="1">
          <a:off x="365760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9" name="Line 149">
          <a:extLst>
            <a:ext uri="{FF2B5EF4-FFF2-40B4-BE49-F238E27FC236}">
              <a16:creationId xmlns:a16="http://schemas.microsoft.com/office/drawing/2014/main" id="{00000000-0008-0000-1400-000095000000}"/>
            </a:ext>
          </a:extLst>
        </xdr:cNvPr>
        <xdr:cNvSpPr>
          <a:spLocks noChangeShapeType="1"/>
        </xdr:cNvSpPr>
      </xdr:nvSpPr>
      <xdr:spPr bwMode="auto">
        <a:xfrm flipV="1">
          <a:off x="426720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50" name="Line 150">
          <a:extLst>
            <a:ext uri="{FF2B5EF4-FFF2-40B4-BE49-F238E27FC236}">
              <a16:creationId xmlns:a16="http://schemas.microsoft.com/office/drawing/2014/main" id="{00000000-0008-0000-1400-000096000000}"/>
            </a:ext>
          </a:extLst>
        </xdr:cNvPr>
        <xdr:cNvSpPr>
          <a:spLocks noChangeShapeType="1"/>
        </xdr:cNvSpPr>
      </xdr:nvSpPr>
      <xdr:spPr bwMode="auto">
        <a:xfrm flipV="1">
          <a:off x="4876800" y="0"/>
          <a:ext cx="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1" name="Line 151">
          <a:extLst>
            <a:ext uri="{FF2B5EF4-FFF2-40B4-BE49-F238E27FC236}">
              <a16:creationId xmlns:a16="http://schemas.microsoft.com/office/drawing/2014/main" id="{00000000-0008-0000-1400-000097000000}"/>
            </a:ext>
          </a:extLst>
        </xdr:cNvPr>
        <xdr:cNvSpPr>
          <a:spLocks noChangeShapeType="1"/>
        </xdr:cNvSpPr>
      </xdr:nvSpPr>
      <xdr:spPr bwMode="auto">
        <a:xfrm>
          <a:off x="12192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2" name="Line 152">
          <a:extLst>
            <a:ext uri="{FF2B5EF4-FFF2-40B4-BE49-F238E27FC236}">
              <a16:creationId xmlns:a16="http://schemas.microsoft.com/office/drawing/2014/main" id="{00000000-0008-0000-1400-000098000000}"/>
            </a:ext>
          </a:extLst>
        </xdr:cNvPr>
        <xdr:cNvSpPr>
          <a:spLocks noChangeShapeType="1"/>
        </xdr:cNvSpPr>
      </xdr:nvSpPr>
      <xdr:spPr bwMode="auto">
        <a:xfrm>
          <a:off x="12192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3" name="Line 153">
          <a:extLst>
            <a:ext uri="{FF2B5EF4-FFF2-40B4-BE49-F238E27FC236}">
              <a16:creationId xmlns:a16="http://schemas.microsoft.com/office/drawing/2014/main" id="{00000000-0008-0000-1400-000099000000}"/>
            </a:ext>
          </a:extLst>
        </xdr:cNvPr>
        <xdr:cNvSpPr>
          <a:spLocks noChangeShapeType="1"/>
        </xdr:cNvSpPr>
      </xdr:nvSpPr>
      <xdr:spPr bwMode="auto">
        <a:xfrm>
          <a:off x="12192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4" name="Line 154">
          <a:extLst>
            <a:ext uri="{FF2B5EF4-FFF2-40B4-BE49-F238E27FC236}">
              <a16:creationId xmlns:a16="http://schemas.microsoft.com/office/drawing/2014/main" id="{00000000-0008-0000-1400-00009A000000}"/>
            </a:ext>
          </a:extLst>
        </xdr:cNvPr>
        <xdr:cNvSpPr>
          <a:spLocks noChangeShapeType="1"/>
        </xdr:cNvSpPr>
      </xdr:nvSpPr>
      <xdr:spPr bwMode="auto">
        <a:xfrm>
          <a:off x="12382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55" name="Line 155">
          <a:extLst>
            <a:ext uri="{FF2B5EF4-FFF2-40B4-BE49-F238E27FC236}">
              <a16:creationId xmlns:a16="http://schemas.microsoft.com/office/drawing/2014/main" id="{00000000-0008-0000-1400-00009B000000}"/>
            </a:ext>
          </a:extLst>
        </xdr:cNvPr>
        <xdr:cNvSpPr>
          <a:spLocks noChangeShapeType="1"/>
        </xdr:cNvSpPr>
      </xdr:nvSpPr>
      <xdr:spPr bwMode="auto">
        <a:xfrm>
          <a:off x="12192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6" name="Rectangle 156">
          <a:extLst>
            <a:ext uri="{FF2B5EF4-FFF2-40B4-BE49-F238E27FC236}">
              <a16:creationId xmlns:a16="http://schemas.microsoft.com/office/drawing/2014/main" id="{00000000-0008-0000-1400-00009C000000}"/>
            </a:ext>
          </a:extLst>
        </xdr:cNvPr>
        <xdr:cNvSpPr>
          <a:spLocks noChangeArrowheads="1"/>
        </xdr:cNvSpPr>
      </xdr:nvSpPr>
      <xdr:spPr bwMode="auto">
        <a:xfrm>
          <a:off x="13716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400-00009D000000}"/>
            </a:ext>
          </a:extLst>
        </xdr:cNvPr>
        <xdr:cNvSpPr txBox="1">
          <a:spLocks noChangeArrowheads="1"/>
        </xdr:cNvSpPr>
      </xdr:nvSpPr>
      <xdr:spPr bwMode="auto">
        <a:xfrm>
          <a:off x="1219200" y="1438275"/>
          <a:ext cx="4886325" cy="6699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2014</a:t>
          </a:r>
        </a:p>
      </xdr:txBody>
    </xdr:sp>
    <xdr:clientData/>
  </xdr:twoCellAnchor>
  <xdr:twoCellAnchor editAs="oneCell">
    <xdr:from>
      <xdr:col>0</xdr:col>
      <xdr:colOff>38100</xdr:colOff>
      <xdr:row>1</xdr:row>
      <xdr:rowOff>95250</xdr:rowOff>
    </xdr:from>
    <xdr:to>
      <xdr:col>7</xdr:col>
      <xdr:colOff>361950</xdr:colOff>
      <xdr:row>6</xdr:row>
      <xdr:rowOff>152400</xdr:rowOff>
    </xdr:to>
    <xdr:pic>
      <xdr:nvPicPr>
        <xdr:cNvPr id="158" name="Picture 158" descr="dard-lang-logo">
          <a:extLst>
            <a:ext uri="{FF2B5EF4-FFF2-40B4-BE49-F238E27FC236}">
              <a16:creationId xmlns:a16="http://schemas.microsoft.com/office/drawing/2014/main" id="{00000000-0008-0000-1400-00009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257175"/>
          <a:ext cx="4591050" cy="866775"/>
        </a:xfrm>
        <a:prstGeom prst="rect">
          <a:avLst/>
        </a:prstGeom>
        <a:noFill/>
        <a:ln w="9525">
          <a:noFill/>
          <a:miter lim="800000"/>
          <a:headEnd/>
          <a:tailEnd/>
        </a:ln>
      </xdr:spPr>
    </xdr:pic>
    <xdr:clientData/>
  </xdr:twoCellAnchor>
  <xdr:twoCellAnchor>
    <xdr:from>
      <xdr:col>6</xdr:col>
      <xdr:colOff>238125</xdr:colOff>
      <xdr:row>61</xdr:row>
      <xdr:rowOff>9525</xdr:rowOff>
    </xdr:from>
    <xdr:to>
      <xdr:col>9</xdr:col>
      <xdr:colOff>952500</xdr:colOff>
      <xdr:row>63</xdr:row>
      <xdr:rowOff>142875</xdr:rowOff>
    </xdr:to>
    <xdr:sp macro="" textlink="">
      <xdr:nvSpPr>
        <xdr:cNvPr id="159" name="Text Box 160">
          <a:extLst>
            <a:ext uri="{FF2B5EF4-FFF2-40B4-BE49-F238E27FC236}">
              <a16:creationId xmlns:a16="http://schemas.microsoft.com/office/drawing/2014/main" id="{00000000-0008-0000-1400-00009F000000}"/>
            </a:ext>
          </a:extLst>
        </xdr:cNvPr>
        <xdr:cNvSpPr txBox="1">
          <a:spLocks noChangeArrowheads="1"/>
        </xdr:cNvSpPr>
      </xdr:nvSpPr>
      <xdr:spPr bwMode="auto">
        <a:xfrm>
          <a:off x="3895725" y="9972675"/>
          <a:ext cx="2200275"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111</xdr:row>
          <xdr:rowOff>12700</xdr:rowOff>
        </xdr:from>
        <xdr:to>
          <xdr:col>1</xdr:col>
          <xdr:colOff>165100</xdr:colOff>
          <xdr:row>114</xdr:row>
          <xdr:rowOff>152400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5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500-000002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5377" name="Line 2">
          <a:extLst>
            <a:ext uri="{FF2B5EF4-FFF2-40B4-BE49-F238E27FC236}">
              <a16:creationId xmlns:a16="http://schemas.microsoft.com/office/drawing/2014/main" id="{00000000-0008-0000-1500-0000318A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5378" name="Line 3">
          <a:extLst>
            <a:ext uri="{FF2B5EF4-FFF2-40B4-BE49-F238E27FC236}">
              <a16:creationId xmlns:a16="http://schemas.microsoft.com/office/drawing/2014/main" id="{00000000-0008-0000-1500-0000328A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5379" name="Line 4">
          <a:extLst>
            <a:ext uri="{FF2B5EF4-FFF2-40B4-BE49-F238E27FC236}">
              <a16:creationId xmlns:a16="http://schemas.microsoft.com/office/drawing/2014/main" id="{00000000-0008-0000-1500-0000338A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5380" name="Line 5">
          <a:extLst>
            <a:ext uri="{FF2B5EF4-FFF2-40B4-BE49-F238E27FC236}">
              <a16:creationId xmlns:a16="http://schemas.microsoft.com/office/drawing/2014/main" id="{00000000-0008-0000-1500-0000348A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5381" name="Line 6">
          <a:extLst>
            <a:ext uri="{FF2B5EF4-FFF2-40B4-BE49-F238E27FC236}">
              <a16:creationId xmlns:a16="http://schemas.microsoft.com/office/drawing/2014/main" id="{00000000-0008-0000-1500-0000358A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382" name="Line 7">
          <a:extLst>
            <a:ext uri="{FF2B5EF4-FFF2-40B4-BE49-F238E27FC236}">
              <a16:creationId xmlns:a16="http://schemas.microsoft.com/office/drawing/2014/main" id="{00000000-0008-0000-1500-0000368A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383" name="Line 8">
          <a:extLst>
            <a:ext uri="{FF2B5EF4-FFF2-40B4-BE49-F238E27FC236}">
              <a16:creationId xmlns:a16="http://schemas.microsoft.com/office/drawing/2014/main" id="{00000000-0008-0000-1500-0000378A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384" name="Line 9">
          <a:extLst>
            <a:ext uri="{FF2B5EF4-FFF2-40B4-BE49-F238E27FC236}">
              <a16:creationId xmlns:a16="http://schemas.microsoft.com/office/drawing/2014/main" id="{00000000-0008-0000-1500-0000388A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5385" name="Line 10">
          <a:extLst>
            <a:ext uri="{FF2B5EF4-FFF2-40B4-BE49-F238E27FC236}">
              <a16:creationId xmlns:a16="http://schemas.microsoft.com/office/drawing/2014/main" id="{00000000-0008-0000-1500-0000398A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5386" name="Line 11">
          <a:extLst>
            <a:ext uri="{FF2B5EF4-FFF2-40B4-BE49-F238E27FC236}">
              <a16:creationId xmlns:a16="http://schemas.microsoft.com/office/drawing/2014/main" id="{00000000-0008-0000-1500-00003A8A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5387" name="Line 12">
          <a:extLst>
            <a:ext uri="{FF2B5EF4-FFF2-40B4-BE49-F238E27FC236}">
              <a16:creationId xmlns:a16="http://schemas.microsoft.com/office/drawing/2014/main" id="{00000000-0008-0000-1500-00003B8A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5388" name="Line 13">
          <a:extLst>
            <a:ext uri="{FF2B5EF4-FFF2-40B4-BE49-F238E27FC236}">
              <a16:creationId xmlns:a16="http://schemas.microsoft.com/office/drawing/2014/main" id="{00000000-0008-0000-1500-00003C8A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5389" name="Line 14">
          <a:extLst>
            <a:ext uri="{FF2B5EF4-FFF2-40B4-BE49-F238E27FC236}">
              <a16:creationId xmlns:a16="http://schemas.microsoft.com/office/drawing/2014/main" id="{00000000-0008-0000-1500-00003D8A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390" name="Line 15">
          <a:extLst>
            <a:ext uri="{FF2B5EF4-FFF2-40B4-BE49-F238E27FC236}">
              <a16:creationId xmlns:a16="http://schemas.microsoft.com/office/drawing/2014/main" id="{00000000-0008-0000-1500-00003E8A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5391" name="Line 16">
          <a:extLst>
            <a:ext uri="{FF2B5EF4-FFF2-40B4-BE49-F238E27FC236}">
              <a16:creationId xmlns:a16="http://schemas.microsoft.com/office/drawing/2014/main" id="{00000000-0008-0000-1500-00003F8A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5392" name="Line 17">
          <a:extLst>
            <a:ext uri="{FF2B5EF4-FFF2-40B4-BE49-F238E27FC236}">
              <a16:creationId xmlns:a16="http://schemas.microsoft.com/office/drawing/2014/main" id="{00000000-0008-0000-1500-0000408A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5393" name="Line 18">
          <a:extLst>
            <a:ext uri="{FF2B5EF4-FFF2-40B4-BE49-F238E27FC236}">
              <a16:creationId xmlns:a16="http://schemas.microsoft.com/office/drawing/2014/main" id="{00000000-0008-0000-1500-0000418A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5394" name="Rectangle 19">
          <a:extLst>
            <a:ext uri="{FF2B5EF4-FFF2-40B4-BE49-F238E27FC236}">
              <a16:creationId xmlns:a16="http://schemas.microsoft.com/office/drawing/2014/main" id="{00000000-0008-0000-1500-0000428A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500-000015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5396" name="Line 21">
          <a:extLst>
            <a:ext uri="{FF2B5EF4-FFF2-40B4-BE49-F238E27FC236}">
              <a16:creationId xmlns:a16="http://schemas.microsoft.com/office/drawing/2014/main" id="{00000000-0008-0000-1500-0000448A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5397" name="Line 22">
          <a:extLst>
            <a:ext uri="{FF2B5EF4-FFF2-40B4-BE49-F238E27FC236}">
              <a16:creationId xmlns:a16="http://schemas.microsoft.com/office/drawing/2014/main" id="{00000000-0008-0000-1500-0000458A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5398" name="Line 23">
          <a:extLst>
            <a:ext uri="{FF2B5EF4-FFF2-40B4-BE49-F238E27FC236}">
              <a16:creationId xmlns:a16="http://schemas.microsoft.com/office/drawing/2014/main" id="{00000000-0008-0000-1500-0000468A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5399" name="Line 24">
          <a:extLst>
            <a:ext uri="{FF2B5EF4-FFF2-40B4-BE49-F238E27FC236}">
              <a16:creationId xmlns:a16="http://schemas.microsoft.com/office/drawing/2014/main" id="{00000000-0008-0000-1500-0000478A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5400" name="Line 25">
          <a:extLst>
            <a:ext uri="{FF2B5EF4-FFF2-40B4-BE49-F238E27FC236}">
              <a16:creationId xmlns:a16="http://schemas.microsoft.com/office/drawing/2014/main" id="{00000000-0008-0000-1500-0000488A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01" name="Line 26">
          <a:extLst>
            <a:ext uri="{FF2B5EF4-FFF2-40B4-BE49-F238E27FC236}">
              <a16:creationId xmlns:a16="http://schemas.microsoft.com/office/drawing/2014/main" id="{00000000-0008-0000-1500-0000498A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02" name="Line 27">
          <a:extLst>
            <a:ext uri="{FF2B5EF4-FFF2-40B4-BE49-F238E27FC236}">
              <a16:creationId xmlns:a16="http://schemas.microsoft.com/office/drawing/2014/main" id="{00000000-0008-0000-1500-00004A8A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403" name="Line 28">
          <a:extLst>
            <a:ext uri="{FF2B5EF4-FFF2-40B4-BE49-F238E27FC236}">
              <a16:creationId xmlns:a16="http://schemas.microsoft.com/office/drawing/2014/main" id="{00000000-0008-0000-1500-00004B8A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5404" name="Line 29">
          <a:extLst>
            <a:ext uri="{FF2B5EF4-FFF2-40B4-BE49-F238E27FC236}">
              <a16:creationId xmlns:a16="http://schemas.microsoft.com/office/drawing/2014/main" id="{00000000-0008-0000-1500-00004C8A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5405" name="Line 30">
          <a:extLst>
            <a:ext uri="{FF2B5EF4-FFF2-40B4-BE49-F238E27FC236}">
              <a16:creationId xmlns:a16="http://schemas.microsoft.com/office/drawing/2014/main" id="{00000000-0008-0000-1500-00004D8A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5406" name="Line 31">
          <a:extLst>
            <a:ext uri="{FF2B5EF4-FFF2-40B4-BE49-F238E27FC236}">
              <a16:creationId xmlns:a16="http://schemas.microsoft.com/office/drawing/2014/main" id="{00000000-0008-0000-1500-00004E8A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5407" name="Line 32">
          <a:extLst>
            <a:ext uri="{FF2B5EF4-FFF2-40B4-BE49-F238E27FC236}">
              <a16:creationId xmlns:a16="http://schemas.microsoft.com/office/drawing/2014/main" id="{00000000-0008-0000-1500-00004F8A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5408" name="Line 33">
          <a:extLst>
            <a:ext uri="{FF2B5EF4-FFF2-40B4-BE49-F238E27FC236}">
              <a16:creationId xmlns:a16="http://schemas.microsoft.com/office/drawing/2014/main" id="{00000000-0008-0000-1500-0000508A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409" name="Line 34">
          <a:extLst>
            <a:ext uri="{FF2B5EF4-FFF2-40B4-BE49-F238E27FC236}">
              <a16:creationId xmlns:a16="http://schemas.microsoft.com/office/drawing/2014/main" id="{00000000-0008-0000-1500-0000518A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5410" name="Line 35">
          <a:extLst>
            <a:ext uri="{FF2B5EF4-FFF2-40B4-BE49-F238E27FC236}">
              <a16:creationId xmlns:a16="http://schemas.microsoft.com/office/drawing/2014/main" id="{00000000-0008-0000-1500-0000528A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5411" name="Line 36">
          <a:extLst>
            <a:ext uri="{FF2B5EF4-FFF2-40B4-BE49-F238E27FC236}">
              <a16:creationId xmlns:a16="http://schemas.microsoft.com/office/drawing/2014/main" id="{00000000-0008-0000-1500-0000538A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5412" name="Line 37">
          <a:extLst>
            <a:ext uri="{FF2B5EF4-FFF2-40B4-BE49-F238E27FC236}">
              <a16:creationId xmlns:a16="http://schemas.microsoft.com/office/drawing/2014/main" id="{00000000-0008-0000-1500-0000548A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5413" name="Rectangle 38">
          <a:extLst>
            <a:ext uri="{FF2B5EF4-FFF2-40B4-BE49-F238E27FC236}">
              <a16:creationId xmlns:a16="http://schemas.microsoft.com/office/drawing/2014/main" id="{00000000-0008-0000-1500-0000558A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500-000028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5415" name="Line 40">
          <a:extLst>
            <a:ext uri="{FF2B5EF4-FFF2-40B4-BE49-F238E27FC236}">
              <a16:creationId xmlns:a16="http://schemas.microsoft.com/office/drawing/2014/main" id="{00000000-0008-0000-1500-0000578A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5416" name="Line 41">
          <a:extLst>
            <a:ext uri="{FF2B5EF4-FFF2-40B4-BE49-F238E27FC236}">
              <a16:creationId xmlns:a16="http://schemas.microsoft.com/office/drawing/2014/main" id="{00000000-0008-0000-1500-0000588A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5417" name="Line 42">
          <a:extLst>
            <a:ext uri="{FF2B5EF4-FFF2-40B4-BE49-F238E27FC236}">
              <a16:creationId xmlns:a16="http://schemas.microsoft.com/office/drawing/2014/main" id="{00000000-0008-0000-1500-0000598A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5418" name="Line 43">
          <a:extLst>
            <a:ext uri="{FF2B5EF4-FFF2-40B4-BE49-F238E27FC236}">
              <a16:creationId xmlns:a16="http://schemas.microsoft.com/office/drawing/2014/main" id="{00000000-0008-0000-1500-00005A8A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5419" name="Line 44">
          <a:extLst>
            <a:ext uri="{FF2B5EF4-FFF2-40B4-BE49-F238E27FC236}">
              <a16:creationId xmlns:a16="http://schemas.microsoft.com/office/drawing/2014/main" id="{00000000-0008-0000-1500-00005B8A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20" name="Line 45">
          <a:extLst>
            <a:ext uri="{FF2B5EF4-FFF2-40B4-BE49-F238E27FC236}">
              <a16:creationId xmlns:a16="http://schemas.microsoft.com/office/drawing/2014/main" id="{00000000-0008-0000-1500-00005C8A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21" name="Line 46">
          <a:extLst>
            <a:ext uri="{FF2B5EF4-FFF2-40B4-BE49-F238E27FC236}">
              <a16:creationId xmlns:a16="http://schemas.microsoft.com/office/drawing/2014/main" id="{00000000-0008-0000-1500-00005D8A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422" name="Line 47">
          <a:extLst>
            <a:ext uri="{FF2B5EF4-FFF2-40B4-BE49-F238E27FC236}">
              <a16:creationId xmlns:a16="http://schemas.microsoft.com/office/drawing/2014/main" id="{00000000-0008-0000-1500-00005E8A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5423" name="Line 48">
          <a:extLst>
            <a:ext uri="{FF2B5EF4-FFF2-40B4-BE49-F238E27FC236}">
              <a16:creationId xmlns:a16="http://schemas.microsoft.com/office/drawing/2014/main" id="{00000000-0008-0000-1500-00005F8A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5424" name="Line 49">
          <a:extLst>
            <a:ext uri="{FF2B5EF4-FFF2-40B4-BE49-F238E27FC236}">
              <a16:creationId xmlns:a16="http://schemas.microsoft.com/office/drawing/2014/main" id="{00000000-0008-0000-1500-0000608A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5425" name="Line 50">
          <a:extLst>
            <a:ext uri="{FF2B5EF4-FFF2-40B4-BE49-F238E27FC236}">
              <a16:creationId xmlns:a16="http://schemas.microsoft.com/office/drawing/2014/main" id="{00000000-0008-0000-1500-0000618A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5426" name="Line 51">
          <a:extLst>
            <a:ext uri="{FF2B5EF4-FFF2-40B4-BE49-F238E27FC236}">
              <a16:creationId xmlns:a16="http://schemas.microsoft.com/office/drawing/2014/main" id="{00000000-0008-0000-1500-0000628A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5427" name="Line 52">
          <a:extLst>
            <a:ext uri="{FF2B5EF4-FFF2-40B4-BE49-F238E27FC236}">
              <a16:creationId xmlns:a16="http://schemas.microsoft.com/office/drawing/2014/main" id="{00000000-0008-0000-1500-0000638A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428" name="Line 53">
          <a:extLst>
            <a:ext uri="{FF2B5EF4-FFF2-40B4-BE49-F238E27FC236}">
              <a16:creationId xmlns:a16="http://schemas.microsoft.com/office/drawing/2014/main" id="{00000000-0008-0000-1500-0000648A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5429" name="Line 54">
          <a:extLst>
            <a:ext uri="{FF2B5EF4-FFF2-40B4-BE49-F238E27FC236}">
              <a16:creationId xmlns:a16="http://schemas.microsoft.com/office/drawing/2014/main" id="{00000000-0008-0000-1500-0000658A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5430" name="Line 55">
          <a:extLst>
            <a:ext uri="{FF2B5EF4-FFF2-40B4-BE49-F238E27FC236}">
              <a16:creationId xmlns:a16="http://schemas.microsoft.com/office/drawing/2014/main" id="{00000000-0008-0000-1500-0000668A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5431" name="Line 56">
          <a:extLst>
            <a:ext uri="{FF2B5EF4-FFF2-40B4-BE49-F238E27FC236}">
              <a16:creationId xmlns:a16="http://schemas.microsoft.com/office/drawing/2014/main" id="{00000000-0008-0000-1500-0000678A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5432" name="Rectangle 57">
          <a:extLst>
            <a:ext uri="{FF2B5EF4-FFF2-40B4-BE49-F238E27FC236}">
              <a16:creationId xmlns:a16="http://schemas.microsoft.com/office/drawing/2014/main" id="{00000000-0008-0000-1500-0000688A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500-00003B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5434" name="Line 59">
          <a:extLst>
            <a:ext uri="{FF2B5EF4-FFF2-40B4-BE49-F238E27FC236}">
              <a16:creationId xmlns:a16="http://schemas.microsoft.com/office/drawing/2014/main" id="{00000000-0008-0000-1500-00006A8A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5435" name="Line 60">
          <a:extLst>
            <a:ext uri="{FF2B5EF4-FFF2-40B4-BE49-F238E27FC236}">
              <a16:creationId xmlns:a16="http://schemas.microsoft.com/office/drawing/2014/main" id="{00000000-0008-0000-1500-00006B8A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5436" name="Line 61">
          <a:extLst>
            <a:ext uri="{FF2B5EF4-FFF2-40B4-BE49-F238E27FC236}">
              <a16:creationId xmlns:a16="http://schemas.microsoft.com/office/drawing/2014/main" id="{00000000-0008-0000-1500-00006C8A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5437" name="Line 62">
          <a:extLst>
            <a:ext uri="{FF2B5EF4-FFF2-40B4-BE49-F238E27FC236}">
              <a16:creationId xmlns:a16="http://schemas.microsoft.com/office/drawing/2014/main" id="{00000000-0008-0000-1500-00006D8A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5438" name="Line 63">
          <a:extLst>
            <a:ext uri="{FF2B5EF4-FFF2-40B4-BE49-F238E27FC236}">
              <a16:creationId xmlns:a16="http://schemas.microsoft.com/office/drawing/2014/main" id="{00000000-0008-0000-1500-00006E8A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39" name="Line 64">
          <a:extLst>
            <a:ext uri="{FF2B5EF4-FFF2-40B4-BE49-F238E27FC236}">
              <a16:creationId xmlns:a16="http://schemas.microsoft.com/office/drawing/2014/main" id="{00000000-0008-0000-1500-00006F8A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40" name="Line 65">
          <a:extLst>
            <a:ext uri="{FF2B5EF4-FFF2-40B4-BE49-F238E27FC236}">
              <a16:creationId xmlns:a16="http://schemas.microsoft.com/office/drawing/2014/main" id="{00000000-0008-0000-1500-0000708A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441" name="Line 66">
          <a:extLst>
            <a:ext uri="{FF2B5EF4-FFF2-40B4-BE49-F238E27FC236}">
              <a16:creationId xmlns:a16="http://schemas.microsoft.com/office/drawing/2014/main" id="{00000000-0008-0000-1500-0000718A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5442" name="Line 67">
          <a:extLst>
            <a:ext uri="{FF2B5EF4-FFF2-40B4-BE49-F238E27FC236}">
              <a16:creationId xmlns:a16="http://schemas.microsoft.com/office/drawing/2014/main" id="{00000000-0008-0000-1500-0000728A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5443" name="Line 68">
          <a:extLst>
            <a:ext uri="{FF2B5EF4-FFF2-40B4-BE49-F238E27FC236}">
              <a16:creationId xmlns:a16="http://schemas.microsoft.com/office/drawing/2014/main" id="{00000000-0008-0000-1500-0000738A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5444" name="Line 69">
          <a:extLst>
            <a:ext uri="{FF2B5EF4-FFF2-40B4-BE49-F238E27FC236}">
              <a16:creationId xmlns:a16="http://schemas.microsoft.com/office/drawing/2014/main" id="{00000000-0008-0000-1500-0000748A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5445" name="Line 70">
          <a:extLst>
            <a:ext uri="{FF2B5EF4-FFF2-40B4-BE49-F238E27FC236}">
              <a16:creationId xmlns:a16="http://schemas.microsoft.com/office/drawing/2014/main" id="{00000000-0008-0000-1500-0000758A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5446" name="Line 71">
          <a:extLst>
            <a:ext uri="{FF2B5EF4-FFF2-40B4-BE49-F238E27FC236}">
              <a16:creationId xmlns:a16="http://schemas.microsoft.com/office/drawing/2014/main" id="{00000000-0008-0000-1500-0000768A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447" name="Line 72">
          <a:extLst>
            <a:ext uri="{FF2B5EF4-FFF2-40B4-BE49-F238E27FC236}">
              <a16:creationId xmlns:a16="http://schemas.microsoft.com/office/drawing/2014/main" id="{00000000-0008-0000-1500-0000778A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5448" name="Line 73">
          <a:extLst>
            <a:ext uri="{FF2B5EF4-FFF2-40B4-BE49-F238E27FC236}">
              <a16:creationId xmlns:a16="http://schemas.microsoft.com/office/drawing/2014/main" id="{00000000-0008-0000-1500-0000788A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5449" name="Line 74">
          <a:extLst>
            <a:ext uri="{FF2B5EF4-FFF2-40B4-BE49-F238E27FC236}">
              <a16:creationId xmlns:a16="http://schemas.microsoft.com/office/drawing/2014/main" id="{00000000-0008-0000-1500-0000798A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5450" name="Line 75">
          <a:extLst>
            <a:ext uri="{FF2B5EF4-FFF2-40B4-BE49-F238E27FC236}">
              <a16:creationId xmlns:a16="http://schemas.microsoft.com/office/drawing/2014/main" id="{00000000-0008-0000-1500-00007A8A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5451" name="Rectangle 76">
          <a:extLst>
            <a:ext uri="{FF2B5EF4-FFF2-40B4-BE49-F238E27FC236}">
              <a16:creationId xmlns:a16="http://schemas.microsoft.com/office/drawing/2014/main" id="{00000000-0008-0000-1500-00007B8A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500-00004E00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35453" name="Picture 78" descr="dard-lang-logo">
          <a:extLst>
            <a:ext uri="{FF2B5EF4-FFF2-40B4-BE49-F238E27FC236}">
              <a16:creationId xmlns:a16="http://schemas.microsoft.com/office/drawing/2014/main" id="{00000000-0008-0000-1500-00007D8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56</xdr:row>
      <xdr:rowOff>9525</xdr:rowOff>
    </xdr:from>
    <xdr:to>
      <xdr:col>9</xdr:col>
      <xdr:colOff>952500</xdr:colOff>
      <xdr:row>58</xdr:row>
      <xdr:rowOff>142875</xdr:rowOff>
    </xdr:to>
    <xdr:sp macro="" textlink="">
      <xdr:nvSpPr>
        <xdr:cNvPr id="80" name="Text Box 80">
          <a:extLst>
            <a:ext uri="{FF2B5EF4-FFF2-40B4-BE49-F238E27FC236}">
              <a16:creationId xmlns:a16="http://schemas.microsoft.com/office/drawing/2014/main" id="{00000000-0008-0000-1500-000050000000}"/>
            </a:ext>
          </a:extLst>
        </xdr:cNvPr>
        <xdr:cNvSpPr txBox="1">
          <a:spLocks noChangeArrowheads="1"/>
        </xdr:cNvSpPr>
      </xdr:nvSpPr>
      <xdr:spPr bwMode="auto">
        <a:xfrm>
          <a:off x="4419600" y="11249025"/>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500-000051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5456" name="Line 82">
          <a:extLst>
            <a:ext uri="{FF2B5EF4-FFF2-40B4-BE49-F238E27FC236}">
              <a16:creationId xmlns:a16="http://schemas.microsoft.com/office/drawing/2014/main" id="{00000000-0008-0000-1500-0000808A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5457" name="Line 83">
          <a:extLst>
            <a:ext uri="{FF2B5EF4-FFF2-40B4-BE49-F238E27FC236}">
              <a16:creationId xmlns:a16="http://schemas.microsoft.com/office/drawing/2014/main" id="{00000000-0008-0000-1500-0000818A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5458" name="Line 84">
          <a:extLst>
            <a:ext uri="{FF2B5EF4-FFF2-40B4-BE49-F238E27FC236}">
              <a16:creationId xmlns:a16="http://schemas.microsoft.com/office/drawing/2014/main" id="{00000000-0008-0000-1500-0000828A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5459" name="Line 85">
          <a:extLst>
            <a:ext uri="{FF2B5EF4-FFF2-40B4-BE49-F238E27FC236}">
              <a16:creationId xmlns:a16="http://schemas.microsoft.com/office/drawing/2014/main" id="{00000000-0008-0000-1500-0000838A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5460" name="Line 86">
          <a:extLst>
            <a:ext uri="{FF2B5EF4-FFF2-40B4-BE49-F238E27FC236}">
              <a16:creationId xmlns:a16="http://schemas.microsoft.com/office/drawing/2014/main" id="{00000000-0008-0000-1500-0000848A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61" name="Line 87">
          <a:extLst>
            <a:ext uri="{FF2B5EF4-FFF2-40B4-BE49-F238E27FC236}">
              <a16:creationId xmlns:a16="http://schemas.microsoft.com/office/drawing/2014/main" id="{00000000-0008-0000-1500-0000858A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62" name="Line 88">
          <a:extLst>
            <a:ext uri="{FF2B5EF4-FFF2-40B4-BE49-F238E27FC236}">
              <a16:creationId xmlns:a16="http://schemas.microsoft.com/office/drawing/2014/main" id="{00000000-0008-0000-1500-0000868A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463" name="Line 89">
          <a:extLst>
            <a:ext uri="{FF2B5EF4-FFF2-40B4-BE49-F238E27FC236}">
              <a16:creationId xmlns:a16="http://schemas.microsoft.com/office/drawing/2014/main" id="{00000000-0008-0000-1500-0000878A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5464" name="Line 90">
          <a:extLst>
            <a:ext uri="{FF2B5EF4-FFF2-40B4-BE49-F238E27FC236}">
              <a16:creationId xmlns:a16="http://schemas.microsoft.com/office/drawing/2014/main" id="{00000000-0008-0000-1500-0000888A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5465" name="Line 91">
          <a:extLst>
            <a:ext uri="{FF2B5EF4-FFF2-40B4-BE49-F238E27FC236}">
              <a16:creationId xmlns:a16="http://schemas.microsoft.com/office/drawing/2014/main" id="{00000000-0008-0000-1500-0000898A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5466" name="Line 92">
          <a:extLst>
            <a:ext uri="{FF2B5EF4-FFF2-40B4-BE49-F238E27FC236}">
              <a16:creationId xmlns:a16="http://schemas.microsoft.com/office/drawing/2014/main" id="{00000000-0008-0000-1500-00008A8A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5467" name="Line 93">
          <a:extLst>
            <a:ext uri="{FF2B5EF4-FFF2-40B4-BE49-F238E27FC236}">
              <a16:creationId xmlns:a16="http://schemas.microsoft.com/office/drawing/2014/main" id="{00000000-0008-0000-1500-00008B8A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5468" name="Line 94">
          <a:extLst>
            <a:ext uri="{FF2B5EF4-FFF2-40B4-BE49-F238E27FC236}">
              <a16:creationId xmlns:a16="http://schemas.microsoft.com/office/drawing/2014/main" id="{00000000-0008-0000-1500-00008C8A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469" name="Line 95">
          <a:extLst>
            <a:ext uri="{FF2B5EF4-FFF2-40B4-BE49-F238E27FC236}">
              <a16:creationId xmlns:a16="http://schemas.microsoft.com/office/drawing/2014/main" id="{00000000-0008-0000-1500-00008D8A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5470" name="Line 96">
          <a:extLst>
            <a:ext uri="{FF2B5EF4-FFF2-40B4-BE49-F238E27FC236}">
              <a16:creationId xmlns:a16="http://schemas.microsoft.com/office/drawing/2014/main" id="{00000000-0008-0000-1500-00008E8A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5471" name="Line 97">
          <a:extLst>
            <a:ext uri="{FF2B5EF4-FFF2-40B4-BE49-F238E27FC236}">
              <a16:creationId xmlns:a16="http://schemas.microsoft.com/office/drawing/2014/main" id="{00000000-0008-0000-1500-00008F8A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5472" name="Line 98">
          <a:extLst>
            <a:ext uri="{FF2B5EF4-FFF2-40B4-BE49-F238E27FC236}">
              <a16:creationId xmlns:a16="http://schemas.microsoft.com/office/drawing/2014/main" id="{00000000-0008-0000-1500-0000908A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5473" name="Rectangle 99">
          <a:extLst>
            <a:ext uri="{FF2B5EF4-FFF2-40B4-BE49-F238E27FC236}">
              <a16:creationId xmlns:a16="http://schemas.microsoft.com/office/drawing/2014/main" id="{00000000-0008-0000-1500-0000918A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500-000064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5475" name="Line 101">
          <a:extLst>
            <a:ext uri="{FF2B5EF4-FFF2-40B4-BE49-F238E27FC236}">
              <a16:creationId xmlns:a16="http://schemas.microsoft.com/office/drawing/2014/main" id="{00000000-0008-0000-1500-0000938A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5476" name="Line 102">
          <a:extLst>
            <a:ext uri="{FF2B5EF4-FFF2-40B4-BE49-F238E27FC236}">
              <a16:creationId xmlns:a16="http://schemas.microsoft.com/office/drawing/2014/main" id="{00000000-0008-0000-1500-0000948A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5477" name="Line 103">
          <a:extLst>
            <a:ext uri="{FF2B5EF4-FFF2-40B4-BE49-F238E27FC236}">
              <a16:creationId xmlns:a16="http://schemas.microsoft.com/office/drawing/2014/main" id="{00000000-0008-0000-1500-0000958A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5478" name="Line 104">
          <a:extLst>
            <a:ext uri="{FF2B5EF4-FFF2-40B4-BE49-F238E27FC236}">
              <a16:creationId xmlns:a16="http://schemas.microsoft.com/office/drawing/2014/main" id="{00000000-0008-0000-1500-0000968A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5479" name="Line 105">
          <a:extLst>
            <a:ext uri="{FF2B5EF4-FFF2-40B4-BE49-F238E27FC236}">
              <a16:creationId xmlns:a16="http://schemas.microsoft.com/office/drawing/2014/main" id="{00000000-0008-0000-1500-0000978A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80" name="Line 106">
          <a:extLst>
            <a:ext uri="{FF2B5EF4-FFF2-40B4-BE49-F238E27FC236}">
              <a16:creationId xmlns:a16="http://schemas.microsoft.com/office/drawing/2014/main" id="{00000000-0008-0000-1500-0000988A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81" name="Line 107">
          <a:extLst>
            <a:ext uri="{FF2B5EF4-FFF2-40B4-BE49-F238E27FC236}">
              <a16:creationId xmlns:a16="http://schemas.microsoft.com/office/drawing/2014/main" id="{00000000-0008-0000-1500-0000998A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482" name="Line 108">
          <a:extLst>
            <a:ext uri="{FF2B5EF4-FFF2-40B4-BE49-F238E27FC236}">
              <a16:creationId xmlns:a16="http://schemas.microsoft.com/office/drawing/2014/main" id="{00000000-0008-0000-1500-00009A8A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5483" name="Line 109">
          <a:extLst>
            <a:ext uri="{FF2B5EF4-FFF2-40B4-BE49-F238E27FC236}">
              <a16:creationId xmlns:a16="http://schemas.microsoft.com/office/drawing/2014/main" id="{00000000-0008-0000-1500-00009B8A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5484" name="Line 110">
          <a:extLst>
            <a:ext uri="{FF2B5EF4-FFF2-40B4-BE49-F238E27FC236}">
              <a16:creationId xmlns:a16="http://schemas.microsoft.com/office/drawing/2014/main" id="{00000000-0008-0000-1500-00009C8A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5485" name="Line 111">
          <a:extLst>
            <a:ext uri="{FF2B5EF4-FFF2-40B4-BE49-F238E27FC236}">
              <a16:creationId xmlns:a16="http://schemas.microsoft.com/office/drawing/2014/main" id="{00000000-0008-0000-1500-00009D8A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5486" name="Line 112">
          <a:extLst>
            <a:ext uri="{FF2B5EF4-FFF2-40B4-BE49-F238E27FC236}">
              <a16:creationId xmlns:a16="http://schemas.microsoft.com/office/drawing/2014/main" id="{00000000-0008-0000-1500-00009E8A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5487" name="Line 113">
          <a:extLst>
            <a:ext uri="{FF2B5EF4-FFF2-40B4-BE49-F238E27FC236}">
              <a16:creationId xmlns:a16="http://schemas.microsoft.com/office/drawing/2014/main" id="{00000000-0008-0000-1500-00009F8A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488" name="Line 114">
          <a:extLst>
            <a:ext uri="{FF2B5EF4-FFF2-40B4-BE49-F238E27FC236}">
              <a16:creationId xmlns:a16="http://schemas.microsoft.com/office/drawing/2014/main" id="{00000000-0008-0000-1500-0000A08A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5489" name="Line 115">
          <a:extLst>
            <a:ext uri="{FF2B5EF4-FFF2-40B4-BE49-F238E27FC236}">
              <a16:creationId xmlns:a16="http://schemas.microsoft.com/office/drawing/2014/main" id="{00000000-0008-0000-1500-0000A18A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5490" name="Line 116">
          <a:extLst>
            <a:ext uri="{FF2B5EF4-FFF2-40B4-BE49-F238E27FC236}">
              <a16:creationId xmlns:a16="http://schemas.microsoft.com/office/drawing/2014/main" id="{00000000-0008-0000-1500-0000A28A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5491" name="Line 117">
          <a:extLst>
            <a:ext uri="{FF2B5EF4-FFF2-40B4-BE49-F238E27FC236}">
              <a16:creationId xmlns:a16="http://schemas.microsoft.com/office/drawing/2014/main" id="{00000000-0008-0000-1500-0000A38A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5492" name="Rectangle 118">
          <a:extLst>
            <a:ext uri="{FF2B5EF4-FFF2-40B4-BE49-F238E27FC236}">
              <a16:creationId xmlns:a16="http://schemas.microsoft.com/office/drawing/2014/main" id="{00000000-0008-0000-1500-0000A48A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500-000077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5494" name="Line 120">
          <a:extLst>
            <a:ext uri="{FF2B5EF4-FFF2-40B4-BE49-F238E27FC236}">
              <a16:creationId xmlns:a16="http://schemas.microsoft.com/office/drawing/2014/main" id="{00000000-0008-0000-1500-0000A68A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5495" name="Line 121">
          <a:extLst>
            <a:ext uri="{FF2B5EF4-FFF2-40B4-BE49-F238E27FC236}">
              <a16:creationId xmlns:a16="http://schemas.microsoft.com/office/drawing/2014/main" id="{00000000-0008-0000-1500-0000A78A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5496" name="Line 122">
          <a:extLst>
            <a:ext uri="{FF2B5EF4-FFF2-40B4-BE49-F238E27FC236}">
              <a16:creationId xmlns:a16="http://schemas.microsoft.com/office/drawing/2014/main" id="{00000000-0008-0000-1500-0000A88A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5497" name="Line 123">
          <a:extLst>
            <a:ext uri="{FF2B5EF4-FFF2-40B4-BE49-F238E27FC236}">
              <a16:creationId xmlns:a16="http://schemas.microsoft.com/office/drawing/2014/main" id="{00000000-0008-0000-1500-0000A98A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5498" name="Line 124">
          <a:extLst>
            <a:ext uri="{FF2B5EF4-FFF2-40B4-BE49-F238E27FC236}">
              <a16:creationId xmlns:a16="http://schemas.microsoft.com/office/drawing/2014/main" id="{00000000-0008-0000-1500-0000AA8A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499" name="Line 125">
          <a:extLst>
            <a:ext uri="{FF2B5EF4-FFF2-40B4-BE49-F238E27FC236}">
              <a16:creationId xmlns:a16="http://schemas.microsoft.com/office/drawing/2014/main" id="{00000000-0008-0000-1500-0000AB8A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500" name="Line 126">
          <a:extLst>
            <a:ext uri="{FF2B5EF4-FFF2-40B4-BE49-F238E27FC236}">
              <a16:creationId xmlns:a16="http://schemas.microsoft.com/office/drawing/2014/main" id="{00000000-0008-0000-1500-0000AC8A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501" name="Line 127">
          <a:extLst>
            <a:ext uri="{FF2B5EF4-FFF2-40B4-BE49-F238E27FC236}">
              <a16:creationId xmlns:a16="http://schemas.microsoft.com/office/drawing/2014/main" id="{00000000-0008-0000-1500-0000AD8A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5502" name="Line 128">
          <a:extLst>
            <a:ext uri="{FF2B5EF4-FFF2-40B4-BE49-F238E27FC236}">
              <a16:creationId xmlns:a16="http://schemas.microsoft.com/office/drawing/2014/main" id="{00000000-0008-0000-1500-0000AE8A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5503" name="Line 129">
          <a:extLst>
            <a:ext uri="{FF2B5EF4-FFF2-40B4-BE49-F238E27FC236}">
              <a16:creationId xmlns:a16="http://schemas.microsoft.com/office/drawing/2014/main" id="{00000000-0008-0000-1500-0000AF8A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5504" name="Line 130">
          <a:extLst>
            <a:ext uri="{FF2B5EF4-FFF2-40B4-BE49-F238E27FC236}">
              <a16:creationId xmlns:a16="http://schemas.microsoft.com/office/drawing/2014/main" id="{00000000-0008-0000-1500-0000B08A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5505" name="Line 131">
          <a:extLst>
            <a:ext uri="{FF2B5EF4-FFF2-40B4-BE49-F238E27FC236}">
              <a16:creationId xmlns:a16="http://schemas.microsoft.com/office/drawing/2014/main" id="{00000000-0008-0000-1500-0000B18A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5506" name="Line 132">
          <a:extLst>
            <a:ext uri="{FF2B5EF4-FFF2-40B4-BE49-F238E27FC236}">
              <a16:creationId xmlns:a16="http://schemas.microsoft.com/office/drawing/2014/main" id="{00000000-0008-0000-1500-0000B28A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507" name="Line 133">
          <a:extLst>
            <a:ext uri="{FF2B5EF4-FFF2-40B4-BE49-F238E27FC236}">
              <a16:creationId xmlns:a16="http://schemas.microsoft.com/office/drawing/2014/main" id="{00000000-0008-0000-1500-0000B38A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5508" name="Line 134">
          <a:extLst>
            <a:ext uri="{FF2B5EF4-FFF2-40B4-BE49-F238E27FC236}">
              <a16:creationId xmlns:a16="http://schemas.microsoft.com/office/drawing/2014/main" id="{00000000-0008-0000-1500-0000B48A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5509" name="Line 135">
          <a:extLst>
            <a:ext uri="{FF2B5EF4-FFF2-40B4-BE49-F238E27FC236}">
              <a16:creationId xmlns:a16="http://schemas.microsoft.com/office/drawing/2014/main" id="{00000000-0008-0000-1500-0000B58A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5510" name="Line 136">
          <a:extLst>
            <a:ext uri="{FF2B5EF4-FFF2-40B4-BE49-F238E27FC236}">
              <a16:creationId xmlns:a16="http://schemas.microsoft.com/office/drawing/2014/main" id="{00000000-0008-0000-1500-0000B68A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5511" name="Rectangle 137">
          <a:extLst>
            <a:ext uri="{FF2B5EF4-FFF2-40B4-BE49-F238E27FC236}">
              <a16:creationId xmlns:a16="http://schemas.microsoft.com/office/drawing/2014/main" id="{00000000-0008-0000-1500-0000B78A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500-00008A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5513" name="Line 139">
          <a:extLst>
            <a:ext uri="{FF2B5EF4-FFF2-40B4-BE49-F238E27FC236}">
              <a16:creationId xmlns:a16="http://schemas.microsoft.com/office/drawing/2014/main" id="{00000000-0008-0000-1500-0000B98A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5514" name="Line 140">
          <a:extLst>
            <a:ext uri="{FF2B5EF4-FFF2-40B4-BE49-F238E27FC236}">
              <a16:creationId xmlns:a16="http://schemas.microsoft.com/office/drawing/2014/main" id="{00000000-0008-0000-1500-0000BA8A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5515" name="Line 141">
          <a:extLst>
            <a:ext uri="{FF2B5EF4-FFF2-40B4-BE49-F238E27FC236}">
              <a16:creationId xmlns:a16="http://schemas.microsoft.com/office/drawing/2014/main" id="{00000000-0008-0000-1500-0000BB8A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5516" name="Line 142">
          <a:extLst>
            <a:ext uri="{FF2B5EF4-FFF2-40B4-BE49-F238E27FC236}">
              <a16:creationId xmlns:a16="http://schemas.microsoft.com/office/drawing/2014/main" id="{00000000-0008-0000-1500-0000BC8A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5517" name="Line 143">
          <a:extLst>
            <a:ext uri="{FF2B5EF4-FFF2-40B4-BE49-F238E27FC236}">
              <a16:creationId xmlns:a16="http://schemas.microsoft.com/office/drawing/2014/main" id="{00000000-0008-0000-1500-0000BD8A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518" name="Line 144">
          <a:extLst>
            <a:ext uri="{FF2B5EF4-FFF2-40B4-BE49-F238E27FC236}">
              <a16:creationId xmlns:a16="http://schemas.microsoft.com/office/drawing/2014/main" id="{00000000-0008-0000-1500-0000BE8A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5519" name="Line 145">
          <a:extLst>
            <a:ext uri="{FF2B5EF4-FFF2-40B4-BE49-F238E27FC236}">
              <a16:creationId xmlns:a16="http://schemas.microsoft.com/office/drawing/2014/main" id="{00000000-0008-0000-1500-0000BF8A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5520" name="Line 146">
          <a:extLst>
            <a:ext uri="{FF2B5EF4-FFF2-40B4-BE49-F238E27FC236}">
              <a16:creationId xmlns:a16="http://schemas.microsoft.com/office/drawing/2014/main" id="{00000000-0008-0000-1500-0000C08A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5521" name="Line 147">
          <a:extLst>
            <a:ext uri="{FF2B5EF4-FFF2-40B4-BE49-F238E27FC236}">
              <a16:creationId xmlns:a16="http://schemas.microsoft.com/office/drawing/2014/main" id="{00000000-0008-0000-1500-0000C18A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5522" name="Line 148">
          <a:extLst>
            <a:ext uri="{FF2B5EF4-FFF2-40B4-BE49-F238E27FC236}">
              <a16:creationId xmlns:a16="http://schemas.microsoft.com/office/drawing/2014/main" id="{00000000-0008-0000-1500-0000C28A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5523" name="Line 149">
          <a:extLst>
            <a:ext uri="{FF2B5EF4-FFF2-40B4-BE49-F238E27FC236}">
              <a16:creationId xmlns:a16="http://schemas.microsoft.com/office/drawing/2014/main" id="{00000000-0008-0000-1500-0000C38A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5524" name="Line 150">
          <a:extLst>
            <a:ext uri="{FF2B5EF4-FFF2-40B4-BE49-F238E27FC236}">
              <a16:creationId xmlns:a16="http://schemas.microsoft.com/office/drawing/2014/main" id="{00000000-0008-0000-1500-0000C48A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5525" name="Line 151">
          <a:extLst>
            <a:ext uri="{FF2B5EF4-FFF2-40B4-BE49-F238E27FC236}">
              <a16:creationId xmlns:a16="http://schemas.microsoft.com/office/drawing/2014/main" id="{00000000-0008-0000-1500-0000C58A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526" name="Line 152">
          <a:extLst>
            <a:ext uri="{FF2B5EF4-FFF2-40B4-BE49-F238E27FC236}">
              <a16:creationId xmlns:a16="http://schemas.microsoft.com/office/drawing/2014/main" id="{00000000-0008-0000-1500-0000C68A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5527" name="Line 153">
          <a:extLst>
            <a:ext uri="{FF2B5EF4-FFF2-40B4-BE49-F238E27FC236}">
              <a16:creationId xmlns:a16="http://schemas.microsoft.com/office/drawing/2014/main" id="{00000000-0008-0000-1500-0000C78A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5528" name="Line 154">
          <a:extLst>
            <a:ext uri="{FF2B5EF4-FFF2-40B4-BE49-F238E27FC236}">
              <a16:creationId xmlns:a16="http://schemas.microsoft.com/office/drawing/2014/main" id="{00000000-0008-0000-1500-0000C88A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5529" name="Line 155">
          <a:extLst>
            <a:ext uri="{FF2B5EF4-FFF2-40B4-BE49-F238E27FC236}">
              <a16:creationId xmlns:a16="http://schemas.microsoft.com/office/drawing/2014/main" id="{00000000-0008-0000-1500-0000C98A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5530" name="Rectangle 156">
          <a:extLst>
            <a:ext uri="{FF2B5EF4-FFF2-40B4-BE49-F238E27FC236}">
              <a16:creationId xmlns:a16="http://schemas.microsoft.com/office/drawing/2014/main" id="{00000000-0008-0000-1500-0000CA8A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500-00009D000000}"/>
            </a:ext>
          </a:extLst>
        </xdr:cNvPr>
        <xdr:cNvSpPr txBox="1">
          <a:spLocks noChangeArrowheads="1"/>
        </xdr:cNvSpPr>
      </xdr:nvSpPr>
      <xdr:spPr bwMode="auto">
        <a:xfrm>
          <a:off x="1247775" y="1504950"/>
          <a:ext cx="6134100" cy="72707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2013</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35532" name="Picture 158" descr="dard-lang-logo">
          <a:extLst>
            <a:ext uri="{FF2B5EF4-FFF2-40B4-BE49-F238E27FC236}">
              <a16:creationId xmlns:a16="http://schemas.microsoft.com/office/drawing/2014/main" id="{00000000-0008-0000-1500-0000CC8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56</xdr:row>
      <xdr:rowOff>9525</xdr:rowOff>
    </xdr:from>
    <xdr:to>
      <xdr:col>9</xdr:col>
      <xdr:colOff>952500</xdr:colOff>
      <xdr:row>58</xdr:row>
      <xdr:rowOff>142875</xdr:rowOff>
    </xdr:to>
    <xdr:sp macro="" textlink="">
      <xdr:nvSpPr>
        <xdr:cNvPr id="159" name="Text Box 160">
          <a:extLst>
            <a:ext uri="{FF2B5EF4-FFF2-40B4-BE49-F238E27FC236}">
              <a16:creationId xmlns:a16="http://schemas.microsoft.com/office/drawing/2014/main" id="{00000000-0008-0000-1500-00009F000000}"/>
            </a:ext>
          </a:extLst>
        </xdr:cNvPr>
        <xdr:cNvSpPr txBox="1">
          <a:spLocks noChangeArrowheads="1"/>
        </xdr:cNvSpPr>
      </xdr:nvSpPr>
      <xdr:spPr bwMode="auto">
        <a:xfrm>
          <a:off x="4419600" y="11249025"/>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104</xdr:row>
          <xdr:rowOff>12700</xdr:rowOff>
        </xdr:from>
        <xdr:to>
          <xdr:col>1</xdr:col>
          <xdr:colOff>165100</xdr:colOff>
          <xdr:row>107</xdr:row>
          <xdr:rowOff>152400</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16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600-000002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6401" name="Line 2">
          <a:extLst>
            <a:ext uri="{FF2B5EF4-FFF2-40B4-BE49-F238E27FC236}">
              <a16:creationId xmlns:a16="http://schemas.microsoft.com/office/drawing/2014/main" id="{00000000-0008-0000-1600-0000318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6402" name="Line 3">
          <a:extLst>
            <a:ext uri="{FF2B5EF4-FFF2-40B4-BE49-F238E27FC236}">
              <a16:creationId xmlns:a16="http://schemas.microsoft.com/office/drawing/2014/main" id="{00000000-0008-0000-1600-0000328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6403" name="Line 4">
          <a:extLst>
            <a:ext uri="{FF2B5EF4-FFF2-40B4-BE49-F238E27FC236}">
              <a16:creationId xmlns:a16="http://schemas.microsoft.com/office/drawing/2014/main" id="{00000000-0008-0000-1600-0000338E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6404" name="Line 5">
          <a:extLst>
            <a:ext uri="{FF2B5EF4-FFF2-40B4-BE49-F238E27FC236}">
              <a16:creationId xmlns:a16="http://schemas.microsoft.com/office/drawing/2014/main" id="{00000000-0008-0000-1600-0000348E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6405" name="Line 6">
          <a:extLst>
            <a:ext uri="{FF2B5EF4-FFF2-40B4-BE49-F238E27FC236}">
              <a16:creationId xmlns:a16="http://schemas.microsoft.com/office/drawing/2014/main" id="{00000000-0008-0000-1600-0000358E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06" name="Line 7">
          <a:extLst>
            <a:ext uri="{FF2B5EF4-FFF2-40B4-BE49-F238E27FC236}">
              <a16:creationId xmlns:a16="http://schemas.microsoft.com/office/drawing/2014/main" id="{00000000-0008-0000-1600-0000368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07" name="Line 8">
          <a:extLst>
            <a:ext uri="{FF2B5EF4-FFF2-40B4-BE49-F238E27FC236}">
              <a16:creationId xmlns:a16="http://schemas.microsoft.com/office/drawing/2014/main" id="{00000000-0008-0000-1600-0000378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6408" name="Line 9">
          <a:extLst>
            <a:ext uri="{FF2B5EF4-FFF2-40B4-BE49-F238E27FC236}">
              <a16:creationId xmlns:a16="http://schemas.microsoft.com/office/drawing/2014/main" id="{00000000-0008-0000-1600-0000388E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6409" name="Line 10">
          <a:extLst>
            <a:ext uri="{FF2B5EF4-FFF2-40B4-BE49-F238E27FC236}">
              <a16:creationId xmlns:a16="http://schemas.microsoft.com/office/drawing/2014/main" id="{00000000-0008-0000-1600-0000398E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6410" name="Line 11">
          <a:extLst>
            <a:ext uri="{FF2B5EF4-FFF2-40B4-BE49-F238E27FC236}">
              <a16:creationId xmlns:a16="http://schemas.microsoft.com/office/drawing/2014/main" id="{00000000-0008-0000-1600-00003A8E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6411" name="Line 12">
          <a:extLst>
            <a:ext uri="{FF2B5EF4-FFF2-40B4-BE49-F238E27FC236}">
              <a16:creationId xmlns:a16="http://schemas.microsoft.com/office/drawing/2014/main" id="{00000000-0008-0000-1600-00003B8E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6412" name="Line 13">
          <a:extLst>
            <a:ext uri="{FF2B5EF4-FFF2-40B4-BE49-F238E27FC236}">
              <a16:creationId xmlns:a16="http://schemas.microsoft.com/office/drawing/2014/main" id="{00000000-0008-0000-1600-00003C8E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6413" name="Line 14">
          <a:extLst>
            <a:ext uri="{FF2B5EF4-FFF2-40B4-BE49-F238E27FC236}">
              <a16:creationId xmlns:a16="http://schemas.microsoft.com/office/drawing/2014/main" id="{00000000-0008-0000-1600-00003D8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6414" name="Line 15">
          <a:extLst>
            <a:ext uri="{FF2B5EF4-FFF2-40B4-BE49-F238E27FC236}">
              <a16:creationId xmlns:a16="http://schemas.microsoft.com/office/drawing/2014/main" id="{00000000-0008-0000-1600-00003E8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415" name="Line 16">
          <a:extLst>
            <a:ext uri="{FF2B5EF4-FFF2-40B4-BE49-F238E27FC236}">
              <a16:creationId xmlns:a16="http://schemas.microsoft.com/office/drawing/2014/main" id="{00000000-0008-0000-1600-00003F8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6416" name="Line 17">
          <a:extLst>
            <a:ext uri="{FF2B5EF4-FFF2-40B4-BE49-F238E27FC236}">
              <a16:creationId xmlns:a16="http://schemas.microsoft.com/office/drawing/2014/main" id="{00000000-0008-0000-1600-0000408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6417" name="Line 18">
          <a:extLst>
            <a:ext uri="{FF2B5EF4-FFF2-40B4-BE49-F238E27FC236}">
              <a16:creationId xmlns:a16="http://schemas.microsoft.com/office/drawing/2014/main" id="{00000000-0008-0000-1600-0000418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6418" name="Rectangle 19">
          <a:extLst>
            <a:ext uri="{FF2B5EF4-FFF2-40B4-BE49-F238E27FC236}">
              <a16:creationId xmlns:a16="http://schemas.microsoft.com/office/drawing/2014/main" id="{00000000-0008-0000-1600-0000428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600-000015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6420" name="Line 21">
          <a:extLst>
            <a:ext uri="{FF2B5EF4-FFF2-40B4-BE49-F238E27FC236}">
              <a16:creationId xmlns:a16="http://schemas.microsoft.com/office/drawing/2014/main" id="{00000000-0008-0000-1600-0000448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6421" name="Line 22">
          <a:extLst>
            <a:ext uri="{FF2B5EF4-FFF2-40B4-BE49-F238E27FC236}">
              <a16:creationId xmlns:a16="http://schemas.microsoft.com/office/drawing/2014/main" id="{00000000-0008-0000-1600-0000458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6422" name="Line 23">
          <a:extLst>
            <a:ext uri="{FF2B5EF4-FFF2-40B4-BE49-F238E27FC236}">
              <a16:creationId xmlns:a16="http://schemas.microsoft.com/office/drawing/2014/main" id="{00000000-0008-0000-1600-0000468E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6423" name="Line 24">
          <a:extLst>
            <a:ext uri="{FF2B5EF4-FFF2-40B4-BE49-F238E27FC236}">
              <a16:creationId xmlns:a16="http://schemas.microsoft.com/office/drawing/2014/main" id="{00000000-0008-0000-1600-0000478E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6424" name="Line 25">
          <a:extLst>
            <a:ext uri="{FF2B5EF4-FFF2-40B4-BE49-F238E27FC236}">
              <a16:creationId xmlns:a16="http://schemas.microsoft.com/office/drawing/2014/main" id="{00000000-0008-0000-1600-0000488E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25" name="Line 26">
          <a:extLst>
            <a:ext uri="{FF2B5EF4-FFF2-40B4-BE49-F238E27FC236}">
              <a16:creationId xmlns:a16="http://schemas.microsoft.com/office/drawing/2014/main" id="{00000000-0008-0000-1600-0000498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26" name="Line 27">
          <a:extLst>
            <a:ext uri="{FF2B5EF4-FFF2-40B4-BE49-F238E27FC236}">
              <a16:creationId xmlns:a16="http://schemas.microsoft.com/office/drawing/2014/main" id="{00000000-0008-0000-1600-00004A8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6427" name="Line 28">
          <a:extLst>
            <a:ext uri="{FF2B5EF4-FFF2-40B4-BE49-F238E27FC236}">
              <a16:creationId xmlns:a16="http://schemas.microsoft.com/office/drawing/2014/main" id="{00000000-0008-0000-1600-00004B8E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6428" name="Line 29">
          <a:extLst>
            <a:ext uri="{FF2B5EF4-FFF2-40B4-BE49-F238E27FC236}">
              <a16:creationId xmlns:a16="http://schemas.microsoft.com/office/drawing/2014/main" id="{00000000-0008-0000-1600-00004C8E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6429" name="Line 30">
          <a:extLst>
            <a:ext uri="{FF2B5EF4-FFF2-40B4-BE49-F238E27FC236}">
              <a16:creationId xmlns:a16="http://schemas.microsoft.com/office/drawing/2014/main" id="{00000000-0008-0000-1600-00004D8E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6430" name="Line 31">
          <a:extLst>
            <a:ext uri="{FF2B5EF4-FFF2-40B4-BE49-F238E27FC236}">
              <a16:creationId xmlns:a16="http://schemas.microsoft.com/office/drawing/2014/main" id="{00000000-0008-0000-1600-00004E8E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6431" name="Line 32">
          <a:extLst>
            <a:ext uri="{FF2B5EF4-FFF2-40B4-BE49-F238E27FC236}">
              <a16:creationId xmlns:a16="http://schemas.microsoft.com/office/drawing/2014/main" id="{00000000-0008-0000-1600-00004F8E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6432" name="Line 33">
          <a:extLst>
            <a:ext uri="{FF2B5EF4-FFF2-40B4-BE49-F238E27FC236}">
              <a16:creationId xmlns:a16="http://schemas.microsoft.com/office/drawing/2014/main" id="{00000000-0008-0000-1600-0000508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6433" name="Line 34">
          <a:extLst>
            <a:ext uri="{FF2B5EF4-FFF2-40B4-BE49-F238E27FC236}">
              <a16:creationId xmlns:a16="http://schemas.microsoft.com/office/drawing/2014/main" id="{00000000-0008-0000-1600-0000518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434" name="Line 35">
          <a:extLst>
            <a:ext uri="{FF2B5EF4-FFF2-40B4-BE49-F238E27FC236}">
              <a16:creationId xmlns:a16="http://schemas.microsoft.com/office/drawing/2014/main" id="{00000000-0008-0000-1600-0000528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6435" name="Line 36">
          <a:extLst>
            <a:ext uri="{FF2B5EF4-FFF2-40B4-BE49-F238E27FC236}">
              <a16:creationId xmlns:a16="http://schemas.microsoft.com/office/drawing/2014/main" id="{00000000-0008-0000-1600-0000538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6436" name="Line 37">
          <a:extLst>
            <a:ext uri="{FF2B5EF4-FFF2-40B4-BE49-F238E27FC236}">
              <a16:creationId xmlns:a16="http://schemas.microsoft.com/office/drawing/2014/main" id="{00000000-0008-0000-1600-0000548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6437" name="Rectangle 38">
          <a:extLst>
            <a:ext uri="{FF2B5EF4-FFF2-40B4-BE49-F238E27FC236}">
              <a16:creationId xmlns:a16="http://schemas.microsoft.com/office/drawing/2014/main" id="{00000000-0008-0000-1600-0000558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600-000028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6439" name="Line 40">
          <a:extLst>
            <a:ext uri="{FF2B5EF4-FFF2-40B4-BE49-F238E27FC236}">
              <a16:creationId xmlns:a16="http://schemas.microsoft.com/office/drawing/2014/main" id="{00000000-0008-0000-1600-0000578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6440" name="Line 41">
          <a:extLst>
            <a:ext uri="{FF2B5EF4-FFF2-40B4-BE49-F238E27FC236}">
              <a16:creationId xmlns:a16="http://schemas.microsoft.com/office/drawing/2014/main" id="{00000000-0008-0000-1600-0000588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6441" name="Line 42">
          <a:extLst>
            <a:ext uri="{FF2B5EF4-FFF2-40B4-BE49-F238E27FC236}">
              <a16:creationId xmlns:a16="http://schemas.microsoft.com/office/drawing/2014/main" id="{00000000-0008-0000-1600-0000598E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6442" name="Line 43">
          <a:extLst>
            <a:ext uri="{FF2B5EF4-FFF2-40B4-BE49-F238E27FC236}">
              <a16:creationId xmlns:a16="http://schemas.microsoft.com/office/drawing/2014/main" id="{00000000-0008-0000-1600-00005A8E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6443" name="Line 44">
          <a:extLst>
            <a:ext uri="{FF2B5EF4-FFF2-40B4-BE49-F238E27FC236}">
              <a16:creationId xmlns:a16="http://schemas.microsoft.com/office/drawing/2014/main" id="{00000000-0008-0000-1600-00005B8E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44" name="Line 45">
          <a:extLst>
            <a:ext uri="{FF2B5EF4-FFF2-40B4-BE49-F238E27FC236}">
              <a16:creationId xmlns:a16="http://schemas.microsoft.com/office/drawing/2014/main" id="{00000000-0008-0000-1600-00005C8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45" name="Line 46">
          <a:extLst>
            <a:ext uri="{FF2B5EF4-FFF2-40B4-BE49-F238E27FC236}">
              <a16:creationId xmlns:a16="http://schemas.microsoft.com/office/drawing/2014/main" id="{00000000-0008-0000-1600-00005D8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6446" name="Line 47">
          <a:extLst>
            <a:ext uri="{FF2B5EF4-FFF2-40B4-BE49-F238E27FC236}">
              <a16:creationId xmlns:a16="http://schemas.microsoft.com/office/drawing/2014/main" id="{00000000-0008-0000-1600-00005E8E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6447" name="Line 48">
          <a:extLst>
            <a:ext uri="{FF2B5EF4-FFF2-40B4-BE49-F238E27FC236}">
              <a16:creationId xmlns:a16="http://schemas.microsoft.com/office/drawing/2014/main" id="{00000000-0008-0000-1600-00005F8E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6448" name="Line 49">
          <a:extLst>
            <a:ext uri="{FF2B5EF4-FFF2-40B4-BE49-F238E27FC236}">
              <a16:creationId xmlns:a16="http://schemas.microsoft.com/office/drawing/2014/main" id="{00000000-0008-0000-1600-0000608E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6449" name="Line 50">
          <a:extLst>
            <a:ext uri="{FF2B5EF4-FFF2-40B4-BE49-F238E27FC236}">
              <a16:creationId xmlns:a16="http://schemas.microsoft.com/office/drawing/2014/main" id="{00000000-0008-0000-1600-0000618E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6450" name="Line 51">
          <a:extLst>
            <a:ext uri="{FF2B5EF4-FFF2-40B4-BE49-F238E27FC236}">
              <a16:creationId xmlns:a16="http://schemas.microsoft.com/office/drawing/2014/main" id="{00000000-0008-0000-1600-0000628E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6451" name="Line 52">
          <a:extLst>
            <a:ext uri="{FF2B5EF4-FFF2-40B4-BE49-F238E27FC236}">
              <a16:creationId xmlns:a16="http://schemas.microsoft.com/office/drawing/2014/main" id="{00000000-0008-0000-1600-0000638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6452" name="Line 53">
          <a:extLst>
            <a:ext uri="{FF2B5EF4-FFF2-40B4-BE49-F238E27FC236}">
              <a16:creationId xmlns:a16="http://schemas.microsoft.com/office/drawing/2014/main" id="{00000000-0008-0000-1600-0000648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453" name="Line 54">
          <a:extLst>
            <a:ext uri="{FF2B5EF4-FFF2-40B4-BE49-F238E27FC236}">
              <a16:creationId xmlns:a16="http://schemas.microsoft.com/office/drawing/2014/main" id="{00000000-0008-0000-1600-0000658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6454" name="Line 55">
          <a:extLst>
            <a:ext uri="{FF2B5EF4-FFF2-40B4-BE49-F238E27FC236}">
              <a16:creationId xmlns:a16="http://schemas.microsoft.com/office/drawing/2014/main" id="{00000000-0008-0000-1600-0000668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6455" name="Line 56">
          <a:extLst>
            <a:ext uri="{FF2B5EF4-FFF2-40B4-BE49-F238E27FC236}">
              <a16:creationId xmlns:a16="http://schemas.microsoft.com/office/drawing/2014/main" id="{00000000-0008-0000-1600-0000678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6456" name="Rectangle 57">
          <a:extLst>
            <a:ext uri="{FF2B5EF4-FFF2-40B4-BE49-F238E27FC236}">
              <a16:creationId xmlns:a16="http://schemas.microsoft.com/office/drawing/2014/main" id="{00000000-0008-0000-1600-0000688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600-00003B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6458" name="Line 59">
          <a:extLst>
            <a:ext uri="{FF2B5EF4-FFF2-40B4-BE49-F238E27FC236}">
              <a16:creationId xmlns:a16="http://schemas.microsoft.com/office/drawing/2014/main" id="{00000000-0008-0000-1600-00006A8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6459" name="Line 60">
          <a:extLst>
            <a:ext uri="{FF2B5EF4-FFF2-40B4-BE49-F238E27FC236}">
              <a16:creationId xmlns:a16="http://schemas.microsoft.com/office/drawing/2014/main" id="{00000000-0008-0000-1600-00006B8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6460" name="Line 61">
          <a:extLst>
            <a:ext uri="{FF2B5EF4-FFF2-40B4-BE49-F238E27FC236}">
              <a16:creationId xmlns:a16="http://schemas.microsoft.com/office/drawing/2014/main" id="{00000000-0008-0000-1600-00006C8E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6461" name="Line 62">
          <a:extLst>
            <a:ext uri="{FF2B5EF4-FFF2-40B4-BE49-F238E27FC236}">
              <a16:creationId xmlns:a16="http://schemas.microsoft.com/office/drawing/2014/main" id="{00000000-0008-0000-1600-00006D8E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6462" name="Line 63">
          <a:extLst>
            <a:ext uri="{FF2B5EF4-FFF2-40B4-BE49-F238E27FC236}">
              <a16:creationId xmlns:a16="http://schemas.microsoft.com/office/drawing/2014/main" id="{00000000-0008-0000-1600-00006E8E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63" name="Line 64">
          <a:extLst>
            <a:ext uri="{FF2B5EF4-FFF2-40B4-BE49-F238E27FC236}">
              <a16:creationId xmlns:a16="http://schemas.microsoft.com/office/drawing/2014/main" id="{00000000-0008-0000-1600-00006F8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64" name="Line 65">
          <a:extLst>
            <a:ext uri="{FF2B5EF4-FFF2-40B4-BE49-F238E27FC236}">
              <a16:creationId xmlns:a16="http://schemas.microsoft.com/office/drawing/2014/main" id="{00000000-0008-0000-1600-0000708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6465" name="Line 66">
          <a:extLst>
            <a:ext uri="{FF2B5EF4-FFF2-40B4-BE49-F238E27FC236}">
              <a16:creationId xmlns:a16="http://schemas.microsoft.com/office/drawing/2014/main" id="{00000000-0008-0000-1600-0000718E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6466" name="Line 67">
          <a:extLst>
            <a:ext uri="{FF2B5EF4-FFF2-40B4-BE49-F238E27FC236}">
              <a16:creationId xmlns:a16="http://schemas.microsoft.com/office/drawing/2014/main" id="{00000000-0008-0000-1600-0000728E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6467" name="Line 68">
          <a:extLst>
            <a:ext uri="{FF2B5EF4-FFF2-40B4-BE49-F238E27FC236}">
              <a16:creationId xmlns:a16="http://schemas.microsoft.com/office/drawing/2014/main" id="{00000000-0008-0000-1600-0000738E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6468" name="Line 69">
          <a:extLst>
            <a:ext uri="{FF2B5EF4-FFF2-40B4-BE49-F238E27FC236}">
              <a16:creationId xmlns:a16="http://schemas.microsoft.com/office/drawing/2014/main" id="{00000000-0008-0000-1600-0000748E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6469" name="Line 70">
          <a:extLst>
            <a:ext uri="{FF2B5EF4-FFF2-40B4-BE49-F238E27FC236}">
              <a16:creationId xmlns:a16="http://schemas.microsoft.com/office/drawing/2014/main" id="{00000000-0008-0000-1600-0000758E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6470" name="Line 71">
          <a:extLst>
            <a:ext uri="{FF2B5EF4-FFF2-40B4-BE49-F238E27FC236}">
              <a16:creationId xmlns:a16="http://schemas.microsoft.com/office/drawing/2014/main" id="{00000000-0008-0000-1600-0000768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6471" name="Line 72">
          <a:extLst>
            <a:ext uri="{FF2B5EF4-FFF2-40B4-BE49-F238E27FC236}">
              <a16:creationId xmlns:a16="http://schemas.microsoft.com/office/drawing/2014/main" id="{00000000-0008-0000-1600-0000778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472" name="Line 73">
          <a:extLst>
            <a:ext uri="{FF2B5EF4-FFF2-40B4-BE49-F238E27FC236}">
              <a16:creationId xmlns:a16="http://schemas.microsoft.com/office/drawing/2014/main" id="{00000000-0008-0000-1600-0000788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6473" name="Line 74">
          <a:extLst>
            <a:ext uri="{FF2B5EF4-FFF2-40B4-BE49-F238E27FC236}">
              <a16:creationId xmlns:a16="http://schemas.microsoft.com/office/drawing/2014/main" id="{00000000-0008-0000-1600-0000798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6474" name="Line 75">
          <a:extLst>
            <a:ext uri="{FF2B5EF4-FFF2-40B4-BE49-F238E27FC236}">
              <a16:creationId xmlns:a16="http://schemas.microsoft.com/office/drawing/2014/main" id="{00000000-0008-0000-1600-00007A8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6475" name="Rectangle 76">
          <a:extLst>
            <a:ext uri="{FF2B5EF4-FFF2-40B4-BE49-F238E27FC236}">
              <a16:creationId xmlns:a16="http://schemas.microsoft.com/office/drawing/2014/main" id="{00000000-0008-0000-1600-00007B8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600-00004E00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36477" name="Picture 78" descr="dard-lang-logo">
          <a:extLst>
            <a:ext uri="{FF2B5EF4-FFF2-40B4-BE49-F238E27FC236}">
              <a16:creationId xmlns:a16="http://schemas.microsoft.com/office/drawing/2014/main" id="{00000000-0008-0000-1600-00007D8E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56</xdr:row>
      <xdr:rowOff>9525</xdr:rowOff>
    </xdr:from>
    <xdr:to>
      <xdr:col>9</xdr:col>
      <xdr:colOff>952500</xdr:colOff>
      <xdr:row>58</xdr:row>
      <xdr:rowOff>142875</xdr:rowOff>
    </xdr:to>
    <xdr:sp macro="" textlink="">
      <xdr:nvSpPr>
        <xdr:cNvPr id="80" name="Text Box 80">
          <a:extLst>
            <a:ext uri="{FF2B5EF4-FFF2-40B4-BE49-F238E27FC236}">
              <a16:creationId xmlns:a16="http://schemas.microsoft.com/office/drawing/2014/main" id="{00000000-0008-0000-1600-000050000000}"/>
            </a:ext>
          </a:extLst>
        </xdr:cNvPr>
        <xdr:cNvSpPr txBox="1">
          <a:spLocks noChangeArrowheads="1"/>
        </xdr:cNvSpPr>
      </xdr:nvSpPr>
      <xdr:spPr bwMode="auto">
        <a:xfrm>
          <a:off x="4419600" y="11249025"/>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600-000051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6480" name="Line 82">
          <a:extLst>
            <a:ext uri="{FF2B5EF4-FFF2-40B4-BE49-F238E27FC236}">
              <a16:creationId xmlns:a16="http://schemas.microsoft.com/office/drawing/2014/main" id="{00000000-0008-0000-1600-0000808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6481" name="Line 83">
          <a:extLst>
            <a:ext uri="{FF2B5EF4-FFF2-40B4-BE49-F238E27FC236}">
              <a16:creationId xmlns:a16="http://schemas.microsoft.com/office/drawing/2014/main" id="{00000000-0008-0000-1600-0000818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6482" name="Line 84">
          <a:extLst>
            <a:ext uri="{FF2B5EF4-FFF2-40B4-BE49-F238E27FC236}">
              <a16:creationId xmlns:a16="http://schemas.microsoft.com/office/drawing/2014/main" id="{00000000-0008-0000-1600-0000828E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6483" name="Line 85">
          <a:extLst>
            <a:ext uri="{FF2B5EF4-FFF2-40B4-BE49-F238E27FC236}">
              <a16:creationId xmlns:a16="http://schemas.microsoft.com/office/drawing/2014/main" id="{00000000-0008-0000-1600-0000838E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6484" name="Line 86">
          <a:extLst>
            <a:ext uri="{FF2B5EF4-FFF2-40B4-BE49-F238E27FC236}">
              <a16:creationId xmlns:a16="http://schemas.microsoft.com/office/drawing/2014/main" id="{00000000-0008-0000-1600-0000848E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85" name="Line 87">
          <a:extLst>
            <a:ext uri="{FF2B5EF4-FFF2-40B4-BE49-F238E27FC236}">
              <a16:creationId xmlns:a16="http://schemas.microsoft.com/office/drawing/2014/main" id="{00000000-0008-0000-1600-0000858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486" name="Line 88">
          <a:extLst>
            <a:ext uri="{FF2B5EF4-FFF2-40B4-BE49-F238E27FC236}">
              <a16:creationId xmlns:a16="http://schemas.microsoft.com/office/drawing/2014/main" id="{00000000-0008-0000-1600-0000868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6487" name="Line 89">
          <a:extLst>
            <a:ext uri="{FF2B5EF4-FFF2-40B4-BE49-F238E27FC236}">
              <a16:creationId xmlns:a16="http://schemas.microsoft.com/office/drawing/2014/main" id="{00000000-0008-0000-1600-0000878E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6488" name="Line 90">
          <a:extLst>
            <a:ext uri="{FF2B5EF4-FFF2-40B4-BE49-F238E27FC236}">
              <a16:creationId xmlns:a16="http://schemas.microsoft.com/office/drawing/2014/main" id="{00000000-0008-0000-1600-0000888E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6489" name="Line 91">
          <a:extLst>
            <a:ext uri="{FF2B5EF4-FFF2-40B4-BE49-F238E27FC236}">
              <a16:creationId xmlns:a16="http://schemas.microsoft.com/office/drawing/2014/main" id="{00000000-0008-0000-1600-0000898E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6490" name="Line 92">
          <a:extLst>
            <a:ext uri="{FF2B5EF4-FFF2-40B4-BE49-F238E27FC236}">
              <a16:creationId xmlns:a16="http://schemas.microsoft.com/office/drawing/2014/main" id="{00000000-0008-0000-1600-00008A8E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6491" name="Line 93">
          <a:extLst>
            <a:ext uri="{FF2B5EF4-FFF2-40B4-BE49-F238E27FC236}">
              <a16:creationId xmlns:a16="http://schemas.microsoft.com/office/drawing/2014/main" id="{00000000-0008-0000-1600-00008B8E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6492" name="Line 94">
          <a:extLst>
            <a:ext uri="{FF2B5EF4-FFF2-40B4-BE49-F238E27FC236}">
              <a16:creationId xmlns:a16="http://schemas.microsoft.com/office/drawing/2014/main" id="{00000000-0008-0000-1600-00008C8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6493" name="Line 95">
          <a:extLst>
            <a:ext uri="{FF2B5EF4-FFF2-40B4-BE49-F238E27FC236}">
              <a16:creationId xmlns:a16="http://schemas.microsoft.com/office/drawing/2014/main" id="{00000000-0008-0000-1600-00008D8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494" name="Line 96">
          <a:extLst>
            <a:ext uri="{FF2B5EF4-FFF2-40B4-BE49-F238E27FC236}">
              <a16:creationId xmlns:a16="http://schemas.microsoft.com/office/drawing/2014/main" id="{00000000-0008-0000-1600-00008E8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6495" name="Line 97">
          <a:extLst>
            <a:ext uri="{FF2B5EF4-FFF2-40B4-BE49-F238E27FC236}">
              <a16:creationId xmlns:a16="http://schemas.microsoft.com/office/drawing/2014/main" id="{00000000-0008-0000-1600-00008F8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6496" name="Line 98">
          <a:extLst>
            <a:ext uri="{FF2B5EF4-FFF2-40B4-BE49-F238E27FC236}">
              <a16:creationId xmlns:a16="http://schemas.microsoft.com/office/drawing/2014/main" id="{00000000-0008-0000-1600-0000908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6497" name="Rectangle 99">
          <a:extLst>
            <a:ext uri="{FF2B5EF4-FFF2-40B4-BE49-F238E27FC236}">
              <a16:creationId xmlns:a16="http://schemas.microsoft.com/office/drawing/2014/main" id="{00000000-0008-0000-1600-0000918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600-000064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6499" name="Line 101">
          <a:extLst>
            <a:ext uri="{FF2B5EF4-FFF2-40B4-BE49-F238E27FC236}">
              <a16:creationId xmlns:a16="http://schemas.microsoft.com/office/drawing/2014/main" id="{00000000-0008-0000-1600-0000938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6500" name="Line 102">
          <a:extLst>
            <a:ext uri="{FF2B5EF4-FFF2-40B4-BE49-F238E27FC236}">
              <a16:creationId xmlns:a16="http://schemas.microsoft.com/office/drawing/2014/main" id="{00000000-0008-0000-1600-0000948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6501" name="Line 103">
          <a:extLst>
            <a:ext uri="{FF2B5EF4-FFF2-40B4-BE49-F238E27FC236}">
              <a16:creationId xmlns:a16="http://schemas.microsoft.com/office/drawing/2014/main" id="{00000000-0008-0000-1600-0000958E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6502" name="Line 104">
          <a:extLst>
            <a:ext uri="{FF2B5EF4-FFF2-40B4-BE49-F238E27FC236}">
              <a16:creationId xmlns:a16="http://schemas.microsoft.com/office/drawing/2014/main" id="{00000000-0008-0000-1600-0000968E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6503" name="Line 105">
          <a:extLst>
            <a:ext uri="{FF2B5EF4-FFF2-40B4-BE49-F238E27FC236}">
              <a16:creationId xmlns:a16="http://schemas.microsoft.com/office/drawing/2014/main" id="{00000000-0008-0000-1600-0000978E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504" name="Line 106">
          <a:extLst>
            <a:ext uri="{FF2B5EF4-FFF2-40B4-BE49-F238E27FC236}">
              <a16:creationId xmlns:a16="http://schemas.microsoft.com/office/drawing/2014/main" id="{00000000-0008-0000-1600-0000988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505" name="Line 107">
          <a:extLst>
            <a:ext uri="{FF2B5EF4-FFF2-40B4-BE49-F238E27FC236}">
              <a16:creationId xmlns:a16="http://schemas.microsoft.com/office/drawing/2014/main" id="{00000000-0008-0000-1600-0000998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6506" name="Line 108">
          <a:extLst>
            <a:ext uri="{FF2B5EF4-FFF2-40B4-BE49-F238E27FC236}">
              <a16:creationId xmlns:a16="http://schemas.microsoft.com/office/drawing/2014/main" id="{00000000-0008-0000-1600-00009A8E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6507" name="Line 109">
          <a:extLst>
            <a:ext uri="{FF2B5EF4-FFF2-40B4-BE49-F238E27FC236}">
              <a16:creationId xmlns:a16="http://schemas.microsoft.com/office/drawing/2014/main" id="{00000000-0008-0000-1600-00009B8E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6508" name="Line 110">
          <a:extLst>
            <a:ext uri="{FF2B5EF4-FFF2-40B4-BE49-F238E27FC236}">
              <a16:creationId xmlns:a16="http://schemas.microsoft.com/office/drawing/2014/main" id="{00000000-0008-0000-1600-00009C8E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6509" name="Line 111">
          <a:extLst>
            <a:ext uri="{FF2B5EF4-FFF2-40B4-BE49-F238E27FC236}">
              <a16:creationId xmlns:a16="http://schemas.microsoft.com/office/drawing/2014/main" id="{00000000-0008-0000-1600-00009D8E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6510" name="Line 112">
          <a:extLst>
            <a:ext uri="{FF2B5EF4-FFF2-40B4-BE49-F238E27FC236}">
              <a16:creationId xmlns:a16="http://schemas.microsoft.com/office/drawing/2014/main" id="{00000000-0008-0000-1600-00009E8E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6511" name="Line 113">
          <a:extLst>
            <a:ext uri="{FF2B5EF4-FFF2-40B4-BE49-F238E27FC236}">
              <a16:creationId xmlns:a16="http://schemas.microsoft.com/office/drawing/2014/main" id="{00000000-0008-0000-1600-00009F8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6512" name="Line 114">
          <a:extLst>
            <a:ext uri="{FF2B5EF4-FFF2-40B4-BE49-F238E27FC236}">
              <a16:creationId xmlns:a16="http://schemas.microsoft.com/office/drawing/2014/main" id="{00000000-0008-0000-1600-0000A08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513" name="Line 115">
          <a:extLst>
            <a:ext uri="{FF2B5EF4-FFF2-40B4-BE49-F238E27FC236}">
              <a16:creationId xmlns:a16="http://schemas.microsoft.com/office/drawing/2014/main" id="{00000000-0008-0000-1600-0000A18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6514" name="Line 116">
          <a:extLst>
            <a:ext uri="{FF2B5EF4-FFF2-40B4-BE49-F238E27FC236}">
              <a16:creationId xmlns:a16="http://schemas.microsoft.com/office/drawing/2014/main" id="{00000000-0008-0000-1600-0000A28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6515" name="Line 117">
          <a:extLst>
            <a:ext uri="{FF2B5EF4-FFF2-40B4-BE49-F238E27FC236}">
              <a16:creationId xmlns:a16="http://schemas.microsoft.com/office/drawing/2014/main" id="{00000000-0008-0000-1600-0000A38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6516" name="Rectangle 118">
          <a:extLst>
            <a:ext uri="{FF2B5EF4-FFF2-40B4-BE49-F238E27FC236}">
              <a16:creationId xmlns:a16="http://schemas.microsoft.com/office/drawing/2014/main" id="{00000000-0008-0000-1600-0000A48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600-000077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6518" name="Line 120">
          <a:extLst>
            <a:ext uri="{FF2B5EF4-FFF2-40B4-BE49-F238E27FC236}">
              <a16:creationId xmlns:a16="http://schemas.microsoft.com/office/drawing/2014/main" id="{00000000-0008-0000-1600-0000A68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6519" name="Line 121">
          <a:extLst>
            <a:ext uri="{FF2B5EF4-FFF2-40B4-BE49-F238E27FC236}">
              <a16:creationId xmlns:a16="http://schemas.microsoft.com/office/drawing/2014/main" id="{00000000-0008-0000-1600-0000A78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6520" name="Line 122">
          <a:extLst>
            <a:ext uri="{FF2B5EF4-FFF2-40B4-BE49-F238E27FC236}">
              <a16:creationId xmlns:a16="http://schemas.microsoft.com/office/drawing/2014/main" id="{00000000-0008-0000-1600-0000A88E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6521" name="Line 123">
          <a:extLst>
            <a:ext uri="{FF2B5EF4-FFF2-40B4-BE49-F238E27FC236}">
              <a16:creationId xmlns:a16="http://schemas.microsoft.com/office/drawing/2014/main" id="{00000000-0008-0000-1600-0000A98E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6522" name="Line 124">
          <a:extLst>
            <a:ext uri="{FF2B5EF4-FFF2-40B4-BE49-F238E27FC236}">
              <a16:creationId xmlns:a16="http://schemas.microsoft.com/office/drawing/2014/main" id="{00000000-0008-0000-1600-0000AA8E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523" name="Line 125">
          <a:extLst>
            <a:ext uri="{FF2B5EF4-FFF2-40B4-BE49-F238E27FC236}">
              <a16:creationId xmlns:a16="http://schemas.microsoft.com/office/drawing/2014/main" id="{00000000-0008-0000-1600-0000AB8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524" name="Line 126">
          <a:extLst>
            <a:ext uri="{FF2B5EF4-FFF2-40B4-BE49-F238E27FC236}">
              <a16:creationId xmlns:a16="http://schemas.microsoft.com/office/drawing/2014/main" id="{00000000-0008-0000-1600-0000AC8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6525" name="Line 127">
          <a:extLst>
            <a:ext uri="{FF2B5EF4-FFF2-40B4-BE49-F238E27FC236}">
              <a16:creationId xmlns:a16="http://schemas.microsoft.com/office/drawing/2014/main" id="{00000000-0008-0000-1600-0000AD8E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6526" name="Line 128">
          <a:extLst>
            <a:ext uri="{FF2B5EF4-FFF2-40B4-BE49-F238E27FC236}">
              <a16:creationId xmlns:a16="http://schemas.microsoft.com/office/drawing/2014/main" id="{00000000-0008-0000-1600-0000AE8E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6527" name="Line 129">
          <a:extLst>
            <a:ext uri="{FF2B5EF4-FFF2-40B4-BE49-F238E27FC236}">
              <a16:creationId xmlns:a16="http://schemas.microsoft.com/office/drawing/2014/main" id="{00000000-0008-0000-1600-0000AF8E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6528" name="Line 130">
          <a:extLst>
            <a:ext uri="{FF2B5EF4-FFF2-40B4-BE49-F238E27FC236}">
              <a16:creationId xmlns:a16="http://schemas.microsoft.com/office/drawing/2014/main" id="{00000000-0008-0000-1600-0000B08E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6529" name="Line 131">
          <a:extLst>
            <a:ext uri="{FF2B5EF4-FFF2-40B4-BE49-F238E27FC236}">
              <a16:creationId xmlns:a16="http://schemas.microsoft.com/office/drawing/2014/main" id="{00000000-0008-0000-1600-0000B18E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6530" name="Line 132">
          <a:extLst>
            <a:ext uri="{FF2B5EF4-FFF2-40B4-BE49-F238E27FC236}">
              <a16:creationId xmlns:a16="http://schemas.microsoft.com/office/drawing/2014/main" id="{00000000-0008-0000-1600-0000B28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6531" name="Line 133">
          <a:extLst>
            <a:ext uri="{FF2B5EF4-FFF2-40B4-BE49-F238E27FC236}">
              <a16:creationId xmlns:a16="http://schemas.microsoft.com/office/drawing/2014/main" id="{00000000-0008-0000-1600-0000B38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532" name="Line 134">
          <a:extLst>
            <a:ext uri="{FF2B5EF4-FFF2-40B4-BE49-F238E27FC236}">
              <a16:creationId xmlns:a16="http://schemas.microsoft.com/office/drawing/2014/main" id="{00000000-0008-0000-1600-0000B48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6533" name="Line 135">
          <a:extLst>
            <a:ext uri="{FF2B5EF4-FFF2-40B4-BE49-F238E27FC236}">
              <a16:creationId xmlns:a16="http://schemas.microsoft.com/office/drawing/2014/main" id="{00000000-0008-0000-1600-0000B58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6534" name="Line 136">
          <a:extLst>
            <a:ext uri="{FF2B5EF4-FFF2-40B4-BE49-F238E27FC236}">
              <a16:creationId xmlns:a16="http://schemas.microsoft.com/office/drawing/2014/main" id="{00000000-0008-0000-1600-0000B68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6535" name="Rectangle 137">
          <a:extLst>
            <a:ext uri="{FF2B5EF4-FFF2-40B4-BE49-F238E27FC236}">
              <a16:creationId xmlns:a16="http://schemas.microsoft.com/office/drawing/2014/main" id="{00000000-0008-0000-1600-0000B78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600-00008A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6537" name="Line 139">
          <a:extLst>
            <a:ext uri="{FF2B5EF4-FFF2-40B4-BE49-F238E27FC236}">
              <a16:creationId xmlns:a16="http://schemas.microsoft.com/office/drawing/2014/main" id="{00000000-0008-0000-1600-0000B98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6538" name="Line 140">
          <a:extLst>
            <a:ext uri="{FF2B5EF4-FFF2-40B4-BE49-F238E27FC236}">
              <a16:creationId xmlns:a16="http://schemas.microsoft.com/office/drawing/2014/main" id="{00000000-0008-0000-1600-0000BA8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6539" name="Line 141">
          <a:extLst>
            <a:ext uri="{FF2B5EF4-FFF2-40B4-BE49-F238E27FC236}">
              <a16:creationId xmlns:a16="http://schemas.microsoft.com/office/drawing/2014/main" id="{00000000-0008-0000-1600-0000BB8E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6540" name="Line 142">
          <a:extLst>
            <a:ext uri="{FF2B5EF4-FFF2-40B4-BE49-F238E27FC236}">
              <a16:creationId xmlns:a16="http://schemas.microsoft.com/office/drawing/2014/main" id="{00000000-0008-0000-1600-0000BC8E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6541" name="Line 143">
          <a:extLst>
            <a:ext uri="{FF2B5EF4-FFF2-40B4-BE49-F238E27FC236}">
              <a16:creationId xmlns:a16="http://schemas.microsoft.com/office/drawing/2014/main" id="{00000000-0008-0000-1600-0000BD8E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542" name="Line 144">
          <a:extLst>
            <a:ext uri="{FF2B5EF4-FFF2-40B4-BE49-F238E27FC236}">
              <a16:creationId xmlns:a16="http://schemas.microsoft.com/office/drawing/2014/main" id="{00000000-0008-0000-1600-0000BE8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6543" name="Line 145">
          <a:extLst>
            <a:ext uri="{FF2B5EF4-FFF2-40B4-BE49-F238E27FC236}">
              <a16:creationId xmlns:a16="http://schemas.microsoft.com/office/drawing/2014/main" id="{00000000-0008-0000-1600-0000BF8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6544" name="Line 146">
          <a:extLst>
            <a:ext uri="{FF2B5EF4-FFF2-40B4-BE49-F238E27FC236}">
              <a16:creationId xmlns:a16="http://schemas.microsoft.com/office/drawing/2014/main" id="{00000000-0008-0000-1600-0000C08E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6545" name="Line 147">
          <a:extLst>
            <a:ext uri="{FF2B5EF4-FFF2-40B4-BE49-F238E27FC236}">
              <a16:creationId xmlns:a16="http://schemas.microsoft.com/office/drawing/2014/main" id="{00000000-0008-0000-1600-0000C18E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6546" name="Line 148">
          <a:extLst>
            <a:ext uri="{FF2B5EF4-FFF2-40B4-BE49-F238E27FC236}">
              <a16:creationId xmlns:a16="http://schemas.microsoft.com/office/drawing/2014/main" id="{00000000-0008-0000-1600-0000C28E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6547" name="Line 149">
          <a:extLst>
            <a:ext uri="{FF2B5EF4-FFF2-40B4-BE49-F238E27FC236}">
              <a16:creationId xmlns:a16="http://schemas.microsoft.com/office/drawing/2014/main" id="{00000000-0008-0000-1600-0000C38E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6548" name="Line 150">
          <a:extLst>
            <a:ext uri="{FF2B5EF4-FFF2-40B4-BE49-F238E27FC236}">
              <a16:creationId xmlns:a16="http://schemas.microsoft.com/office/drawing/2014/main" id="{00000000-0008-0000-1600-0000C48E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6549" name="Line 151">
          <a:extLst>
            <a:ext uri="{FF2B5EF4-FFF2-40B4-BE49-F238E27FC236}">
              <a16:creationId xmlns:a16="http://schemas.microsoft.com/office/drawing/2014/main" id="{00000000-0008-0000-1600-0000C58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6550" name="Line 152">
          <a:extLst>
            <a:ext uri="{FF2B5EF4-FFF2-40B4-BE49-F238E27FC236}">
              <a16:creationId xmlns:a16="http://schemas.microsoft.com/office/drawing/2014/main" id="{00000000-0008-0000-1600-0000C68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551" name="Line 153">
          <a:extLst>
            <a:ext uri="{FF2B5EF4-FFF2-40B4-BE49-F238E27FC236}">
              <a16:creationId xmlns:a16="http://schemas.microsoft.com/office/drawing/2014/main" id="{00000000-0008-0000-1600-0000C78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6552" name="Line 154">
          <a:extLst>
            <a:ext uri="{FF2B5EF4-FFF2-40B4-BE49-F238E27FC236}">
              <a16:creationId xmlns:a16="http://schemas.microsoft.com/office/drawing/2014/main" id="{00000000-0008-0000-1600-0000C88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6553" name="Line 155">
          <a:extLst>
            <a:ext uri="{FF2B5EF4-FFF2-40B4-BE49-F238E27FC236}">
              <a16:creationId xmlns:a16="http://schemas.microsoft.com/office/drawing/2014/main" id="{00000000-0008-0000-1600-0000C98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6554" name="Rectangle 156">
          <a:extLst>
            <a:ext uri="{FF2B5EF4-FFF2-40B4-BE49-F238E27FC236}">
              <a16:creationId xmlns:a16="http://schemas.microsoft.com/office/drawing/2014/main" id="{00000000-0008-0000-1600-0000CA8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600-00009D000000}"/>
            </a:ext>
          </a:extLst>
        </xdr:cNvPr>
        <xdr:cNvSpPr txBox="1">
          <a:spLocks noChangeArrowheads="1"/>
        </xdr:cNvSpPr>
      </xdr:nvSpPr>
      <xdr:spPr bwMode="auto">
        <a:xfrm>
          <a:off x="1247775" y="1504950"/>
          <a:ext cx="6134100" cy="72707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2013</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36556" name="Picture 158" descr="dard-lang-logo">
          <a:extLst>
            <a:ext uri="{FF2B5EF4-FFF2-40B4-BE49-F238E27FC236}">
              <a16:creationId xmlns:a16="http://schemas.microsoft.com/office/drawing/2014/main" id="{00000000-0008-0000-1600-0000CC8E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56</xdr:row>
      <xdr:rowOff>9525</xdr:rowOff>
    </xdr:from>
    <xdr:to>
      <xdr:col>9</xdr:col>
      <xdr:colOff>952500</xdr:colOff>
      <xdr:row>58</xdr:row>
      <xdr:rowOff>142875</xdr:rowOff>
    </xdr:to>
    <xdr:sp macro="" textlink="">
      <xdr:nvSpPr>
        <xdr:cNvPr id="159" name="Text Box 160">
          <a:extLst>
            <a:ext uri="{FF2B5EF4-FFF2-40B4-BE49-F238E27FC236}">
              <a16:creationId xmlns:a16="http://schemas.microsoft.com/office/drawing/2014/main" id="{00000000-0008-0000-1600-00009F000000}"/>
            </a:ext>
          </a:extLst>
        </xdr:cNvPr>
        <xdr:cNvSpPr txBox="1">
          <a:spLocks noChangeArrowheads="1"/>
        </xdr:cNvSpPr>
      </xdr:nvSpPr>
      <xdr:spPr bwMode="auto">
        <a:xfrm>
          <a:off x="4419600" y="11249025"/>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104</xdr:row>
          <xdr:rowOff>12700</xdr:rowOff>
        </xdr:from>
        <xdr:to>
          <xdr:col>1</xdr:col>
          <xdr:colOff>165100</xdr:colOff>
          <xdr:row>107</xdr:row>
          <xdr:rowOff>152400</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17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700-000002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7425" name="Line 2">
          <a:extLst>
            <a:ext uri="{FF2B5EF4-FFF2-40B4-BE49-F238E27FC236}">
              <a16:creationId xmlns:a16="http://schemas.microsoft.com/office/drawing/2014/main" id="{00000000-0008-0000-1700-00003192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7426" name="Line 3">
          <a:extLst>
            <a:ext uri="{FF2B5EF4-FFF2-40B4-BE49-F238E27FC236}">
              <a16:creationId xmlns:a16="http://schemas.microsoft.com/office/drawing/2014/main" id="{00000000-0008-0000-1700-00003292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7427" name="Line 4">
          <a:extLst>
            <a:ext uri="{FF2B5EF4-FFF2-40B4-BE49-F238E27FC236}">
              <a16:creationId xmlns:a16="http://schemas.microsoft.com/office/drawing/2014/main" id="{00000000-0008-0000-1700-00003392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7428" name="Line 5">
          <a:extLst>
            <a:ext uri="{FF2B5EF4-FFF2-40B4-BE49-F238E27FC236}">
              <a16:creationId xmlns:a16="http://schemas.microsoft.com/office/drawing/2014/main" id="{00000000-0008-0000-1700-00003492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7429" name="Line 6">
          <a:extLst>
            <a:ext uri="{FF2B5EF4-FFF2-40B4-BE49-F238E27FC236}">
              <a16:creationId xmlns:a16="http://schemas.microsoft.com/office/drawing/2014/main" id="{00000000-0008-0000-1700-00003592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430" name="Line 7">
          <a:extLst>
            <a:ext uri="{FF2B5EF4-FFF2-40B4-BE49-F238E27FC236}">
              <a16:creationId xmlns:a16="http://schemas.microsoft.com/office/drawing/2014/main" id="{00000000-0008-0000-1700-00003692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431" name="Line 8">
          <a:extLst>
            <a:ext uri="{FF2B5EF4-FFF2-40B4-BE49-F238E27FC236}">
              <a16:creationId xmlns:a16="http://schemas.microsoft.com/office/drawing/2014/main" id="{00000000-0008-0000-1700-00003792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432" name="Line 9">
          <a:extLst>
            <a:ext uri="{FF2B5EF4-FFF2-40B4-BE49-F238E27FC236}">
              <a16:creationId xmlns:a16="http://schemas.microsoft.com/office/drawing/2014/main" id="{00000000-0008-0000-1700-00003892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7433" name="Line 10">
          <a:extLst>
            <a:ext uri="{FF2B5EF4-FFF2-40B4-BE49-F238E27FC236}">
              <a16:creationId xmlns:a16="http://schemas.microsoft.com/office/drawing/2014/main" id="{00000000-0008-0000-1700-00003992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7434" name="Line 11">
          <a:extLst>
            <a:ext uri="{FF2B5EF4-FFF2-40B4-BE49-F238E27FC236}">
              <a16:creationId xmlns:a16="http://schemas.microsoft.com/office/drawing/2014/main" id="{00000000-0008-0000-1700-00003A92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7435" name="Line 12">
          <a:extLst>
            <a:ext uri="{FF2B5EF4-FFF2-40B4-BE49-F238E27FC236}">
              <a16:creationId xmlns:a16="http://schemas.microsoft.com/office/drawing/2014/main" id="{00000000-0008-0000-1700-00003B92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7436" name="Line 13">
          <a:extLst>
            <a:ext uri="{FF2B5EF4-FFF2-40B4-BE49-F238E27FC236}">
              <a16:creationId xmlns:a16="http://schemas.microsoft.com/office/drawing/2014/main" id="{00000000-0008-0000-1700-00003C92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7437" name="Line 14">
          <a:extLst>
            <a:ext uri="{FF2B5EF4-FFF2-40B4-BE49-F238E27FC236}">
              <a16:creationId xmlns:a16="http://schemas.microsoft.com/office/drawing/2014/main" id="{00000000-0008-0000-1700-00003D92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7438" name="Line 15">
          <a:extLst>
            <a:ext uri="{FF2B5EF4-FFF2-40B4-BE49-F238E27FC236}">
              <a16:creationId xmlns:a16="http://schemas.microsoft.com/office/drawing/2014/main" id="{00000000-0008-0000-1700-00003E92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7439" name="Line 16">
          <a:extLst>
            <a:ext uri="{FF2B5EF4-FFF2-40B4-BE49-F238E27FC236}">
              <a16:creationId xmlns:a16="http://schemas.microsoft.com/office/drawing/2014/main" id="{00000000-0008-0000-1700-00003F92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440" name="Line 17">
          <a:extLst>
            <a:ext uri="{FF2B5EF4-FFF2-40B4-BE49-F238E27FC236}">
              <a16:creationId xmlns:a16="http://schemas.microsoft.com/office/drawing/2014/main" id="{00000000-0008-0000-1700-00004092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7441" name="Line 18">
          <a:extLst>
            <a:ext uri="{FF2B5EF4-FFF2-40B4-BE49-F238E27FC236}">
              <a16:creationId xmlns:a16="http://schemas.microsoft.com/office/drawing/2014/main" id="{00000000-0008-0000-1700-00004192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7442" name="Rectangle 19">
          <a:extLst>
            <a:ext uri="{FF2B5EF4-FFF2-40B4-BE49-F238E27FC236}">
              <a16:creationId xmlns:a16="http://schemas.microsoft.com/office/drawing/2014/main" id="{00000000-0008-0000-1700-00004292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700-000015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7444" name="Line 21">
          <a:extLst>
            <a:ext uri="{FF2B5EF4-FFF2-40B4-BE49-F238E27FC236}">
              <a16:creationId xmlns:a16="http://schemas.microsoft.com/office/drawing/2014/main" id="{00000000-0008-0000-1700-00004492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7445" name="Line 22">
          <a:extLst>
            <a:ext uri="{FF2B5EF4-FFF2-40B4-BE49-F238E27FC236}">
              <a16:creationId xmlns:a16="http://schemas.microsoft.com/office/drawing/2014/main" id="{00000000-0008-0000-1700-00004592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7446" name="Line 23">
          <a:extLst>
            <a:ext uri="{FF2B5EF4-FFF2-40B4-BE49-F238E27FC236}">
              <a16:creationId xmlns:a16="http://schemas.microsoft.com/office/drawing/2014/main" id="{00000000-0008-0000-1700-00004692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7447" name="Line 24">
          <a:extLst>
            <a:ext uri="{FF2B5EF4-FFF2-40B4-BE49-F238E27FC236}">
              <a16:creationId xmlns:a16="http://schemas.microsoft.com/office/drawing/2014/main" id="{00000000-0008-0000-1700-00004792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7448" name="Line 25">
          <a:extLst>
            <a:ext uri="{FF2B5EF4-FFF2-40B4-BE49-F238E27FC236}">
              <a16:creationId xmlns:a16="http://schemas.microsoft.com/office/drawing/2014/main" id="{00000000-0008-0000-1700-00004892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449" name="Line 26">
          <a:extLst>
            <a:ext uri="{FF2B5EF4-FFF2-40B4-BE49-F238E27FC236}">
              <a16:creationId xmlns:a16="http://schemas.microsoft.com/office/drawing/2014/main" id="{00000000-0008-0000-1700-00004992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450" name="Line 27">
          <a:extLst>
            <a:ext uri="{FF2B5EF4-FFF2-40B4-BE49-F238E27FC236}">
              <a16:creationId xmlns:a16="http://schemas.microsoft.com/office/drawing/2014/main" id="{00000000-0008-0000-1700-00004A92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451" name="Line 28">
          <a:extLst>
            <a:ext uri="{FF2B5EF4-FFF2-40B4-BE49-F238E27FC236}">
              <a16:creationId xmlns:a16="http://schemas.microsoft.com/office/drawing/2014/main" id="{00000000-0008-0000-1700-00004B92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7452" name="Line 29">
          <a:extLst>
            <a:ext uri="{FF2B5EF4-FFF2-40B4-BE49-F238E27FC236}">
              <a16:creationId xmlns:a16="http://schemas.microsoft.com/office/drawing/2014/main" id="{00000000-0008-0000-1700-00004C92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7453" name="Line 30">
          <a:extLst>
            <a:ext uri="{FF2B5EF4-FFF2-40B4-BE49-F238E27FC236}">
              <a16:creationId xmlns:a16="http://schemas.microsoft.com/office/drawing/2014/main" id="{00000000-0008-0000-1700-00004D92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7454" name="Line 31">
          <a:extLst>
            <a:ext uri="{FF2B5EF4-FFF2-40B4-BE49-F238E27FC236}">
              <a16:creationId xmlns:a16="http://schemas.microsoft.com/office/drawing/2014/main" id="{00000000-0008-0000-1700-00004E92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7455" name="Line 32">
          <a:extLst>
            <a:ext uri="{FF2B5EF4-FFF2-40B4-BE49-F238E27FC236}">
              <a16:creationId xmlns:a16="http://schemas.microsoft.com/office/drawing/2014/main" id="{00000000-0008-0000-1700-00004F92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7456" name="Line 33">
          <a:extLst>
            <a:ext uri="{FF2B5EF4-FFF2-40B4-BE49-F238E27FC236}">
              <a16:creationId xmlns:a16="http://schemas.microsoft.com/office/drawing/2014/main" id="{00000000-0008-0000-1700-00005092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7457" name="Line 34">
          <a:extLst>
            <a:ext uri="{FF2B5EF4-FFF2-40B4-BE49-F238E27FC236}">
              <a16:creationId xmlns:a16="http://schemas.microsoft.com/office/drawing/2014/main" id="{00000000-0008-0000-1700-00005192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7458" name="Line 35">
          <a:extLst>
            <a:ext uri="{FF2B5EF4-FFF2-40B4-BE49-F238E27FC236}">
              <a16:creationId xmlns:a16="http://schemas.microsoft.com/office/drawing/2014/main" id="{00000000-0008-0000-1700-00005292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459" name="Line 36">
          <a:extLst>
            <a:ext uri="{FF2B5EF4-FFF2-40B4-BE49-F238E27FC236}">
              <a16:creationId xmlns:a16="http://schemas.microsoft.com/office/drawing/2014/main" id="{00000000-0008-0000-1700-00005392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7460" name="Line 37">
          <a:extLst>
            <a:ext uri="{FF2B5EF4-FFF2-40B4-BE49-F238E27FC236}">
              <a16:creationId xmlns:a16="http://schemas.microsoft.com/office/drawing/2014/main" id="{00000000-0008-0000-1700-00005492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7461" name="Rectangle 38">
          <a:extLst>
            <a:ext uri="{FF2B5EF4-FFF2-40B4-BE49-F238E27FC236}">
              <a16:creationId xmlns:a16="http://schemas.microsoft.com/office/drawing/2014/main" id="{00000000-0008-0000-1700-00005592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700-000028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7463" name="Line 40">
          <a:extLst>
            <a:ext uri="{FF2B5EF4-FFF2-40B4-BE49-F238E27FC236}">
              <a16:creationId xmlns:a16="http://schemas.microsoft.com/office/drawing/2014/main" id="{00000000-0008-0000-1700-00005792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7464" name="Line 41">
          <a:extLst>
            <a:ext uri="{FF2B5EF4-FFF2-40B4-BE49-F238E27FC236}">
              <a16:creationId xmlns:a16="http://schemas.microsoft.com/office/drawing/2014/main" id="{00000000-0008-0000-1700-00005892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7465" name="Line 42">
          <a:extLst>
            <a:ext uri="{FF2B5EF4-FFF2-40B4-BE49-F238E27FC236}">
              <a16:creationId xmlns:a16="http://schemas.microsoft.com/office/drawing/2014/main" id="{00000000-0008-0000-1700-00005992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7466" name="Line 43">
          <a:extLst>
            <a:ext uri="{FF2B5EF4-FFF2-40B4-BE49-F238E27FC236}">
              <a16:creationId xmlns:a16="http://schemas.microsoft.com/office/drawing/2014/main" id="{00000000-0008-0000-1700-00005A92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7467" name="Line 44">
          <a:extLst>
            <a:ext uri="{FF2B5EF4-FFF2-40B4-BE49-F238E27FC236}">
              <a16:creationId xmlns:a16="http://schemas.microsoft.com/office/drawing/2014/main" id="{00000000-0008-0000-1700-00005B92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468" name="Line 45">
          <a:extLst>
            <a:ext uri="{FF2B5EF4-FFF2-40B4-BE49-F238E27FC236}">
              <a16:creationId xmlns:a16="http://schemas.microsoft.com/office/drawing/2014/main" id="{00000000-0008-0000-1700-00005C92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469" name="Line 46">
          <a:extLst>
            <a:ext uri="{FF2B5EF4-FFF2-40B4-BE49-F238E27FC236}">
              <a16:creationId xmlns:a16="http://schemas.microsoft.com/office/drawing/2014/main" id="{00000000-0008-0000-1700-00005D92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470" name="Line 47">
          <a:extLst>
            <a:ext uri="{FF2B5EF4-FFF2-40B4-BE49-F238E27FC236}">
              <a16:creationId xmlns:a16="http://schemas.microsoft.com/office/drawing/2014/main" id="{00000000-0008-0000-1700-00005E92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7471" name="Line 48">
          <a:extLst>
            <a:ext uri="{FF2B5EF4-FFF2-40B4-BE49-F238E27FC236}">
              <a16:creationId xmlns:a16="http://schemas.microsoft.com/office/drawing/2014/main" id="{00000000-0008-0000-1700-00005F92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7472" name="Line 49">
          <a:extLst>
            <a:ext uri="{FF2B5EF4-FFF2-40B4-BE49-F238E27FC236}">
              <a16:creationId xmlns:a16="http://schemas.microsoft.com/office/drawing/2014/main" id="{00000000-0008-0000-1700-00006092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7473" name="Line 50">
          <a:extLst>
            <a:ext uri="{FF2B5EF4-FFF2-40B4-BE49-F238E27FC236}">
              <a16:creationId xmlns:a16="http://schemas.microsoft.com/office/drawing/2014/main" id="{00000000-0008-0000-1700-00006192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7474" name="Line 51">
          <a:extLst>
            <a:ext uri="{FF2B5EF4-FFF2-40B4-BE49-F238E27FC236}">
              <a16:creationId xmlns:a16="http://schemas.microsoft.com/office/drawing/2014/main" id="{00000000-0008-0000-1700-00006292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7475" name="Line 52">
          <a:extLst>
            <a:ext uri="{FF2B5EF4-FFF2-40B4-BE49-F238E27FC236}">
              <a16:creationId xmlns:a16="http://schemas.microsoft.com/office/drawing/2014/main" id="{00000000-0008-0000-1700-00006392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7476" name="Line 53">
          <a:extLst>
            <a:ext uri="{FF2B5EF4-FFF2-40B4-BE49-F238E27FC236}">
              <a16:creationId xmlns:a16="http://schemas.microsoft.com/office/drawing/2014/main" id="{00000000-0008-0000-1700-00006492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7477" name="Line 54">
          <a:extLst>
            <a:ext uri="{FF2B5EF4-FFF2-40B4-BE49-F238E27FC236}">
              <a16:creationId xmlns:a16="http://schemas.microsoft.com/office/drawing/2014/main" id="{00000000-0008-0000-1700-00006592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478" name="Line 55">
          <a:extLst>
            <a:ext uri="{FF2B5EF4-FFF2-40B4-BE49-F238E27FC236}">
              <a16:creationId xmlns:a16="http://schemas.microsoft.com/office/drawing/2014/main" id="{00000000-0008-0000-1700-00006692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7479" name="Line 56">
          <a:extLst>
            <a:ext uri="{FF2B5EF4-FFF2-40B4-BE49-F238E27FC236}">
              <a16:creationId xmlns:a16="http://schemas.microsoft.com/office/drawing/2014/main" id="{00000000-0008-0000-1700-00006792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7480" name="Rectangle 57">
          <a:extLst>
            <a:ext uri="{FF2B5EF4-FFF2-40B4-BE49-F238E27FC236}">
              <a16:creationId xmlns:a16="http://schemas.microsoft.com/office/drawing/2014/main" id="{00000000-0008-0000-1700-00006892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700-00003B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7482" name="Line 59">
          <a:extLst>
            <a:ext uri="{FF2B5EF4-FFF2-40B4-BE49-F238E27FC236}">
              <a16:creationId xmlns:a16="http://schemas.microsoft.com/office/drawing/2014/main" id="{00000000-0008-0000-1700-00006A92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7483" name="Line 60">
          <a:extLst>
            <a:ext uri="{FF2B5EF4-FFF2-40B4-BE49-F238E27FC236}">
              <a16:creationId xmlns:a16="http://schemas.microsoft.com/office/drawing/2014/main" id="{00000000-0008-0000-1700-00006B92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7484" name="Line 61">
          <a:extLst>
            <a:ext uri="{FF2B5EF4-FFF2-40B4-BE49-F238E27FC236}">
              <a16:creationId xmlns:a16="http://schemas.microsoft.com/office/drawing/2014/main" id="{00000000-0008-0000-1700-00006C92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7485" name="Line 62">
          <a:extLst>
            <a:ext uri="{FF2B5EF4-FFF2-40B4-BE49-F238E27FC236}">
              <a16:creationId xmlns:a16="http://schemas.microsoft.com/office/drawing/2014/main" id="{00000000-0008-0000-1700-00006D92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7486" name="Line 63">
          <a:extLst>
            <a:ext uri="{FF2B5EF4-FFF2-40B4-BE49-F238E27FC236}">
              <a16:creationId xmlns:a16="http://schemas.microsoft.com/office/drawing/2014/main" id="{00000000-0008-0000-1700-00006E92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487" name="Line 64">
          <a:extLst>
            <a:ext uri="{FF2B5EF4-FFF2-40B4-BE49-F238E27FC236}">
              <a16:creationId xmlns:a16="http://schemas.microsoft.com/office/drawing/2014/main" id="{00000000-0008-0000-1700-00006F92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488" name="Line 65">
          <a:extLst>
            <a:ext uri="{FF2B5EF4-FFF2-40B4-BE49-F238E27FC236}">
              <a16:creationId xmlns:a16="http://schemas.microsoft.com/office/drawing/2014/main" id="{00000000-0008-0000-1700-00007092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489" name="Line 66">
          <a:extLst>
            <a:ext uri="{FF2B5EF4-FFF2-40B4-BE49-F238E27FC236}">
              <a16:creationId xmlns:a16="http://schemas.microsoft.com/office/drawing/2014/main" id="{00000000-0008-0000-1700-00007192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7490" name="Line 67">
          <a:extLst>
            <a:ext uri="{FF2B5EF4-FFF2-40B4-BE49-F238E27FC236}">
              <a16:creationId xmlns:a16="http://schemas.microsoft.com/office/drawing/2014/main" id="{00000000-0008-0000-1700-00007292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7491" name="Line 68">
          <a:extLst>
            <a:ext uri="{FF2B5EF4-FFF2-40B4-BE49-F238E27FC236}">
              <a16:creationId xmlns:a16="http://schemas.microsoft.com/office/drawing/2014/main" id="{00000000-0008-0000-1700-00007392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7492" name="Line 69">
          <a:extLst>
            <a:ext uri="{FF2B5EF4-FFF2-40B4-BE49-F238E27FC236}">
              <a16:creationId xmlns:a16="http://schemas.microsoft.com/office/drawing/2014/main" id="{00000000-0008-0000-1700-00007492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7493" name="Line 70">
          <a:extLst>
            <a:ext uri="{FF2B5EF4-FFF2-40B4-BE49-F238E27FC236}">
              <a16:creationId xmlns:a16="http://schemas.microsoft.com/office/drawing/2014/main" id="{00000000-0008-0000-1700-00007592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7494" name="Line 71">
          <a:extLst>
            <a:ext uri="{FF2B5EF4-FFF2-40B4-BE49-F238E27FC236}">
              <a16:creationId xmlns:a16="http://schemas.microsoft.com/office/drawing/2014/main" id="{00000000-0008-0000-1700-00007692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7495" name="Line 72">
          <a:extLst>
            <a:ext uri="{FF2B5EF4-FFF2-40B4-BE49-F238E27FC236}">
              <a16:creationId xmlns:a16="http://schemas.microsoft.com/office/drawing/2014/main" id="{00000000-0008-0000-1700-00007792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7496" name="Line 73">
          <a:extLst>
            <a:ext uri="{FF2B5EF4-FFF2-40B4-BE49-F238E27FC236}">
              <a16:creationId xmlns:a16="http://schemas.microsoft.com/office/drawing/2014/main" id="{00000000-0008-0000-1700-00007892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497" name="Line 74">
          <a:extLst>
            <a:ext uri="{FF2B5EF4-FFF2-40B4-BE49-F238E27FC236}">
              <a16:creationId xmlns:a16="http://schemas.microsoft.com/office/drawing/2014/main" id="{00000000-0008-0000-1700-00007992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7498" name="Line 75">
          <a:extLst>
            <a:ext uri="{FF2B5EF4-FFF2-40B4-BE49-F238E27FC236}">
              <a16:creationId xmlns:a16="http://schemas.microsoft.com/office/drawing/2014/main" id="{00000000-0008-0000-1700-00007A92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7499" name="Rectangle 76">
          <a:extLst>
            <a:ext uri="{FF2B5EF4-FFF2-40B4-BE49-F238E27FC236}">
              <a16:creationId xmlns:a16="http://schemas.microsoft.com/office/drawing/2014/main" id="{00000000-0008-0000-1700-00007B92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700-00004E00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37501" name="Picture 78" descr="dard-lang-logo">
          <a:extLst>
            <a:ext uri="{FF2B5EF4-FFF2-40B4-BE49-F238E27FC236}">
              <a16:creationId xmlns:a16="http://schemas.microsoft.com/office/drawing/2014/main" id="{00000000-0008-0000-1700-00007D9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56</xdr:row>
      <xdr:rowOff>9525</xdr:rowOff>
    </xdr:from>
    <xdr:to>
      <xdr:col>9</xdr:col>
      <xdr:colOff>952500</xdr:colOff>
      <xdr:row>58</xdr:row>
      <xdr:rowOff>142875</xdr:rowOff>
    </xdr:to>
    <xdr:sp macro="" textlink="">
      <xdr:nvSpPr>
        <xdr:cNvPr id="80" name="Text Box 80">
          <a:extLst>
            <a:ext uri="{FF2B5EF4-FFF2-40B4-BE49-F238E27FC236}">
              <a16:creationId xmlns:a16="http://schemas.microsoft.com/office/drawing/2014/main" id="{00000000-0008-0000-1700-000050000000}"/>
            </a:ext>
          </a:extLst>
        </xdr:cNvPr>
        <xdr:cNvSpPr txBox="1">
          <a:spLocks noChangeArrowheads="1"/>
        </xdr:cNvSpPr>
      </xdr:nvSpPr>
      <xdr:spPr bwMode="auto">
        <a:xfrm>
          <a:off x="4419600" y="11249025"/>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700-000051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7504" name="Line 82">
          <a:extLst>
            <a:ext uri="{FF2B5EF4-FFF2-40B4-BE49-F238E27FC236}">
              <a16:creationId xmlns:a16="http://schemas.microsoft.com/office/drawing/2014/main" id="{00000000-0008-0000-1700-00008092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7505" name="Line 83">
          <a:extLst>
            <a:ext uri="{FF2B5EF4-FFF2-40B4-BE49-F238E27FC236}">
              <a16:creationId xmlns:a16="http://schemas.microsoft.com/office/drawing/2014/main" id="{00000000-0008-0000-1700-00008192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7506" name="Line 84">
          <a:extLst>
            <a:ext uri="{FF2B5EF4-FFF2-40B4-BE49-F238E27FC236}">
              <a16:creationId xmlns:a16="http://schemas.microsoft.com/office/drawing/2014/main" id="{00000000-0008-0000-1700-00008292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7507" name="Line 85">
          <a:extLst>
            <a:ext uri="{FF2B5EF4-FFF2-40B4-BE49-F238E27FC236}">
              <a16:creationId xmlns:a16="http://schemas.microsoft.com/office/drawing/2014/main" id="{00000000-0008-0000-1700-00008392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7508" name="Line 86">
          <a:extLst>
            <a:ext uri="{FF2B5EF4-FFF2-40B4-BE49-F238E27FC236}">
              <a16:creationId xmlns:a16="http://schemas.microsoft.com/office/drawing/2014/main" id="{00000000-0008-0000-1700-00008492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509" name="Line 87">
          <a:extLst>
            <a:ext uri="{FF2B5EF4-FFF2-40B4-BE49-F238E27FC236}">
              <a16:creationId xmlns:a16="http://schemas.microsoft.com/office/drawing/2014/main" id="{00000000-0008-0000-1700-00008592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510" name="Line 88">
          <a:extLst>
            <a:ext uri="{FF2B5EF4-FFF2-40B4-BE49-F238E27FC236}">
              <a16:creationId xmlns:a16="http://schemas.microsoft.com/office/drawing/2014/main" id="{00000000-0008-0000-1700-00008692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511" name="Line 89">
          <a:extLst>
            <a:ext uri="{FF2B5EF4-FFF2-40B4-BE49-F238E27FC236}">
              <a16:creationId xmlns:a16="http://schemas.microsoft.com/office/drawing/2014/main" id="{00000000-0008-0000-1700-00008792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7512" name="Line 90">
          <a:extLst>
            <a:ext uri="{FF2B5EF4-FFF2-40B4-BE49-F238E27FC236}">
              <a16:creationId xmlns:a16="http://schemas.microsoft.com/office/drawing/2014/main" id="{00000000-0008-0000-1700-00008892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7513" name="Line 91">
          <a:extLst>
            <a:ext uri="{FF2B5EF4-FFF2-40B4-BE49-F238E27FC236}">
              <a16:creationId xmlns:a16="http://schemas.microsoft.com/office/drawing/2014/main" id="{00000000-0008-0000-1700-00008992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7514" name="Line 92">
          <a:extLst>
            <a:ext uri="{FF2B5EF4-FFF2-40B4-BE49-F238E27FC236}">
              <a16:creationId xmlns:a16="http://schemas.microsoft.com/office/drawing/2014/main" id="{00000000-0008-0000-1700-00008A92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7515" name="Line 93">
          <a:extLst>
            <a:ext uri="{FF2B5EF4-FFF2-40B4-BE49-F238E27FC236}">
              <a16:creationId xmlns:a16="http://schemas.microsoft.com/office/drawing/2014/main" id="{00000000-0008-0000-1700-00008B92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7516" name="Line 94">
          <a:extLst>
            <a:ext uri="{FF2B5EF4-FFF2-40B4-BE49-F238E27FC236}">
              <a16:creationId xmlns:a16="http://schemas.microsoft.com/office/drawing/2014/main" id="{00000000-0008-0000-1700-00008C92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7517" name="Line 95">
          <a:extLst>
            <a:ext uri="{FF2B5EF4-FFF2-40B4-BE49-F238E27FC236}">
              <a16:creationId xmlns:a16="http://schemas.microsoft.com/office/drawing/2014/main" id="{00000000-0008-0000-1700-00008D92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7518" name="Line 96">
          <a:extLst>
            <a:ext uri="{FF2B5EF4-FFF2-40B4-BE49-F238E27FC236}">
              <a16:creationId xmlns:a16="http://schemas.microsoft.com/office/drawing/2014/main" id="{00000000-0008-0000-1700-00008E92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519" name="Line 97">
          <a:extLst>
            <a:ext uri="{FF2B5EF4-FFF2-40B4-BE49-F238E27FC236}">
              <a16:creationId xmlns:a16="http://schemas.microsoft.com/office/drawing/2014/main" id="{00000000-0008-0000-1700-00008F92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7520" name="Line 98">
          <a:extLst>
            <a:ext uri="{FF2B5EF4-FFF2-40B4-BE49-F238E27FC236}">
              <a16:creationId xmlns:a16="http://schemas.microsoft.com/office/drawing/2014/main" id="{00000000-0008-0000-1700-00009092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7521" name="Rectangle 99">
          <a:extLst>
            <a:ext uri="{FF2B5EF4-FFF2-40B4-BE49-F238E27FC236}">
              <a16:creationId xmlns:a16="http://schemas.microsoft.com/office/drawing/2014/main" id="{00000000-0008-0000-1700-00009192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700-000064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7523" name="Line 101">
          <a:extLst>
            <a:ext uri="{FF2B5EF4-FFF2-40B4-BE49-F238E27FC236}">
              <a16:creationId xmlns:a16="http://schemas.microsoft.com/office/drawing/2014/main" id="{00000000-0008-0000-1700-00009392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7524" name="Line 102">
          <a:extLst>
            <a:ext uri="{FF2B5EF4-FFF2-40B4-BE49-F238E27FC236}">
              <a16:creationId xmlns:a16="http://schemas.microsoft.com/office/drawing/2014/main" id="{00000000-0008-0000-1700-00009492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7525" name="Line 103">
          <a:extLst>
            <a:ext uri="{FF2B5EF4-FFF2-40B4-BE49-F238E27FC236}">
              <a16:creationId xmlns:a16="http://schemas.microsoft.com/office/drawing/2014/main" id="{00000000-0008-0000-1700-00009592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7526" name="Line 104">
          <a:extLst>
            <a:ext uri="{FF2B5EF4-FFF2-40B4-BE49-F238E27FC236}">
              <a16:creationId xmlns:a16="http://schemas.microsoft.com/office/drawing/2014/main" id="{00000000-0008-0000-1700-00009692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7527" name="Line 105">
          <a:extLst>
            <a:ext uri="{FF2B5EF4-FFF2-40B4-BE49-F238E27FC236}">
              <a16:creationId xmlns:a16="http://schemas.microsoft.com/office/drawing/2014/main" id="{00000000-0008-0000-1700-00009792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528" name="Line 106">
          <a:extLst>
            <a:ext uri="{FF2B5EF4-FFF2-40B4-BE49-F238E27FC236}">
              <a16:creationId xmlns:a16="http://schemas.microsoft.com/office/drawing/2014/main" id="{00000000-0008-0000-1700-00009892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529" name="Line 107">
          <a:extLst>
            <a:ext uri="{FF2B5EF4-FFF2-40B4-BE49-F238E27FC236}">
              <a16:creationId xmlns:a16="http://schemas.microsoft.com/office/drawing/2014/main" id="{00000000-0008-0000-1700-00009992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530" name="Line 108">
          <a:extLst>
            <a:ext uri="{FF2B5EF4-FFF2-40B4-BE49-F238E27FC236}">
              <a16:creationId xmlns:a16="http://schemas.microsoft.com/office/drawing/2014/main" id="{00000000-0008-0000-1700-00009A92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7531" name="Line 109">
          <a:extLst>
            <a:ext uri="{FF2B5EF4-FFF2-40B4-BE49-F238E27FC236}">
              <a16:creationId xmlns:a16="http://schemas.microsoft.com/office/drawing/2014/main" id="{00000000-0008-0000-1700-00009B92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7532" name="Line 110">
          <a:extLst>
            <a:ext uri="{FF2B5EF4-FFF2-40B4-BE49-F238E27FC236}">
              <a16:creationId xmlns:a16="http://schemas.microsoft.com/office/drawing/2014/main" id="{00000000-0008-0000-1700-00009C92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7533" name="Line 111">
          <a:extLst>
            <a:ext uri="{FF2B5EF4-FFF2-40B4-BE49-F238E27FC236}">
              <a16:creationId xmlns:a16="http://schemas.microsoft.com/office/drawing/2014/main" id="{00000000-0008-0000-1700-00009D92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7534" name="Line 112">
          <a:extLst>
            <a:ext uri="{FF2B5EF4-FFF2-40B4-BE49-F238E27FC236}">
              <a16:creationId xmlns:a16="http://schemas.microsoft.com/office/drawing/2014/main" id="{00000000-0008-0000-1700-00009E92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7535" name="Line 113">
          <a:extLst>
            <a:ext uri="{FF2B5EF4-FFF2-40B4-BE49-F238E27FC236}">
              <a16:creationId xmlns:a16="http://schemas.microsoft.com/office/drawing/2014/main" id="{00000000-0008-0000-1700-00009F92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7536" name="Line 114">
          <a:extLst>
            <a:ext uri="{FF2B5EF4-FFF2-40B4-BE49-F238E27FC236}">
              <a16:creationId xmlns:a16="http://schemas.microsoft.com/office/drawing/2014/main" id="{00000000-0008-0000-1700-0000A092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7537" name="Line 115">
          <a:extLst>
            <a:ext uri="{FF2B5EF4-FFF2-40B4-BE49-F238E27FC236}">
              <a16:creationId xmlns:a16="http://schemas.microsoft.com/office/drawing/2014/main" id="{00000000-0008-0000-1700-0000A192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538" name="Line 116">
          <a:extLst>
            <a:ext uri="{FF2B5EF4-FFF2-40B4-BE49-F238E27FC236}">
              <a16:creationId xmlns:a16="http://schemas.microsoft.com/office/drawing/2014/main" id="{00000000-0008-0000-1700-0000A292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7539" name="Line 117">
          <a:extLst>
            <a:ext uri="{FF2B5EF4-FFF2-40B4-BE49-F238E27FC236}">
              <a16:creationId xmlns:a16="http://schemas.microsoft.com/office/drawing/2014/main" id="{00000000-0008-0000-1700-0000A392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7540" name="Rectangle 118">
          <a:extLst>
            <a:ext uri="{FF2B5EF4-FFF2-40B4-BE49-F238E27FC236}">
              <a16:creationId xmlns:a16="http://schemas.microsoft.com/office/drawing/2014/main" id="{00000000-0008-0000-1700-0000A492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700-000077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7542" name="Line 120">
          <a:extLst>
            <a:ext uri="{FF2B5EF4-FFF2-40B4-BE49-F238E27FC236}">
              <a16:creationId xmlns:a16="http://schemas.microsoft.com/office/drawing/2014/main" id="{00000000-0008-0000-1700-0000A692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7543" name="Line 121">
          <a:extLst>
            <a:ext uri="{FF2B5EF4-FFF2-40B4-BE49-F238E27FC236}">
              <a16:creationId xmlns:a16="http://schemas.microsoft.com/office/drawing/2014/main" id="{00000000-0008-0000-1700-0000A792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7544" name="Line 122">
          <a:extLst>
            <a:ext uri="{FF2B5EF4-FFF2-40B4-BE49-F238E27FC236}">
              <a16:creationId xmlns:a16="http://schemas.microsoft.com/office/drawing/2014/main" id="{00000000-0008-0000-1700-0000A892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7545" name="Line 123">
          <a:extLst>
            <a:ext uri="{FF2B5EF4-FFF2-40B4-BE49-F238E27FC236}">
              <a16:creationId xmlns:a16="http://schemas.microsoft.com/office/drawing/2014/main" id="{00000000-0008-0000-1700-0000A992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7546" name="Line 124">
          <a:extLst>
            <a:ext uri="{FF2B5EF4-FFF2-40B4-BE49-F238E27FC236}">
              <a16:creationId xmlns:a16="http://schemas.microsoft.com/office/drawing/2014/main" id="{00000000-0008-0000-1700-0000AA92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547" name="Line 125">
          <a:extLst>
            <a:ext uri="{FF2B5EF4-FFF2-40B4-BE49-F238E27FC236}">
              <a16:creationId xmlns:a16="http://schemas.microsoft.com/office/drawing/2014/main" id="{00000000-0008-0000-1700-0000AB92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548" name="Line 126">
          <a:extLst>
            <a:ext uri="{FF2B5EF4-FFF2-40B4-BE49-F238E27FC236}">
              <a16:creationId xmlns:a16="http://schemas.microsoft.com/office/drawing/2014/main" id="{00000000-0008-0000-1700-0000AC92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549" name="Line 127">
          <a:extLst>
            <a:ext uri="{FF2B5EF4-FFF2-40B4-BE49-F238E27FC236}">
              <a16:creationId xmlns:a16="http://schemas.microsoft.com/office/drawing/2014/main" id="{00000000-0008-0000-1700-0000AD92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7550" name="Line 128">
          <a:extLst>
            <a:ext uri="{FF2B5EF4-FFF2-40B4-BE49-F238E27FC236}">
              <a16:creationId xmlns:a16="http://schemas.microsoft.com/office/drawing/2014/main" id="{00000000-0008-0000-1700-0000AE92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7551" name="Line 129">
          <a:extLst>
            <a:ext uri="{FF2B5EF4-FFF2-40B4-BE49-F238E27FC236}">
              <a16:creationId xmlns:a16="http://schemas.microsoft.com/office/drawing/2014/main" id="{00000000-0008-0000-1700-0000AF92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7552" name="Line 130">
          <a:extLst>
            <a:ext uri="{FF2B5EF4-FFF2-40B4-BE49-F238E27FC236}">
              <a16:creationId xmlns:a16="http://schemas.microsoft.com/office/drawing/2014/main" id="{00000000-0008-0000-1700-0000B092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7553" name="Line 131">
          <a:extLst>
            <a:ext uri="{FF2B5EF4-FFF2-40B4-BE49-F238E27FC236}">
              <a16:creationId xmlns:a16="http://schemas.microsoft.com/office/drawing/2014/main" id="{00000000-0008-0000-1700-0000B192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7554" name="Line 132">
          <a:extLst>
            <a:ext uri="{FF2B5EF4-FFF2-40B4-BE49-F238E27FC236}">
              <a16:creationId xmlns:a16="http://schemas.microsoft.com/office/drawing/2014/main" id="{00000000-0008-0000-1700-0000B292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7555" name="Line 133">
          <a:extLst>
            <a:ext uri="{FF2B5EF4-FFF2-40B4-BE49-F238E27FC236}">
              <a16:creationId xmlns:a16="http://schemas.microsoft.com/office/drawing/2014/main" id="{00000000-0008-0000-1700-0000B392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7556" name="Line 134">
          <a:extLst>
            <a:ext uri="{FF2B5EF4-FFF2-40B4-BE49-F238E27FC236}">
              <a16:creationId xmlns:a16="http://schemas.microsoft.com/office/drawing/2014/main" id="{00000000-0008-0000-1700-0000B492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557" name="Line 135">
          <a:extLst>
            <a:ext uri="{FF2B5EF4-FFF2-40B4-BE49-F238E27FC236}">
              <a16:creationId xmlns:a16="http://schemas.microsoft.com/office/drawing/2014/main" id="{00000000-0008-0000-1700-0000B592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7558" name="Line 136">
          <a:extLst>
            <a:ext uri="{FF2B5EF4-FFF2-40B4-BE49-F238E27FC236}">
              <a16:creationId xmlns:a16="http://schemas.microsoft.com/office/drawing/2014/main" id="{00000000-0008-0000-1700-0000B692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7559" name="Rectangle 137">
          <a:extLst>
            <a:ext uri="{FF2B5EF4-FFF2-40B4-BE49-F238E27FC236}">
              <a16:creationId xmlns:a16="http://schemas.microsoft.com/office/drawing/2014/main" id="{00000000-0008-0000-1700-0000B792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700-00008A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7561" name="Line 139">
          <a:extLst>
            <a:ext uri="{FF2B5EF4-FFF2-40B4-BE49-F238E27FC236}">
              <a16:creationId xmlns:a16="http://schemas.microsoft.com/office/drawing/2014/main" id="{00000000-0008-0000-1700-0000B992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7562" name="Line 140">
          <a:extLst>
            <a:ext uri="{FF2B5EF4-FFF2-40B4-BE49-F238E27FC236}">
              <a16:creationId xmlns:a16="http://schemas.microsoft.com/office/drawing/2014/main" id="{00000000-0008-0000-1700-0000BA92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7563" name="Line 141">
          <a:extLst>
            <a:ext uri="{FF2B5EF4-FFF2-40B4-BE49-F238E27FC236}">
              <a16:creationId xmlns:a16="http://schemas.microsoft.com/office/drawing/2014/main" id="{00000000-0008-0000-1700-0000BB92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7564" name="Line 142">
          <a:extLst>
            <a:ext uri="{FF2B5EF4-FFF2-40B4-BE49-F238E27FC236}">
              <a16:creationId xmlns:a16="http://schemas.microsoft.com/office/drawing/2014/main" id="{00000000-0008-0000-1700-0000BC92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7565" name="Line 143">
          <a:extLst>
            <a:ext uri="{FF2B5EF4-FFF2-40B4-BE49-F238E27FC236}">
              <a16:creationId xmlns:a16="http://schemas.microsoft.com/office/drawing/2014/main" id="{00000000-0008-0000-1700-0000BD92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566" name="Line 144">
          <a:extLst>
            <a:ext uri="{FF2B5EF4-FFF2-40B4-BE49-F238E27FC236}">
              <a16:creationId xmlns:a16="http://schemas.microsoft.com/office/drawing/2014/main" id="{00000000-0008-0000-1700-0000BE92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567" name="Line 145">
          <a:extLst>
            <a:ext uri="{FF2B5EF4-FFF2-40B4-BE49-F238E27FC236}">
              <a16:creationId xmlns:a16="http://schemas.microsoft.com/office/drawing/2014/main" id="{00000000-0008-0000-1700-0000BF92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7568" name="Line 146">
          <a:extLst>
            <a:ext uri="{FF2B5EF4-FFF2-40B4-BE49-F238E27FC236}">
              <a16:creationId xmlns:a16="http://schemas.microsoft.com/office/drawing/2014/main" id="{00000000-0008-0000-1700-0000C092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7569" name="Line 147">
          <a:extLst>
            <a:ext uri="{FF2B5EF4-FFF2-40B4-BE49-F238E27FC236}">
              <a16:creationId xmlns:a16="http://schemas.microsoft.com/office/drawing/2014/main" id="{00000000-0008-0000-1700-0000C192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7570" name="Line 148">
          <a:extLst>
            <a:ext uri="{FF2B5EF4-FFF2-40B4-BE49-F238E27FC236}">
              <a16:creationId xmlns:a16="http://schemas.microsoft.com/office/drawing/2014/main" id="{00000000-0008-0000-1700-0000C292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7571" name="Line 149">
          <a:extLst>
            <a:ext uri="{FF2B5EF4-FFF2-40B4-BE49-F238E27FC236}">
              <a16:creationId xmlns:a16="http://schemas.microsoft.com/office/drawing/2014/main" id="{00000000-0008-0000-1700-0000C392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7572" name="Line 150">
          <a:extLst>
            <a:ext uri="{FF2B5EF4-FFF2-40B4-BE49-F238E27FC236}">
              <a16:creationId xmlns:a16="http://schemas.microsoft.com/office/drawing/2014/main" id="{00000000-0008-0000-1700-0000C492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7573" name="Line 151">
          <a:extLst>
            <a:ext uri="{FF2B5EF4-FFF2-40B4-BE49-F238E27FC236}">
              <a16:creationId xmlns:a16="http://schemas.microsoft.com/office/drawing/2014/main" id="{00000000-0008-0000-1700-0000C592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7574" name="Line 152">
          <a:extLst>
            <a:ext uri="{FF2B5EF4-FFF2-40B4-BE49-F238E27FC236}">
              <a16:creationId xmlns:a16="http://schemas.microsoft.com/office/drawing/2014/main" id="{00000000-0008-0000-1700-0000C692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7575" name="Line 153">
          <a:extLst>
            <a:ext uri="{FF2B5EF4-FFF2-40B4-BE49-F238E27FC236}">
              <a16:creationId xmlns:a16="http://schemas.microsoft.com/office/drawing/2014/main" id="{00000000-0008-0000-1700-0000C792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576" name="Line 154">
          <a:extLst>
            <a:ext uri="{FF2B5EF4-FFF2-40B4-BE49-F238E27FC236}">
              <a16:creationId xmlns:a16="http://schemas.microsoft.com/office/drawing/2014/main" id="{00000000-0008-0000-1700-0000C892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7577" name="Line 155">
          <a:extLst>
            <a:ext uri="{FF2B5EF4-FFF2-40B4-BE49-F238E27FC236}">
              <a16:creationId xmlns:a16="http://schemas.microsoft.com/office/drawing/2014/main" id="{00000000-0008-0000-1700-0000C992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7578" name="Rectangle 156">
          <a:extLst>
            <a:ext uri="{FF2B5EF4-FFF2-40B4-BE49-F238E27FC236}">
              <a16:creationId xmlns:a16="http://schemas.microsoft.com/office/drawing/2014/main" id="{00000000-0008-0000-1700-0000CA92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700-00009D000000}"/>
            </a:ext>
          </a:extLst>
        </xdr:cNvPr>
        <xdr:cNvSpPr txBox="1">
          <a:spLocks noChangeArrowheads="1"/>
        </xdr:cNvSpPr>
      </xdr:nvSpPr>
      <xdr:spPr bwMode="auto">
        <a:xfrm>
          <a:off x="1247775" y="1504950"/>
          <a:ext cx="6134100" cy="72707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2012</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37580" name="Picture 158" descr="dard-lang-logo">
          <a:extLst>
            <a:ext uri="{FF2B5EF4-FFF2-40B4-BE49-F238E27FC236}">
              <a16:creationId xmlns:a16="http://schemas.microsoft.com/office/drawing/2014/main" id="{00000000-0008-0000-1700-0000CC92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56</xdr:row>
      <xdr:rowOff>9525</xdr:rowOff>
    </xdr:from>
    <xdr:to>
      <xdr:col>9</xdr:col>
      <xdr:colOff>952500</xdr:colOff>
      <xdr:row>58</xdr:row>
      <xdr:rowOff>142875</xdr:rowOff>
    </xdr:to>
    <xdr:sp macro="" textlink="">
      <xdr:nvSpPr>
        <xdr:cNvPr id="159" name="Text Box 160">
          <a:extLst>
            <a:ext uri="{FF2B5EF4-FFF2-40B4-BE49-F238E27FC236}">
              <a16:creationId xmlns:a16="http://schemas.microsoft.com/office/drawing/2014/main" id="{00000000-0008-0000-1700-00009F000000}"/>
            </a:ext>
          </a:extLst>
        </xdr:cNvPr>
        <xdr:cNvSpPr txBox="1">
          <a:spLocks noChangeArrowheads="1"/>
        </xdr:cNvSpPr>
      </xdr:nvSpPr>
      <xdr:spPr bwMode="auto">
        <a:xfrm>
          <a:off x="4419600" y="11249025"/>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104</xdr:row>
          <xdr:rowOff>12700</xdr:rowOff>
        </xdr:from>
        <xdr:to>
          <xdr:col>1</xdr:col>
          <xdr:colOff>165100</xdr:colOff>
          <xdr:row>107</xdr:row>
          <xdr:rowOff>152400</xdr:rowOff>
        </xdr:to>
        <xdr:sp macro="" textlink="">
          <xdr:nvSpPr>
            <xdr:cNvPr id="27651" name="Object 3" hidden="1">
              <a:extLst>
                <a:ext uri="{63B3BB69-23CF-44E3-9099-C40C66FF867C}">
                  <a14:compatExt spid="_x0000_s27651"/>
                </a:ext>
                <a:ext uri="{FF2B5EF4-FFF2-40B4-BE49-F238E27FC236}">
                  <a16:creationId xmlns:a16="http://schemas.microsoft.com/office/drawing/2014/main" id="{00000000-0008-0000-18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800-000002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3645" name="Line 2">
          <a:extLst>
            <a:ext uri="{FF2B5EF4-FFF2-40B4-BE49-F238E27FC236}">
              <a16:creationId xmlns:a16="http://schemas.microsoft.com/office/drawing/2014/main" id="{00000000-0008-0000-1800-00006D83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3646" name="Line 3">
          <a:extLst>
            <a:ext uri="{FF2B5EF4-FFF2-40B4-BE49-F238E27FC236}">
              <a16:creationId xmlns:a16="http://schemas.microsoft.com/office/drawing/2014/main" id="{00000000-0008-0000-1800-00006E83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3647" name="Line 4">
          <a:extLst>
            <a:ext uri="{FF2B5EF4-FFF2-40B4-BE49-F238E27FC236}">
              <a16:creationId xmlns:a16="http://schemas.microsoft.com/office/drawing/2014/main" id="{00000000-0008-0000-1800-00006F83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3648" name="Line 5">
          <a:extLst>
            <a:ext uri="{FF2B5EF4-FFF2-40B4-BE49-F238E27FC236}">
              <a16:creationId xmlns:a16="http://schemas.microsoft.com/office/drawing/2014/main" id="{00000000-0008-0000-1800-00007083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3649" name="Line 6">
          <a:extLst>
            <a:ext uri="{FF2B5EF4-FFF2-40B4-BE49-F238E27FC236}">
              <a16:creationId xmlns:a16="http://schemas.microsoft.com/office/drawing/2014/main" id="{00000000-0008-0000-1800-00007183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650" name="Line 7">
          <a:extLst>
            <a:ext uri="{FF2B5EF4-FFF2-40B4-BE49-F238E27FC236}">
              <a16:creationId xmlns:a16="http://schemas.microsoft.com/office/drawing/2014/main" id="{00000000-0008-0000-1800-00007283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651" name="Line 8">
          <a:extLst>
            <a:ext uri="{FF2B5EF4-FFF2-40B4-BE49-F238E27FC236}">
              <a16:creationId xmlns:a16="http://schemas.microsoft.com/office/drawing/2014/main" id="{00000000-0008-0000-1800-00007383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652" name="Line 9">
          <a:extLst>
            <a:ext uri="{FF2B5EF4-FFF2-40B4-BE49-F238E27FC236}">
              <a16:creationId xmlns:a16="http://schemas.microsoft.com/office/drawing/2014/main" id="{00000000-0008-0000-1800-00007483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3653" name="Line 10">
          <a:extLst>
            <a:ext uri="{FF2B5EF4-FFF2-40B4-BE49-F238E27FC236}">
              <a16:creationId xmlns:a16="http://schemas.microsoft.com/office/drawing/2014/main" id="{00000000-0008-0000-1800-00007583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3654" name="Line 11">
          <a:extLst>
            <a:ext uri="{FF2B5EF4-FFF2-40B4-BE49-F238E27FC236}">
              <a16:creationId xmlns:a16="http://schemas.microsoft.com/office/drawing/2014/main" id="{00000000-0008-0000-1800-00007683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3655" name="Line 12">
          <a:extLst>
            <a:ext uri="{FF2B5EF4-FFF2-40B4-BE49-F238E27FC236}">
              <a16:creationId xmlns:a16="http://schemas.microsoft.com/office/drawing/2014/main" id="{00000000-0008-0000-1800-00007783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656" name="Line 13">
          <a:extLst>
            <a:ext uri="{FF2B5EF4-FFF2-40B4-BE49-F238E27FC236}">
              <a16:creationId xmlns:a16="http://schemas.microsoft.com/office/drawing/2014/main" id="{00000000-0008-0000-1800-00007883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3657" name="Line 14">
          <a:extLst>
            <a:ext uri="{FF2B5EF4-FFF2-40B4-BE49-F238E27FC236}">
              <a16:creationId xmlns:a16="http://schemas.microsoft.com/office/drawing/2014/main" id="{00000000-0008-0000-1800-00007983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3658" name="Line 15">
          <a:extLst>
            <a:ext uri="{FF2B5EF4-FFF2-40B4-BE49-F238E27FC236}">
              <a16:creationId xmlns:a16="http://schemas.microsoft.com/office/drawing/2014/main" id="{00000000-0008-0000-1800-00007A83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3659" name="Line 16">
          <a:extLst>
            <a:ext uri="{FF2B5EF4-FFF2-40B4-BE49-F238E27FC236}">
              <a16:creationId xmlns:a16="http://schemas.microsoft.com/office/drawing/2014/main" id="{00000000-0008-0000-1800-00007B83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3660" name="Line 17">
          <a:extLst>
            <a:ext uri="{FF2B5EF4-FFF2-40B4-BE49-F238E27FC236}">
              <a16:creationId xmlns:a16="http://schemas.microsoft.com/office/drawing/2014/main" id="{00000000-0008-0000-1800-00007C83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3661" name="Line 18">
          <a:extLst>
            <a:ext uri="{FF2B5EF4-FFF2-40B4-BE49-F238E27FC236}">
              <a16:creationId xmlns:a16="http://schemas.microsoft.com/office/drawing/2014/main" id="{00000000-0008-0000-1800-00007D83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3662" name="Rectangle 19">
          <a:extLst>
            <a:ext uri="{FF2B5EF4-FFF2-40B4-BE49-F238E27FC236}">
              <a16:creationId xmlns:a16="http://schemas.microsoft.com/office/drawing/2014/main" id="{00000000-0008-0000-1800-00007E83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800-000015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3664" name="Line 21">
          <a:extLst>
            <a:ext uri="{FF2B5EF4-FFF2-40B4-BE49-F238E27FC236}">
              <a16:creationId xmlns:a16="http://schemas.microsoft.com/office/drawing/2014/main" id="{00000000-0008-0000-1800-00008083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3665" name="Line 22">
          <a:extLst>
            <a:ext uri="{FF2B5EF4-FFF2-40B4-BE49-F238E27FC236}">
              <a16:creationId xmlns:a16="http://schemas.microsoft.com/office/drawing/2014/main" id="{00000000-0008-0000-1800-00008183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3666" name="Line 23">
          <a:extLst>
            <a:ext uri="{FF2B5EF4-FFF2-40B4-BE49-F238E27FC236}">
              <a16:creationId xmlns:a16="http://schemas.microsoft.com/office/drawing/2014/main" id="{00000000-0008-0000-1800-00008283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3667" name="Line 24">
          <a:extLst>
            <a:ext uri="{FF2B5EF4-FFF2-40B4-BE49-F238E27FC236}">
              <a16:creationId xmlns:a16="http://schemas.microsoft.com/office/drawing/2014/main" id="{00000000-0008-0000-1800-00008383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3668" name="Line 25">
          <a:extLst>
            <a:ext uri="{FF2B5EF4-FFF2-40B4-BE49-F238E27FC236}">
              <a16:creationId xmlns:a16="http://schemas.microsoft.com/office/drawing/2014/main" id="{00000000-0008-0000-1800-00008483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669" name="Line 26">
          <a:extLst>
            <a:ext uri="{FF2B5EF4-FFF2-40B4-BE49-F238E27FC236}">
              <a16:creationId xmlns:a16="http://schemas.microsoft.com/office/drawing/2014/main" id="{00000000-0008-0000-1800-00008583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670" name="Line 27">
          <a:extLst>
            <a:ext uri="{FF2B5EF4-FFF2-40B4-BE49-F238E27FC236}">
              <a16:creationId xmlns:a16="http://schemas.microsoft.com/office/drawing/2014/main" id="{00000000-0008-0000-1800-00008683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671" name="Line 28">
          <a:extLst>
            <a:ext uri="{FF2B5EF4-FFF2-40B4-BE49-F238E27FC236}">
              <a16:creationId xmlns:a16="http://schemas.microsoft.com/office/drawing/2014/main" id="{00000000-0008-0000-1800-00008783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3672" name="Line 29">
          <a:extLst>
            <a:ext uri="{FF2B5EF4-FFF2-40B4-BE49-F238E27FC236}">
              <a16:creationId xmlns:a16="http://schemas.microsoft.com/office/drawing/2014/main" id="{00000000-0008-0000-1800-00008883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3673" name="Line 30">
          <a:extLst>
            <a:ext uri="{FF2B5EF4-FFF2-40B4-BE49-F238E27FC236}">
              <a16:creationId xmlns:a16="http://schemas.microsoft.com/office/drawing/2014/main" id="{00000000-0008-0000-1800-00008983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3674" name="Line 31">
          <a:extLst>
            <a:ext uri="{FF2B5EF4-FFF2-40B4-BE49-F238E27FC236}">
              <a16:creationId xmlns:a16="http://schemas.microsoft.com/office/drawing/2014/main" id="{00000000-0008-0000-1800-00008A83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675" name="Line 32">
          <a:extLst>
            <a:ext uri="{FF2B5EF4-FFF2-40B4-BE49-F238E27FC236}">
              <a16:creationId xmlns:a16="http://schemas.microsoft.com/office/drawing/2014/main" id="{00000000-0008-0000-1800-00008B83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3676" name="Line 33">
          <a:extLst>
            <a:ext uri="{FF2B5EF4-FFF2-40B4-BE49-F238E27FC236}">
              <a16:creationId xmlns:a16="http://schemas.microsoft.com/office/drawing/2014/main" id="{00000000-0008-0000-1800-00008C83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3677" name="Line 34">
          <a:extLst>
            <a:ext uri="{FF2B5EF4-FFF2-40B4-BE49-F238E27FC236}">
              <a16:creationId xmlns:a16="http://schemas.microsoft.com/office/drawing/2014/main" id="{00000000-0008-0000-1800-00008D83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3678" name="Line 35">
          <a:extLst>
            <a:ext uri="{FF2B5EF4-FFF2-40B4-BE49-F238E27FC236}">
              <a16:creationId xmlns:a16="http://schemas.microsoft.com/office/drawing/2014/main" id="{00000000-0008-0000-1800-00008E83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3679" name="Line 36">
          <a:extLst>
            <a:ext uri="{FF2B5EF4-FFF2-40B4-BE49-F238E27FC236}">
              <a16:creationId xmlns:a16="http://schemas.microsoft.com/office/drawing/2014/main" id="{00000000-0008-0000-1800-00008F83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3680" name="Line 37">
          <a:extLst>
            <a:ext uri="{FF2B5EF4-FFF2-40B4-BE49-F238E27FC236}">
              <a16:creationId xmlns:a16="http://schemas.microsoft.com/office/drawing/2014/main" id="{00000000-0008-0000-1800-00009083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3681" name="Rectangle 38">
          <a:extLst>
            <a:ext uri="{FF2B5EF4-FFF2-40B4-BE49-F238E27FC236}">
              <a16:creationId xmlns:a16="http://schemas.microsoft.com/office/drawing/2014/main" id="{00000000-0008-0000-1800-00009183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800-000028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3683" name="Line 40">
          <a:extLst>
            <a:ext uri="{FF2B5EF4-FFF2-40B4-BE49-F238E27FC236}">
              <a16:creationId xmlns:a16="http://schemas.microsoft.com/office/drawing/2014/main" id="{00000000-0008-0000-1800-00009383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3684" name="Line 41">
          <a:extLst>
            <a:ext uri="{FF2B5EF4-FFF2-40B4-BE49-F238E27FC236}">
              <a16:creationId xmlns:a16="http://schemas.microsoft.com/office/drawing/2014/main" id="{00000000-0008-0000-1800-00009483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3685" name="Line 42">
          <a:extLst>
            <a:ext uri="{FF2B5EF4-FFF2-40B4-BE49-F238E27FC236}">
              <a16:creationId xmlns:a16="http://schemas.microsoft.com/office/drawing/2014/main" id="{00000000-0008-0000-1800-00009583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3686" name="Line 43">
          <a:extLst>
            <a:ext uri="{FF2B5EF4-FFF2-40B4-BE49-F238E27FC236}">
              <a16:creationId xmlns:a16="http://schemas.microsoft.com/office/drawing/2014/main" id="{00000000-0008-0000-1800-00009683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3687" name="Line 44">
          <a:extLst>
            <a:ext uri="{FF2B5EF4-FFF2-40B4-BE49-F238E27FC236}">
              <a16:creationId xmlns:a16="http://schemas.microsoft.com/office/drawing/2014/main" id="{00000000-0008-0000-1800-00009783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688" name="Line 45">
          <a:extLst>
            <a:ext uri="{FF2B5EF4-FFF2-40B4-BE49-F238E27FC236}">
              <a16:creationId xmlns:a16="http://schemas.microsoft.com/office/drawing/2014/main" id="{00000000-0008-0000-1800-00009883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689" name="Line 46">
          <a:extLst>
            <a:ext uri="{FF2B5EF4-FFF2-40B4-BE49-F238E27FC236}">
              <a16:creationId xmlns:a16="http://schemas.microsoft.com/office/drawing/2014/main" id="{00000000-0008-0000-1800-00009983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690" name="Line 47">
          <a:extLst>
            <a:ext uri="{FF2B5EF4-FFF2-40B4-BE49-F238E27FC236}">
              <a16:creationId xmlns:a16="http://schemas.microsoft.com/office/drawing/2014/main" id="{00000000-0008-0000-1800-00009A83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3691" name="Line 48">
          <a:extLst>
            <a:ext uri="{FF2B5EF4-FFF2-40B4-BE49-F238E27FC236}">
              <a16:creationId xmlns:a16="http://schemas.microsoft.com/office/drawing/2014/main" id="{00000000-0008-0000-1800-00009B83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3692" name="Line 49">
          <a:extLst>
            <a:ext uri="{FF2B5EF4-FFF2-40B4-BE49-F238E27FC236}">
              <a16:creationId xmlns:a16="http://schemas.microsoft.com/office/drawing/2014/main" id="{00000000-0008-0000-1800-00009C83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3693" name="Line 50">
          <a:extLst>
            <a:ext uri="{FF2B5EF4-FFF2-40B4-BE49-F238E27FC236}">
              <a16:creationId xmlns:a16="http://schemas.microsoft.com/office/drawing/2014/main" id="{00000000-0008-0000-1800-00009D83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694" name="Line 51">
          <a:extLst>
            <a:ext uri="{FF2B5EF4-FFF2-40B4-BE49-F238E27FC236}">
              <a16:creationId xmlns:a16="http://schemas.microsoft.com/office/drawing/2014/main" id="{00000000-0008-0000-1800-00009E83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3695" name="Line 52">
          <a:extLst>
            <a:ext uri="{FF2B5EF4-FFF2-40B4-BE49-F238E27FC236}">
              <a16:creationId xmlns:a16="http://schemas.microsoft.com/office/drawing/2014/main" id="{00000000-0008-0000-1800-00009F83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3696" name="Line 53">
          <a:extLst>
            <a:ext uri="{FF2B5EF4-FFF2-40B4-BE49-F238E27FC236}">
              <a16:creationId xmlns:a16="http://schemas.microsoft.com/office/drawing/2014/main" id="{00000000-0008-0000-1800-0000A083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3697" name="Line 54">
          <a:extLst>
            <a:ext uri="{FF2B5EF4-FFF2-40B4-BE49-F238E27FC236}">
              <a16:creationId xmlns:a16="http://schemas.microsoft.com/office/drawing/2014/main" id="{00000000-0008-0000-1800-0000A183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3698" name="Line 55">
          <a:extLst>
            <a:ext uri="{FF2B5EF4-FFF2-40B4-BE49-F238E27FC236}">
              <a16:creationId xmlns:a16="http://schemas.microsoft.com/office/drawing/2014/main" id="{00000000-0008-0000-1800-0000A283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3699" name="Line 56">
          <a:extLst>
            <a:ext uri="{FF2B5EF4-FFF2-40B4-BE49-F238E27FC236}">
              <a16:creationId xmlns:a16="http://schemas.microsoft.com/office/drawing/2014/main" id="{00000000-0008-0000-1800-0000A383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3700" name="Rectangle 57">
          <a:extLst>
            <a:ext uri="{FF2B5EF4-FFF2-40B4-BE49-F238E27FC236}">
              <a16:creationId xmlns:a16="http://schemas.microsoft.com/office/drawing/2014/main" id="{00000000-0008-0000-1800-0000A483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800-00003B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3702" name="Line 59">
          <a:extLst>
            <a:ext uri="{FF2B5EF4-FFF2-40B4-BE49-F238E27FC236}">
              <a16:creationId xmlns:a16="http://schemas.microsoft.com/office/drawing/2014/main" id="{00000000-0008-0000-1800-0000A683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3703" name="Line 60">
          <a:extLst>
            <a:ext uri="{FF2B5EF4-FFF2-40B4-BE49-F238E27FC236}">
              <a16:creationId xmlns:a16="http://schemas.microsoft.com/office/drawing/2014/main" id="{00000000-0008-0000-1800-0000A783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3704" name="Line 61">
          <a:extLst>
            <a:ext uri="{FF2B5EF4-FFF2-40B4-BE49-F238E27FC236}">
              <a16:creationId xmlns:a16="http://schemas.microsoft.com/office/drawing/2014/main" id="{00000000-0008-0000-1800-0000A883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3705" name="Line 62">
          <a:extLst>
            <a:ext uri="{FF2B5EF4-FFF2-40B4-BE49-F238E27FC236}">
              <a16:creationId xmlns:a16="http://schemas.microsoft.com/office/drawing/2014/main" id="{00000000-0008-0000-1800-0000A983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3706" name="Line 63">
          <a:extLst>
            <a:ext uri="{FF2B5EF4-FFF2-40B4-BE49-F238E27FC236}">
              <a16:creationId xmlns:a16="http://schemas.microsoft.com/office/drawing/2014/main" id="{00000000-0008-0000-1800-0000AA83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07" name="Line 64">
          <a:extLst>
            <a:ext uri="{FF2B5EF4-FFF2-40B4-BE49-F238E27FC236}">
              <a16:creationId xmlns:a16="http://schemas.microsoft.com/office/drawing/2014/main" id="{00000000-0008-0000-1800-0000AB83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08" name="Line 65">
          <a:extLst>
            <a:ext uri="{FF2B5EF4-FFF2-40B4-BE49-F238E27FC236}">
              <a16:creationId xmlns:a16="http://schemas.microsoft.com/office/drawing/2014/main" id="{00000000-0008-0000-1800-0000AC83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709" name="Line 66">
          <a:extLst>
            <a:ext uri="{FF2B5EF4-FFF2-40B4-BE49-F238E27FC236}">
              <a16:creationId xmlns:a16="http://schemas.microsoft.com/office/drawing/2014/main" id="{00000000-0008-0000-1800-0000AD83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3710" name="Line 67">
          <a:extLst>
            <a:ext uri="{FF2B5EF4-FFF2-40B4-BE49-F238E27FC236}">
              <a16:creationId xmlns:a16="http://schemas.microsoft.com/office/drawing/2014/main" id="{00000000-0008-0000-1800-0000AE83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3711" name="Line 68">
          <a:extLst>
            <a:ext uri="{FF2B5EF4-FFF2-40B4-BE49-F238E27FC236}">
              <a16:creationId xmlns:a16="http://schemas.microsoft.com/office/drawing/2014/main" id="{00000000-0008-0000-1800-0000AF83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3712" name="Line 69">
          <a:extLst>
            <a:ext uri="{FF2B5EF4-FFF2-40B4-BE49-F238E27FC236}">
              <a16:creationId xmlns:a16="http://schemas.microsoft.com/office/drawing/2014/main" id="{00000000-0008-0000-1800-0000B083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713" name="Line 70">
          <a:extLst>
            <a:ext uri="{FF2B5EF4-FFF2-40B4-BE49-F238E27FC236}">
              <a16:creationId xmlns:a16="http://schemas.microsoft.com/office/drawing/2014/main" id="{00000000-0008-0000-1800-0000B183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3714" name="Line 71">
          <a:extLst>
            <a:ext uri="{FF2B5EF4-FFF2-40B4-BE49-F238E27FC236}">
              <a16:creationId xmlns:a16="http://schemas.microsoft.com/office/drawing/2014/main" id="{00000000-0008-0000-1800-0000B283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3715" name="Line 72">
          <a:extLst>
            <a:ext uri="{FF2B5EF4-FFF2-40B4-BE49-F238E27FC236}">
              <a16:creationId xmlns:a16="http://schemas.microsoft.com/office/drawing/2014/main" id="{00000000-0008-0000-1800-0000B383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3716" name="Line 73">
          <a:extLst>
            <a:ext uri="{FF2B5EF4-FFF2-40B4-BE49-F238E27FC236}">
              <a16:creationId xmlns:a16="http://schemas.microsoft.com/office/drawing/2014/main" id="{00000000-0008-0000-1800-0000B483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3717" name="Line 74">
          <a:extLst>
            <a:ext uri="{FF2B5EF4-FFF2-40B4-BE49-F238E27FC236}">
              <a16:creationId xmlns:a16="http://schemas.microsoft.com/office/drawing/2014/main" id="{00000000-0008-0000-1800-0000B583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3718" name="Line 75">
          <a:extLst>
            <a:ext uri="{FF2B5EF4-FFF2-40B4-BE49-F238E27FC236}">
              <a16:creationId xmlns:a16="http://schemas.microsoft.com/office/drawing/2014/main" id="{00000000-0008-0000-1800-0000B683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3719" name="Rectangle 76">
          <a:extLst>
            <a:ext uri="{FF2B5EF4-FFF2-40B4-BE49-F238E27FC236}">
              <a16:creationId xmlns:a16="http://schemas.microsoft.com/office/drawing/2014/main" id="{00000000-0008-0000-1800-0000B783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800-00004E00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33721" name="Picture 78" descr="dard-lang-logo">
          <a:extLst>
            <a:ext uri="{FF2B5EF4-FFF2-40B4-BE49-F238E27FC236}">
              <a16:creationId xmlns:a16="http://schemas.microsoft.com/office/drawing/2014/main" id="{00000000-0008-0000-1800-0000B983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56</xdr:row>
      <xdr:rowOff>9525</xdr:rowOff>
    </xdr:from>
    <xdr:to>
      <xdr:col>9</xdr:col>
      <xdr:colOff>952500</xdr:colOff>
      <xdr:row>58</xdr:row>
      <xdr:rowOff>142875</xdr:rowOff>
    </xdr:to>
    <xdr:sp macro="" textlink="">
      <xdr:nvSpPr>
        <xdr:cNvPr id="80" name="Text Box 80">
          <a:extLst>
            <a:ext uri="{FF2B5EF4-FFF2-40B4-BE49-F238E27FC236}">
              <a16:creationId xmlns:a16="http://schemas.microsoft.com/office/drawing/2014/main" id="{00000000-0008-0000-1800-000050000000}"/>
            </a:ext>
          </a:extLst>
        </xdr:cNvPr>
        <xdr:cNvSpPr txBox="1">
          <a:spLocks noChangeArrowheads="1"/>
        </xdr:cNvSpPr>
      </xdr:nvSpPr>
      <xdr:spPr bwMode="auto">
        <a:xfrm>
          <a:off x="4419600" y="115443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1" name="Text 86">
          <a:extLst>
            <a:ext uri="{FF2B5EF4-FFF2-40B4-BE49-F238E27FC236}">
              <a16:creationId xmlns:a16="http://schemas.microsoft.com/office/drawing/2014/main" id="{00000000-0008-0000-1800-000051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3724" name="Line 82">
          <a:extLst>
            <a:ext uri="{FF2B5EF4-FFF2-40B4-BE49-F238E27FC236}">
              <a16:creationId xmlns:a16="http://schemas.microsoft.com/office/drawing/2014/main" id="{00000000-0008-0000-1800-0000BC83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3725" name="Line 83">
          <a:extLst>
            <a:ext uri="{FF2B5EF4-FFF2-40B4-BE49-F238E27FC236}">
              <a16:creationId xmlns:a16="http://schemas.microsoft.com/office/drawing/2014/main" id="{00000000-0008-0000-1800-0000BD83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3726" name="Line 84">
          <a:extLst>
            <a:ext uri="{FF2B5EF4-FFF2-40B4-BE49-F238E27FC236}">
              <a16:creationId xmlns:a16="http://schemas.microsoft.com/office/drawing/2014/main" id="{00000000-0008-0000-1800-0000BE83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3727" name="Line 85">
          <a:extLst>
            <a:ext uri="{FF2B5EF4-FFF2-40B4-BE49-F238E27FC236}">
              <a16:creationId xmlns:a16="http://schemas.microsoft.com/office/drawing/2014/main" id="{00000000-0008-0000-1800-0000BF83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3728" name="Line 86">
          <a:extLst>
            <a:ext uri="{FF2B5EF4-FFF2-40B4-BE49-F238E27FC236}">
              <a16:creationId xmlns:a16="http://schemas.microsoft.com/office/drawing/2014/main" id="{00000000-0008-0000-1800-0000C083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29" name="Line 87">
          <a:extLst>
            <a:ext uri="{FF2B5EF4-FFF2-40B4-BE49-F238E27FC236}">
              <a16:creationId xmlns:a16="http://schemas.microsoft.com/office/drawing/2014/main" id="{00000000-0008-0000-1800-0000C183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30" name="Line 88">
          <a:extLst>
            <a:ext uri="{FF2B5EF4-FFF2-40B4-BE49-F238E27FC236}">
              <a16:creationId xmlns:a16="http://schemas.microsoft.com/office/drawing/2014/main" id="{00000000-0008-0000-1800-0000C283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731" name="Line 89">
          <a:extLst>
            <a:ext uri="{FF2B5EF4-FFF2-40B4-BE49-F238E27FC236}">
              <a16:creationId xmlns:a16="http://schemas.microsoft.com/office/drawing/2014/main" id="{00000000-0008-0000-1800-0000C383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3732" name="Line 90">
          <a:extLst>
            <a:ext uri="{FF2B5EF4-FFF2-40B4-BE49-F238E27FC236}">
              <a16:creationId xmlns:a16="http://schemas.microsoft.com/office/drawing/2014/main" id="{00000000-0008-0000-1800-0000C483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3733" name="Line 91">
          <a:extLst>
            <a:ext uri="{FF2B5EF4-FFF2-40B4-BE49-F238E27FC236}">
              <a16:creationId xmlns:a16="http://schemas.microsoft.com/office/drawing/2014/main" id="{00000000-0008-0000-1800-0000C583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3734" name="Line 92">
          <a:extLst>
            <a:ext uri="{FF2B5EF4-FFF2-40B4-BE49-F238E27FC236}">
              <a16:creationId xmlns:a16="http://schemas.microsoft.com/office/drawing/2014/main" id="{00000000-0008-0000-1800-0000C683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735" name="Line 93">
          <a:extLst>
            <a:ext uri="{FF2B5EF4-FFF2-40B4-BE49-F238E27FC236}">
              <a16:creationId xmlns:a16="http://schemas.microsoft.com/office/drawing/2014/main" id="{00000000-0008-0000-1800-0000C783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3736" name="Line 94">
          <a:extLst>
            <a:ext uri="{FF2B5EF4-FFF2-40B4-BE49-F238E27FC236}">
              <a16:creationId xmlns:a16="http://schemas.microsoft.com/office/drawing/2014/main" id="{00000000-0008-0000-1800-0000C883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3737" name="Line 95">
          <a:extLst>
            <a:ext uri="{FF2B5EF4-FFF2-40B4-BE49-F238E27FC236}">
              <a16:creationId xmlns:a16="http://schemas.microsoft.com/office/drawing/2014/main" id="{00000000-0008-0000-1800-0000C983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3738" name="Line 96">
          <a:extLst>
            <a:ext uri="{FF2B5EF4-FFF2-40B4-BE49-F238E27FC236}">
              <a16:creationId xmlns:a16="http://schemas.microsoft.com/office/drawing/2014/main" id="{00000000-0008-0000-1800-0000CA83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3739" name="Line 97">
          <a:extLst>
            <a:ext uri="{FF2B5EF4-FFF2-40B4-BE49-F238E27FC236}">
              <a16:creationId xmlns:a16="http://schemas.microsoft.com/office/drawing/2014/main" id="{00000000-0008-0000-1800-0000CB83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3740" name="Line 98">
          <a:extLst>
            <a:ext uri="{FF2B5EF4-FFF2-40B4-BE49-F238E27FC236}">
              <a16:creationId xmlns:a16="http://schemas.microsoft.com/office/drawing/2014/main" id="{00000000-0008-0000-1800-0000CC83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3741" name="Rectangle 99">
          <a:extLst>
            <a:ext uri="{FF2B5EF4-FFF2-40B4-BE49-F238E27FC236}">
              <a16:creationId xmlns:a16="http://schemas.microsoft.com/office/drawing/2014/main" id="{00000000-0008-0000-1800-0000CD83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0" name="Text 86">
          <a:extLst>
            <a:ext uri="{FF2B5EF4-FFF2-40B4-BE49-F238E27FC236}">
              <a16:creationId xmlns:a16="http://schemas.microsoft.com/office/drawing/2014/main" id="{00000000-0008-0000-1800-000064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3743" name="Line 101">
          <a:extLst>
            <a:ext uri="{FF2B5EF4-FFF2-40B4-BE49-F238E27FC236}">
              <a16:creationId xmlns:a16="http://schemas.microsoft.com/office/drawing/2014/main" id="{00000000-0008-0000-1800-0000CF83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3744" name="Line 102">
          <a:extLst>
            <a:ext uri="{FF2B5EF4-FFF2-40B4-BE49-F238E27FC236}">
              <a16:creationId xmlns:a16="http://schemas.microsoft.com/office/drawing/2014/main" id="{00000000-0008-0000-1800-0000D083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3745" name="Line 103">
          <a:extLst>
            <a:ext uri="{FF2B5EF4-FFF2-40B4-BE49-F238E27FC236}">
              <a16:creationId xmlns:a16="http://schemas.microsoft.com/office/drawing/2014/main" id="{00000000-0008-0000-1800-0000D183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3746" name="Line 104">
          <a:extLst>
            <a:ext uri="{FF2B5EF4-FFF2-40B4-BE49-F238E27FC236}">
              <a16:creationId xmlns:a16="http://schemas.microsoft.com/office/drawing/2014/main" id="{00000000-0008-0000-1800-0000D283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3747" name="Line 105">
          <a:extLst>
            <a:ext uri="{FF2B5EF4-FFF2-40B4-BE49-F238E27FC236}">
              <a16:creationId xmlns:a16="http://schemas.microsoft.com/office/drawing/2014/main" id="{00000000-0008-0000-1800-0000D383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48" name="Line 106">
          <a:extLst>
            <a:ext uri="{FF2B5EF4-FFF2-40B4-BE49-F238E27FC236}">
              <a16:creationId xmlns:a16="http://schemas.microsoft.com/office/drawing/2014/main" id="{00000000-0008-0000-1800-0000D483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49" name="Line 107">
          <a:extLst>
            <a:ext uri="{FF2B5EF4-FFF2-40B4-BE49-F238E27FC236}">
              <a16:creationId xmlns:a16="http://schemas.microsoft.com/office/drawing/2014/main" id="{00000000-0008-0000-1800-0000D583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750" name="Line 108">
          <a:extLst>
            <a:ext uri="{FF2B5EF4-FFF2-40B4-BE49-F238E27FC236}">
              <a16:creationId xmlns:a16="http://schemas.microsoft.com/office/drawing/2014/main" id="{00000000-0008-0000-1800-0000D683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3751" name="Line 109">
          <a:extLst>
            <a:ext uri="{FF2B5EF4-FFF2-40B4-BE49-F238E27FC236}">
              <a16:creationId xmlns:a16="http://schemas.microsoft.com/office/drawing/2014/main" id="{00000000-0008-0000-1800-0000D783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3752" name="Line 110">
          <a:extLst>
            <a:ext uri="{FF2B5EF4-FFF2-40B4-BE49-F238E27FC236}">
              <a16:creationId xmlns:a16="http://schemas.microsoft.com/office/drawing/2014/main" id="{00000000-0008-0000-1800-0000D883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3753" name="Line 111">
          <a:extLst>
            <a:ext uri="{FF2B5EF4-FFF2-40B4-BE49-F238E27FC236}">
              <a16:creationId xmlns:a16="http://schemas.microsoft.com/office/drawing/2014/main" id="{00000000-0008-0000-1800-0000D983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754" name="Line 112">
          <a:extLst>
            <a:ext uri="{FF2B5EF4-FFF2-40B4-BE49-F238E27FC236}">
              <a16:creationId xmlns:a16="http://schemas.microsoft.com/office/drawing/2014/main" id="{00000000-0008-0000-1800-0000DA83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3755" name="Line 113">
          <a:extLst>
            <a:ext uri="{FF2B5EF4-FFF2-40B4-BE49-F238E27FC236}">
              <a16:creationId xmlns:a16="http://schemas.microsoft.com/office/drawing/2014/main" id="{00000000-0008-0000-1800-0000DB83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3756" name="Line 114">
          <a:extLst>
            <a:ext uri="{FF2B5EF4-FFF2-40B4-BE49-F238E27FC236}">
              <a16:creationId xmlns:a16="http://schemas.microsoft.com/office/drawing/2014/main" id="{00000000-0008-0000-1800-0000DC83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3757" name="Line 115">
          <a:extLst>
            <a:ext uri="{FF2B5EF4-FFF2-40B4-BE49-F238E27FC236}">
              <a16:creationId xmlns:a16="http://schemas.microsoft.com/office/drawing/2014/main" id="{00000000-0008-0000-1800-0000DD83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3758" name="Line 116">
          <a:extLst>
            <a:ext uri="{FF2B5EF4-FFF2-40B4-BE49-F238E27FC236}">
              <a16:creationId xmlns:a16="http://schemas.microsoft.com/office/drawing/2014/main" id="{00000000-0008-0000-1800-0000DE83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3759" name="Line 117">
          <a:extLst>
            <a:ext uri="{FF2B5EF4-FFF2-40B4-BE49-F238E27FC236}">
              <a16:creationId xmlns:a16="http://schemas.microsoft.com/office/drawing/2014/main" id="{00000000-0008-0000-1800-0000DF83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3760" name="Rectangle 118">
          <a:extLst>
            <a:ext uri="{FF2B5EF4-FFF2-40B4-BE49-F238E27FC236}">
              <a16:creationId xmlns:a16="http://schemas.microsoft.com/office/drawing/2014/main" id="{00000000-0008-0000-1800-0000E083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9" name="Text 86">
          <a:extLst>
            <a:ext uri="{FF2B5EF4-FFF2-40B4-BE49-F238E27FC236}">
              <a16:creationId xmlns:a16="http://schemas.microsoft.com/office/drawing/2014/main" id="{00000000-0008-0000-1800-000077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3762" name="Line 120">
          <a:extLst>
            <a:ext uri="{FF2B5EF4-FFF2-40B4-BE49-F238E27FC236}">
              <a16:creationId xmlns:a16="http://schemas.microsoft.com/office/drawing/2014/main" id="{00000000-0008-0000-1800-0000E283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3763" name="Line 121">
          <a:extLst>
            <a:ext uri="{FF2B5EF4-FFF2-40B4-BE49-F238E27FC236}">
              <a16:creationId xmlns:a16="http://schemas.microsoft.com/office/drawing/2014/main" id="{00000000-0008-0000-1800-0000E383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3764" name="Line 122">
          <a:extLst>
            <a:ext uri="{FF2B5EF4-FFF2-40B4-BE49-F238E27FC236}">
              <a16:creationId xmlns:a16="http://schemas.microsoft.com/office/drawing/2014/main" id="{00000000-0008-0000-1800-0000E483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3765" name="Line 123">
          <a:extLst>
            <a:ext uri="{FF2B5EF4-FFF2-40B4-BE49-F238E27FC236}">
              <a16:creationId xmlns:a16="http://schemas.microsoft.com/office/drawing/2014/main" id="{00000000-0008-0000-1800-0000E583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3766" name="Line 124">
          <a:extLst>
            <a:ext uri="{FF2B5EF4-FFF2-40B4-BE49-F238E27FC236}">
              <a16:creationId xmlns:a16="http://schemas.microsoft.com/office/drawing/2014/main" id="{00000000-0008-0000-1800-0000E683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67" name="Line 125">
          <a:extLst>
            <a:ext uri="{FF2B5EF4-FFF2-40B4-BE49-F238E27FC236}">
              <a16:creationId xmlns:a16="http://schemas.microsoft.com/office/drawing/2014/main" id="{00000000-0008-0000-1800-0000E783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68" name="Line 126">
          <a:extLst>
            <a:ext uri="{FF2B5EF4-FFF2-40B4-BE49-F238E27FC236}">
              <a16:creationId xmlns:a16="http://schemas.microsoft.com/office/drawing/2014/main" id="{00000000-0008-0000-1800-0000E883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769" name="Line 127">
          <a:extLst>
            <a:ext uri="{FF2B5EF4-FFF2-40B4-BE49-F238E27FC236}">
              <a16:creationId xmlns:a16="http://schemas.microsoft.com/office/drawing/2014/main" id="{00000000-0008-0000-1800-0000E983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3770" name="Line 128">
          <a:extLst>
            <a:ext uri="{FF2B5EF4-FFF2-40B4-BE49-F238E27FC236}">
              <a16:creationId xmlns:a16="http://schemas.microsoft.com/office/drawing/2014/main" id="{00000000-0008-0000-1800-0000EA83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3771" name="Line 129">
          <a:extLst>
            <a:ext uri="{FF2B5EF4-FFF2-40B4-BE49-F238E27FC236}">
              <a16:creationId xmlns:a16="http://schemas.microsoft.com/office/drawing/2014/main" id="{00000000-0008-0000-1800-0000EB83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3772" name="Line 130">
          <a:extLst>
            <a:ext uri="{FF2B5EF4-FFF2-40B4-BE49-F238E27FC236}">
              <a16:creationId xmlns:a16="http://schemas.microsoft.com/office/drawing/2014/main" id="{00000000-0008-0000-1800-0000EC83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773" name="Line 131">
          <a:extLst>
            <a:ext uri="{FF2B5EF4-FFF2-40B4-BE49-F238E27FC236}">
              <a16:creationId xmlns:a16="http://schemas.microsoft.com/office/drawing/2014/main" id="{00000000-0008-0000-1800-0000ED83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3774" name="Line 132">
          <a:extLst>
            <a:ext uri="{FF2B5EF4-FFF2-40B4-BE49-F238E27FC236}">
              <a16:creationId xmlns:a16="http://schemas.microsoft.com/office/drawing/2014/main" id="{00000000-0008-0000-1800-0000EE83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3775" name="Line 133">
          <a:extLst>
            <a:ext uri="{FF2B5EF4-FFF2-40B4-BE49-F238E27FC236}">
              <a16:creationId xmlns:a16="http://schemas.microsoft.com/office/drawing/2014/main" id="{00000000-0008-0000-1800-0000EF83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3776" name="Line 134">
          <a:extLst>
            <a:ext uri="{FF2B5EF4-FFF2-40B4-BE49-F238E27FC236}">
              <a16:creationId xmlns:a16="http://schemas.microsoft.com/office/drawing/2014/main" id="{00000000-0008-0000-1800-0000F083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3777" name="Line 135">
          <a:extLst>
            <a:ext uri="{FF2B5EF4-FFF2-40B4-BE49-F238E27FC236}">
              <a16:creationId xmlns:a16="http://schemas.microsoft.com/office/drawing/2014/main" id="{00000000-0008-0000-1800-0000F183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3778" name="Line 136">
          <a:extLst>
            <a:ext uri="{FF2B5EF4-FFF2-40B4-BE49-F238E27FC236}">
              <a16:creationId xmlns:a16="http://schemas.microsoft.com/office/drawing/2014/main" id="{00000000-0008-0000-1800-0000F283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3779" name="Rectangle 137">
          <a:extLst>
            <a:ext uri="{FF2B5EF4-FFF2-40B4-BE49-F238E27FC236}">
              <a16:creationId xmlns:a16="http://schemas.microsoft.com/office/drawing/2014/main" id="{00000000-0008-0000-1800-0000F383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8" name="Text 86">
          <a:extLst>
            <a:ext uri="{FF2B5EF4-FFF2-40B4-BE49-F238E27FC236}">
              <a16:creationId xmlns:a16="http://schemas.microsoft.com/office/drawing/2014/main" id="{00000000-0008-0000-1800-00008A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3781" name="Line 139">
          <a:extLst>
            <a:ext uri="{FF2B5EF4-FFF2-40B4-BE49-F238E27FC236}">
              <a16:creationId xmlns:a16="http://schemas.microsoft.com/office/drawing/2014/main" id="{00000000-0008-0000-1800-0000F583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3782" name="Line 140">
          <a:extLst>
            <a:ext uri="{FF2B5EF4-FFF2-40B4-BE49-F238E27FC236}">
              <a16:creationId xmlns:a16="http://schemas.microsoft.com/office/drawing/2014/main" id="{00000000-0008-0000-1800-0000F683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3783" name="Line 141">
          <a:extLst>
            <a:ext uri="{FF2B5EF4-FFF2-40B4-BE49-F238E27FC236}">
              <a16:creationId xmlns:a16="http://schemas.microsoft.com/office/drawing/2014/main" id="{00000000-0008-0000-1800-0000F783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3784" name="Line 142">
          <a:extLst>
            <a:ext uri="{FF2B5EF4-FFF2-40B4-BE49-F238E27FC236}">
              <a16:creationId xmlns:a16="http://schemas.microsoft.com/office/drawing/2014/main" id="{00000000-0008-0000-1800-0000F883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3785" name="Line 143">
          <a:extLst>
            <a:ext uri="{FF2B5EF4-FFF2-40B4-BE49-F238E27FC236}">
              <a16:creationId xmlns:a16="http://schemas.microsoft.com/office/drawing/2014/main" id="{00000000-0008-0000-1800-0000F983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86" name="Line 144">
          <a:extLst>
            <a:ext uri="{FF2B5EF4-FFF2-40B4-BE49-F238E27FC236}">
              <a16:creationId xmlns:a16="http://schemas.microsoft.com/office/drawing/2014/main" id="{00000000-0008-0000-1800-0000FA83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3787" name="Line 145">
          <a:extLst>
            <a:ext uri="{FF2B5EF4-FFF2-40B4-BE49-F238E27FC236}">
              <a16:creationId xmlns:a16="http://schemas.microsoft.com/office/drawing/2014/main" id="{00000000-0008-0000-1800-0000FB83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3788" name="Line 146">
          <a:extLst>
            <a:ext uri="{FF2B5EF4-FFF2-40B4-BE49-F238E27FC236}">
              <a16:creationId xmlns:a16="http://schemas.microsoft.com/office/drawing/2014/main" id="{00000000-0008-0000-1800-0000FC83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3789" name="Line 147">
          <a:extLst>
            <a:ext uri="{FF2B5EF4-FFF2-40B4-BE49-F238E27FC236}">
              <a16:creationId xmlns:a16="http://schemas.microsoft.com/office/drawing/2014/main" id="{00000000-0008-0000-1800-0000FD83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3790" name="Line 148">
          <a:extLst>
            <a:ext uri="{FF2B5EF4-FFF2-40B4-BE49-F238E27FC236}">
              <a16:creationId xmlns:a16="http://schemas.microsoft.com/office/drawing/2014/main" id="{00000000-0008-0000-1800-0000FE83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3791" name="Line 149">
          <a:extLst>
            <a:ext uri="{FF2B5EF4-FFF2-40B4-BE49-F238E27FC236}">
              <a16:creationId xmlns:a16="http://schemas.microsoft.com/office/drawing/2014/main" id="{00000000-0008-0000-1800-0000FF83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60416" name="Line 150">
          <a:extLst>
            <a:ext uri="{FF2B5EF4-FFF2-40B4-BE49-F238E27FC236}">
              <a16:creationId xmlns:a16="http://schemas.microsoft.com/office/drawing/2014/main" id="{00000000-0008-0000-1800-000000E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60417" name="Line 151">
          <a:extLst>
            <a:ext uri="{FF2B5EF4-FFF2-40B4-BE49-F238E27FC236}">
              <a16:creationId xmlns:a16="http://schemas.microsoft.com/office/drawing/2014/main" id="{00000000-0008-0000-1800-000001E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60418" name="Line 152">
          <a:extLst>
            <a:ext uri="{FF2B5EF4-FFF2-40B4-BE49-F238E27FC236}">
              <a16:creationId xmlns:a16="http://schemas.microsoft.com/office/drawing/2014/main" id="{00000000-0008-0000-1800-000002E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60419" name="Line 153">
          <a:extLst>
            <a:ext uri="{FF2B5EF4-FFF2-40B4-BE49-F238E27FC236}">
              <a16:creationId xmlns:a16="http://schemas.microsoft.com/office/drawing/2014/main" id="{00000000-0008-0000-1800-000003E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60420" name="Line 154">
          <a:extLst>
            <a:ext uri="{FF2B5EF4-FFF2-40B4-BE49-F238E27FC236}">
              <a16:creationId xmlns:a16="http://schemas.microsoft.com/office/drawing/2014/main" id="{00000000-0008-0000-1800-000004E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60421" name="Line 155">
          <a:extLst>
            <a:ext uri="{FF2B5EF4-FFF2-40B4-BE49-F238E27FC236}">
              <a16:creationId xmlns:a16="http://schemas.microsoft.com/office/drawing/2014/main" id="{00000000-0008-0000-1800-000005E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60422" name="Rectangle 156">
          <a:extLst>
            <a:ext uri="{FF2B5EF4-FFF2-40B4-BE49-F238E27FC236}">
              <a16:creationId xmlns:a16="http://schemas.microsoft.com/office/drawing/2014/main" id="{00000000-0008-0000-1800-000006E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7" name="Text 1">
          <a:extLst>
            <a:ext uri="{FF2B5EF4-FFF2-40B4-BE49-F238E27FC236}">
              <a16:creationId xmlns:a16="http://schemas.microsoft.com/office/drawing/2014/main" id="{00000000-0008-0000-1800-00009D000000}"/>
            </a:ext>
          </a:extLst>
        </xdr:cNvPr>
        <xdr:cNvSpPr txBox="1">
          <a:spLocks noChangeArrowheads="1"/>
        </xdr:cNvSpPr>
      </xdr:nvSpPr>
      <xdr:spPr bwMode="auto">
        <a:xfrm>
          <a:off x="1244600" y="1527175"/>
          <a:ext cx="6143625" cy="7334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2011</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60424" name="Picture 158" descr="dard-lang-logo">
          <a:extLst>
            <a:ext uri="{FF2B5EF4-FFF2-40B4-BE49-F238E27FC236}">
              <a16:creationId xmlns:a16="http://schemas.microsoft.com/office/drawing/2014/main" id="{00000000-0008-0000-1800-000008E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56</xdr:row>
      <xdr:rowOff>9525</xdr:rowOff>
    </xdr:from>
    <xdr:to>
      <xdr:col>9</xdr:col>
      <xdr:colOff>952500</xdr:colOff>
      <xdr:row>58</xdr:row>
      <xdr:rowOff>142875</xdr:rowOff>
    </xdr:to>
    <xdr:sp macro="" textlink="">
      <xdr:nvSpPr>
        <xdr:cNvPr id="159" name="Text Box 160">
          <a:extLst>
            <a:ext uri="{FF2B5EF4-FFF2-40B4-BE49-F238E27FC236}">
              <a16:creationId xmlns:a16="http://schemas.microsoft.com/office/drawing/2014/main" id="{00000000-0008-0000-1800-00009F000000}"/>
            </a:ext>
          </a:extLst>
        </xdr:cNvPr>
        <xdr:cNvSpPr txBox="1">
          <a:spLocks noChangeArrowheads="1"/>
        </xdr:cNvSpPr>
      </xdr:nvSpPr>
      <xdr:spPr bwMode="auto">
        <a:xfrm>
          <a:off x="4419600" y="115443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104</xdr:row>
          <xdr:rowOff>12700</xdr:rowOff>
        </xdr:from>
        <xdr:to>
          <xdr:col>1</xdr:col>
          <xdr:colOff>165100</xdr:colOff>
          <xdr:row>107</xdr:row>
          <xdr:rowOff>152400</xdr:rowOff>
        </xdr:to>
        <xdr:sp macro="" textlink="">
          <xdr:nvSpPr>
            <xdr:cNvPr id="25603" name="Object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1900-000002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7575" name="Line 82">
          <a:extLst>
            <a:ext uri="{FF2B5EF4-FFF2-40B4-BE49-F238E27FC236}">
              <a16:creationId xmlns:a16="http://schemas.microsoft.com/office/drawing/2014/main" id="{00000000-0008-0000-1900-0000B76B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7576" name="Line 83">
          <a:extLst>
            <a:ext uri="{FF2B5EF4-FFF2-40B4-BE49-F238E27FC236}">
              <a16:creationId xmlns:a16="http://schemas.microsoft.com/office/drawing/2014/main" id="{00000000-0008-0000-1900-0000B86B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7577" name="Line 84">
          <a:extLst>
            <a:ext uri="{FF2B5EF4-FFF2-40B4-BE49-F238E27FC236}">
              <a16:creationId xmlns:a16="http://schemas.microsoft.com/office/drawing/2014/main" id="{00000000-0008-0000-1900-0000B96B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7578" name="Line 85">
          <a:extLst>
            <a:ext uri="{FF2B5EF4-FFF2-40B4-BE49-F238E27FC236}">
              <a16:creationId xmlns:a16="http://schemas.microsoft.com/office/drawing/2014/main" id="{00000000-0008-0000-1900-0000BA6B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27579" name="Line 86">
          <a:extLst>
            <a:ext uri="{FF2B5EF4-FFF2-40B4-BE49-F238E27FC236}">
              <a16:creationId xmlns:a16="http://schemas.microsoft.com/office/drawing/2014/main" id="{00000000-0008-0000-1900-0000BB6B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580" name="Line 87">
          <a:extLst>
            <a:ext uri="{FF2B5EF4-FFF2-40B4-BE49-F238E27FC236}">
              <a16:creationId xmlns:a16="http://schemas.microsoft.com/office/drawing/2014/main" id="{00000000-0008-0000-1900-0000BC6B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581" name="Line 88">
          <a:extLst>
            <a:ext uri="{FF2B5EF4-FFF2-40B4-BE49-F238E27FC236}">
              <a16:creationId xmlns:a16="http://schemas.microsoft.com/office/drawing/2014/main" id="{00000000-0008-0000-1900-0000BD6B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7582" name="Line 89">
          <a:extLst>
            <a:ext uri="{FF2B5EF4-FFF2-40B4-BE49-F238E27FC236}">
              <a16:creationId xmlns:a16="http://schemas.microsoft.com/office/drawing/2014/main" id="{00000000-0008-0000-1900-0000BE6B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27583" name="Line 90">
          <a:extLst>
            <a:ext uri="{FF2B5EF4-FFF2-40B4-BE49-F238E27FC236}">
              <a16:creationId xmlns:a16="http://schemas.microsoft.com/office/drawing/2014/main" id="{00000000-0008-0000-1900-0000BF6B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27584" name="Line 91">
          <a:extLst>
            <a:ext uri="{FF2B5EF4-FFF2-40B4-BE49-F238E27FC236}">
              <a16:creationId xmlns:a16="http://schemas.microsoft.com/office/drawing/2014/main" id="{00000000-0008-0000-1900-0000C06B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27585" name="Line 92">
          <a:extLst>
            <a:ext uri="{FF2B5EF4-FFF2-40B4-BE49-F238E27FC236}">
              <a16:creationId xmlns:a16="http://schemas.microsoft.com/office/drawing/2014/main" id="{00000000-0008-0000-1900-0000C16B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27586" name="Line 93">
          <a:extLst>
            <a:ext uri="{FF2B5EF4-FFF2-40B4-BE49-F238E27FC236}">
              <a16:creationId xmlns:a16="http://schemas.microsoft.com/office/drawing/2014/main" id="{00000000-0008-0000-1900-0000C26B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27587" name="Line 94">
          <a:extLst>
            <a:ext uri="{FF2B5EF4-FFF2-40B4-BE49-F238E27FC236}">
              <a16:creationId xmlns:a16="http://schemas.microsoft.com/office/drawing/2014/main" id="{00000000-0008-0000-1900-0000C36B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27588" name="Line 95">
          <a:extLst>
            <a:ext uri="{FF2B5EF4-FFF2-40B4-BE49-F238E27FC236}">
              <a16:creationId xmlns:a16="http://schemas.microsoft.com/office/drawing/2014/main" id="{00000000-0008-0000-1900-0000C46B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27589" name="Line 96">
          <a:extLst>
            <a:ext uri="{FF2B5EF4-FFF2-40B4-BE49-F238E27FC236}">
              <a16:creationId xmlns:a16="http://schemas.microsoft.com/office/drawing/2014/main" id="{00000000-0008-0000-1900-0000C56B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27590" name="Line 97">
          <a:extLst>
            <a:ext uri="{FF2B5EF4-FFF2-40B4-BE49-F238E27FC236}">
              <a16:creationId xmlns:a16="http://schemas.microsoft.com/office/drawing/2014/main" id="{00000000-0008-0000-1900-0000C66B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27591" name="Line 98">
          <a:extLst>
            <a:ext uri="{FF2B5EF4-FFF2-40B4-BE49-F238E27FC236}">
              <a16:creationId xmlns:a16="http://schemas.microsoft.com/office/drawing/2014/main" id="{00000000-0008-0000-1900-0000C76B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7592" name="Rectangle 99">
          <a:extLst>
            <a:ext uri="{FF2B5EF4-FFF2-40B4-BE49-F238E27FC236}">
              <a16:creationId xmlns:a16="http://schemas.microsoft.com/office/drawing/2014/main" id="{00000000-0008-0000-1900-0000C86B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1900-000015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7594" name="Line 101">
          <a:extLst>
            <a:ext uri="{FF2B5EF4-FFF2-40B4-BE49-F238E27FC236}">
              <a16:creationId xmlns:a16="http://schemas.microsoft.com/office/drawing/2014/main" id="{00000000-0008-0000-1900-0000CA6B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7595" name="Line 102">
          <a:extLst>
            <a:ext uri="{FF2B5EF4-FFF2-40B4-BE49-F238E27FC236}">
              <a16:creationId xmlns:a16="http://schemas.microsoft.com/office/drawing/2014/main" id="{00000000-0008-0000-1900-0000CB6B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7596" name="Line 103">
          <a:extLst>
            <a:ext uri="{FF2B5EF4-FFF2-40B4-BE49-F238E27FC236}">
              <a16:creationId xmlns:a16="http://schemas.microsoft.com/office/drawing/2014/main" id="{00000000-0008-0000-1900-0000CC6B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7597" name="Line 104">
          <a:extLst>
            <a:ext uri="{FF2B5EF4-FFF2-40B4-BE49-F238E27FC236}">
              <a16:creationId xmlns:a16="http://schemas.microsoft.com/office/drawing/2014/main" id="{00000000-0008-0000-1900-0000CD6B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7598" name="Line 105">
          <a:extLst>
            <a:ext uri="{FF2B5EF4-FFF2-40B4-BE49-F238E27FC236}">
              <a16:creationId xmlns:a16="http://schemas.microsoft.com/office/drawing/2014/main" id="{00000000-0008-0000-1900-0000CE6B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599" name="Line 106">
          <a:extLst>
            <a:ext uri="{FF2B5EF4-FFF2-40B4-BE49-F238E27FC236}">
              <a16:creationId xmlns:a16="http://schemas.microsoft.com/office/drawing/2014/main" id="{00000000-0008-0000-1900-0000CF6B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600" name="Line 107">
          <a:extLst>
            <a:ext uri="{FF2B5EF4-FFF2-40B4-BE49-F238E27FC236}">
              <a16:creationId xmlns:a16="http://schemas.microsoft.com/office/drawing/2014/main" id="{00000000-0008-0000-1900-0000D06B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7601" name="Line 108">
          <a:extLst>
            <a:ext uri="{FF2B5EF4-FFF2-40B4-BE49-F238E27FC236}">
              <a16:creationId xmlns:a16="http://schemas.microsoft.com/office/drawing/2014/main" id="{00000000-0008-0000-1900-0000D16B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27602" name="Line 109">
          <a:extLst>
            <a:ext uri="{FF2B5EF4-FFF2-40B4-BE49-F238E27FC236}">
              <a16:creationId xmlns:a16="http://schemas.microsoft.com/office/drawing/2014/main" id="{00000000-0008-0000-1900-0000D26B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27603" name="Line 110">
          <a:extLst>
            <a:ext uri="{FF2B5EF4-FFF2-40B4-BE49-F238E27FC236}">
              <a16:creationId xmlns:a16="http://schemas.microsoft.com/office/drawing/2014/main" id="{00000000-0008-0000-1900-0000D36B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27604" name="Line 111">
          <a:extLst>
            <a:ext uri="{FF2B5EF4-FFF2-40B4-BE49-F238E27FC236}">
              <a16:creationId xmlns:a16="http://schemas.microsoft.com/office/drawing/2014/main" id="{00000000-0008-0000-1900-0000D46B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27605" name="Line 112">
          <a:extLst>
            <a:ext uri="{FF2B5EF4-FFF2-40B4-BE49-F238E27FC236}">
              <a16:creationId xmlns:a16="http://schemas.microsoft.com/office/drawing/2014/main" id="{00000000-0008-0000-1900-0000D56B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27606" name="Line 113">
          <a:extLst>
            <a:ext uri="{FF2B5EF4-FFF2-40B4-BE49-F238E27FC236}">
              <a16:creationId xmlns:a16="http://schemas.microsoft.com/office/drawing/2014/main" id="{00000000-0008-0000-1900-0000D66B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27607" name="Line 114">
          <a:extLst>
            <a:ext uri="{FF2B5EF4-FFF2-40B4-BE49-F238E27FC236}">
              <a16:creationId xmlns:a16="http://schemas.microsoft.com/office/drawing/2014/main" id="{00000000-0008-0000-1900-0000D76B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27608" name="Line 115">
          <a:extLst>
            <a:ext uri="{FF2B5EF4-FFF2-40B4-BE49-F238E27FC236}">
              <a16:creationId xmlns:a16="http://schemas.microsoft.com/office/drawing/2014/main" id="{00000000-0008-0000-1900-0000D86B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27609" name="Line 116">
          <a:extLst>
            <a:ext uri="{FF2B5EF4-FFF2-40B4-BE49-F238E27FC236}">
              <a16:creationId xmlns:a16="http://schemas.microsoft.com/office/drawing/2014/main" id="{00000000-0008-0000-1900-0000D96B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27610" name="Line 117">
          <a:extLst>
            <a:ext uri="{FF2B5EF4-FFF2-40B4-BE49-F238E27FC236}">
              <a16:creationId xmlns:a16="http://schemas.microsoft.com/office/drawing/2014/main" id="{00000000-0008-0000-1900-0000DA6B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7611" name="Rectangle 118">
          <a:extLst>
            <a:ext uri="{FF2B5EF4-FFF2-40B4-BE49-F238E27FC236}">
              <a16:creationId xmlns:a16="http://schemas.microsoft.com/office/drawing/2014/main" id="{00000000-0008-0000-1900-0000DB6B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1900-000028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7613" name="Line 120">
          <a:extLst>
            <a:ext uri="{FF2B5EF4-FFF2-40B4-BE49-F238E27FC236}">
              <a16:creationId xmlns:a16="http://schemas.microsoft.com/office/drawing/2014/main" id="{00000000-0008-0000-1900-0000DD6B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7614" name="Line 121">
          <a:extLst>
            <a:ext uri="{FF2B5EF4-FFF2-40B4-BE49-F238E27FC236}">
              <a16:creationId xmlns:a16="http://schemas.microsoft.com/office/drawing/2014/main" id="{00000000-0008-0000-1900-0000DE6B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7615" name="Line 122">
          <a:extLst>
            <a:ext uri="{FF2B5EF4-FFF2-40B4-BE49-F238E27FC236}">
              <a16:creationId xmlns:a16="http://schemas.microsoft.com/office/drawing/2014/main" id="{00000000-0008-0000-1900-0000DF6B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7616" name="Line 123">
          <a:extLst>
            <a:ext uri="{FF2B5EF4-FFF2-40B4-BE49-F238E27FC236}">
              <a16:creationId xmlns:a16="http://schemas.microsoft.com/office/drawing/2014/main" id="{00000000-0008-0000-1900-0000E06B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27617" name="Line 124">
          <a:extLst>
            <a:ext uri="{FF2B5EF4-FFF2-40B4-BE49-F238E27FC236}">
              <a16:creationId xmlns:a16="http://schemas.microsoft.com/office/drawing/2014/main" id="{00000000-0008-0000-1900-0000E16B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618" name="Line 125">
          <a:extLst>
            <a:ext uri="{FF2B5EF4-FFF2-40B4-BE49-F238E27FC236}">
              <a16:creationId xmlns:a16="http://schemas.microsoft.com/office/drawing/2014/main" id="{00000000-0008-0000-1900-0000E26B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619" name="Line 126">
          <a:extLst>
            <a:ext uri="{FF2B5EF4-FFF2-40B4-BE49-F238E27FC236}">
              <a16:creationId xmlns:a16="http://schemas.microsoft.com/office/drawing/2014/main" id="{00000000-0008-0000-1900-0000E36B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7620" name="Line 127">
          <a:extLst>
            <a:ext uri="{FF2B5EF4-FFF2-40B4-BE49-F238E27FC236}">
              <a16:creationId xmlns:a16="http://schemas.microsoft.com/office/drawing/2014/main" id="{00000000-0008-0000-1900-0000E46B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27621" name="Line 128">
          <a:extLst>
            <a:ext uri="{FF2B5EF4-FFF2-40B4-BE49-F238E27FC236}">
              <a16:creationId xmlns:a16="http://schemas.microsoft.com/office/drawing/2014/main" id="{00000000-0008-0000-1900-0000E56B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27622" name="Line 129">
          <a:extLst>
            <a:ext uri="{FF2B5EF4-FFF2-40B4-BE49-F238E27FC236}">
              <a16:creationId xmlns:a16="http://schemas.microsoft.com/office/drawing/2014/main" id="{00000000-0008-0000-1900-0000E66B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27623" name="Line 130">
          <a:extLst>
            <a:ext uri="{FF2B5EF4-FFF2-40B4-BE49-F238E27FC236}">
              <a16:creationId xmlns:a16="http://schemas.microsoft.com/office/drawing/2014/main" id="{00000000-0008-0000-1900-0000E76B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27624" name="Line 131">
          <a:extLst>
            <a:ext uri="{FF2B5EF4-FFF2-40B4-BE49-F238E27FC236}">
              <a16:creationId xmlns:a16="http://schemas.microsoft.com/office/drawing/2014/main" id="{00000000-0008-0000-1900-0000E86B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27625" name="Line 132">
          <a:extLst>
            <a:ext uri="{FF2B5EF4-FFF2-40B4-BE49-F238E27FC236}">
              <a16:creationId xmlns:a16="http://schemas.microsoft.com/office/drawing/2014/main" id="{00000000-0008-0000-1900-0000E96B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27626" name="Line 133">
          <a:extLst>
            <a:ext uri="{FF2B5EF4-FFF2-40B4-BE49-F238E27FC236}">
              <a16:creationId xmlns:a16="http://schemas.microsoft.com/office/drawing/2014/main" id="{00000000-0008-0000-1900-0000EA6B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27627" name="Line 134">
          <a:extLst>
            <a:ext uri="{FF2B5EF4-FFF2-40B4-BE49-F238E27FC236}">
              <a16:creationId xmlns:a16="http://schemas.microsoft.com/office/drawing/2014/main" id="{00000000-0008-0000-1900-0000EB6B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27628" name="Line 135">
          <a:extLst>
            <a:ext uri="{FF2B5EF4-FFF2-40B4-BE49-F238E27FC236}">
              <a16:creationId xmlns:a16="http://schemas.microsoft.com/office/drawing/2014/main" id="{00000000-0008-0000-1900-0000EC6B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27629" name="Line 136">
          <a:extLst>
            <a:ext uri="{FF2B5EF4-FFF2-40B4-BE49-F238E27FC236}">
              <a16:creationId xmlns:a16="http://schemas.microsoft.com/office/drawing/2014/main" id="{00000000-0008-0000-1900-0000ED6B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7630" name="Rectangle 137">
          <a:extLst>
            <a:ext uri="{FF2B5EF4-FFF2-40B4-BE49-F238E27FC236}">
              <a16:creationId xmlns:a16="http://schemas.microsoft.com/office/drawing/2014/main" id="{00000000-0008-0000-1900-0000EE6B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1900-00003B0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7632" name="Line 139">
          <a:extLst>
            <a:ext uri="{FF2B5EF4-FFF2-40B4-BE49-F238E27FC236}">
              <a16:creationId xmlns:a16="http://schemas.microsoft.com/office/drawing/2014/main" id="{00000000-0008-0000-1900-0000F06B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7633" name="Line 140">
          <a:extLst>
            <a:ext uri="{FF2B5EF4-FFF2-40B4-BE49-F238E27FC236}">
              <a16:creationId xmlns:a16="http://schemas.microsoft.com/office/drawing/2014/main" id="{00000000-0008-0000-1900-0000F16B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7634" name="Line 141">
          <a:extLst>
            <a:ext uri="{FF2B5EF4-FFF2-40B4-BE49-F238E27FC236}">
              <a16:creationId xmlns:a16="http://schemas.microsoft.com/office/drawing/2014/main" id="{00000000-0008-0000-1900-0000F26B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7635" name="Line 142">
          <a:extLst>
            <a:ext uri="{FF2B5EF4-FFF2-40B4-BE49-F238E27FC236}">
              <a16:creationId xmlns:a16="http://schemas.microsoft.com/office/drawing/2014/main" id="{00000000-0008-0000-1900-0000F36B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7636" name="Line 143">
          <a:extLst>
            <a:ext uri="{FF2B5EF4-FFF2-40B4-BE49-F238E27FC236}">
              <a16:creationId xmlns:a16="http://schemas.microsoft.com/office/drawing/2014/main" id="{00000000-0008-0000-1900-0000F46B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637" name="Line 144">
          <a:extLst>
            <a:ext uri="{FF2B5EF4-FFF2-40B4-BE49-F238E27FC236}">
              <a16:creationId xmlns:a16="http://schemas.microsoft.com/office/drawing/2014/main" id="{00000000-0008-0000-1900-0000F56B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638" name="Line 145">
          <a:extLst>
            <a:ext uri="{FF2B5EF4-FFF2-40B4-BE49-F238E27FC236}">
              <a16:creationId xmlns:a16="http://schemas.microsoft.com/office/drawing/2014/main" id="{00000000-0008-0000-1900-0000F66B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7639" name="Line 146">
          <a:extLst>
            <a:ext uri="{FF2B5EF4-FFF2-40B4-BE49-F238E27FC236}">
              <a16:creationId xmlns:a16="http://schemas.microsoft.com/office/drawing/2014/main" id="{00000000-0008-0000-1900-0000F76B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27640" name="Line 147">
          <a:extLst>
            <a:ext uri="{FF2B5EF4-FFF2-40B4-BE49-F238E27FC236}">
              <a16:creationId xmlns:a16="http://schemas.microsoft.com/office/drawing/2014/main" id="{00000000-0008-0000-1900-0000F86B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27641" name="Line 148">
          <a:extLst>
            <a:ext uri="{FF2B5EF4-FFF2-40B4-BE49-F238E27FC236}">
              <a16:creationId xmlns:a16="http://schemas.microsoft.com/office/drawing/2014/main" id="{00000000-0008-0000-1900-0000F96B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27642" name="Line 149">
          <a:extLst>
            <a:ext uri="{FF2B5EF4-FFF2-40B4-BE49-F238E27FC236}">
              <a16:creationId xmlns:a16="http://schemas.microsoft.com/office/drawing/2014/main" id="{00000000-0008-0000-1900-0000FA6B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27643" name="Line 150">
          <a:extLst>
            <a:ext uri="{FF2B5EF4-FFF2-40B4-BE49-F238E27FC236}">
              <a16:creationId xmlns:a16="http://schemas.microsoft.com/office/drawing/2014/main" id="{00000000-0008-0000-1900-0000FB6B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27644" name="Line 151">
          <a:extLst>
            <a:ext uri="{FF2B5EF4-FFF2-40B4-BE49-F238E27FC236}">
              <a16:creationId xmlns:a16="http://schemas.microsoft.com/office/drawing/2014/main" id="{00000000-0008-0000-1900-0000FC6B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27645" name="Line 152">
          <a:extLst>
            <a:ext uri="{FF2B5EF4-FFF2-40B4-BE49-F238E27FC236}">
              <a16:creationId xmlns:a16="http://schemas.microsoft.com/office/drawing/2014/main" id="{00000000-0008-0000-1900-0000FD6B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27646" name="Line 153">
          <a:extLst>
            <a:ext uri="{FF2B5EF4-FFF2-40B4-BE49-F238E27FC236}">
              <a16:creationId xmlns:a16="http://schemas.microsoft.com/office/drawing/2014/main" id="{00000000-0008-0000-1900-0000FE6B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27647" name="Line 154">
          <a:extLst>
            <a:ext uri="{FF2B5EF4-FFF2-40B4-BE49-F238E27FC236}">
              <a16:creationId xmlns:a16="http://schemas.microsoft.com/office/drawing/2014/main" id="{00000000-0008-0000-1900-0000FF6B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61440" name="Line 155">
          <a:extLst>
            <a:ext uri="{FF2B5EF4-FFF2-40B4-BE49-F238E27FC236}">
              <a16:creationId xmlns:a16="http://schemas.microsoft.com/office/drawing/2014/main" id="{00000000-0008-0000-1900-000000F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61441" name="Rectangle 156">
          <a:extLst>
            <a:ext uri="{FF2B5EF4-FFF2-40B4-BE49-F238E27FC236}">
              <a16:creationId xmlns:a16="http://schemas.microsoft.com/office/drawing/2014/main" id="{00000000-0008-0000-1900-000001F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1900-00004E00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2011</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61443" name="Picture 158" descr="dard-lang-logo">
          <a:extLst>
            <a:ext uri="{FF2B5EF4-FFF2-40B4-BE49-F238E27FC236}">
              <a16:creationId xmlns:a16="http://schemas.microsoft.com/office/drawing/2014/main" id="{00000000-0008-0000-1900-000003F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80" name="Text Box 160">
          <a:extLst>
            <a:ext uri="{FF2B5EF4-FFF2-40B4-BE49-F238E27FC236}">
              <a16:creationId xmlns:a16="http://schemas.microsoft.com/office/drawing/2014/main" id="{00000000-0008-0000-1900-000050000000}"/>
            </a:ext>
          </a:extLst>
        </xdr:cNvPr>
        <xdr:cNvSpPr txBox="1">
          <a:spLocks noChangeArrowheads="1"/>
        </xdr:cNvSpPr>
      </xdr:nvSpPr>
      <xdr:spPr bwMode="auto">
        <a:xfrm>
          <a:off x="4419600" y="115824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4577" name="Text 86">
          <a:extLst>
            <a:ext uri="{FF2B5EF4-FFF2-40B4-BE49-F238E27FC236}">
              <a16:creationId xmlns:a16="http://schemas.microsoft.com/office/drawing/2014/main" id="{00000000-0008-0000-1A00-0000016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2235" name="Line 2">
          <a:extLst>
            <a:ext uri="{FF2B5EF4-FFF2-40B4-BE49-F238E27FC236}">
              <a16:creationId xmlns:a16="http://schemas.microsoft.com/office/drawing/2014/main" id="{00000000-0008-0000-1A00-00000BC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2236" name="Line 3">
          <a:extLst>
            <a:ext uri="{FF2B5EF4-FFF2-40B4-BE49-F238E27FC236}">
              <a16:creationId xmlns:a16="http://schemas.microsoft.com/office/drawing/2014/main" id="{00000000-0008-0000-1A00-00000CC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2237" name="Line 4">
          <a:extLst>
            <a:ext uri="{FF2B5EF4-FFF2-40B4-BE49-F238E27FC236}">
              <a16:creationId xmlns:a16="http://schemas.microsoft.com/office/drawing/2014/main" id="{00000000-0008-0000-1A00-00000DC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2238" name="Line 5">
          <a:extLst>
            <a:ext uri="{FF2B5EF4-FFF2-40B4-BE49-F238E27FC236}">
              <a16:creationId xmlns:a16="http://schemas.microsoft.com/office/drawing/2014/main" id="{00000000-0008-0000-1A00-00000EC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2239" name="Line 6">
          <a:extLst>
            <a:ext uri="{FF2B5EF4-FFF2-40B4-BE49-F238E27FC236}">
              <a16:creationId xmlns:a16="http://schemas.microsoft.com/office/drawing/2014/main" id="{00000000-0008-0000-1A00-00000FC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240" name="Line 7">
          <a:extLst>
            <a:ext uri="{FF2B5EF4-FFF2-40B4-BE49-F238E27FC236}">
              <a16:creationId xmlns:a16="http://schemas.microsoft.com/office/drawing/2014/main" id="{00000000-0008-0000-1A00-000010C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241" name="Line 8">
          <a:extLst>
            <a:ext uri="{FF2B5EF4-FFF2-40B4-BE49-F238E27FC236}">
              <a16:creationId xmlns:a16="http://schemas.microsoft.com/office/drawing/2014/main" id="{00000000-0008-0000-1A00-000011C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2242" name="Line 9">
          <a:extLst>
            <a:ext uri="{FF2B5EF4-FFF2-40B4-BE49-F238E27FC236}">
              <a16:creationId xmlns:a16="http://schemas.microsoft.com/office/drawing/2014/main" id="{00000000-0008-0000-1A00-000012C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2243" name="Line 10">
          <a:extLst>
            <a:ext uri="{FF2B5EF4-FFF2-40B4-BE49-F238E27FC236}">
              <a16:creationId xmlns:a16="http://schemas.microsoft.com/office/drawing/2014/main" id="{00000000-0008-0000-1A00-000013C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244" name="Line 11">
          <a:extLst>
            <a:ext uri="{FF2B5EF4-FFF2-40B4-BE49-F238E27FC236}">
              <a16:creationId xmlns:a16="http://schemas.microsoft.com/office/drawing/2014/main" id="{00000000-0008-0000-1A00-000014C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2245" name="Line 12">
          <a:extLst>
            <a:ext uri="{FF2B5EF4-FFF2-40B4-BE49-F238E27FC236}">
              <a16:creationId xmlns:a16="http://schemas.microsoft.com/office/drawing/2014/main" id="{00000000-0008-0000-1A00-000015C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246" name="Line 13">
          <a:extLst>
            <a:ext uri="{FF2B5EF4-FFF2-40B4-BE49-F238E27FC236}">
              <a16:creationId xmlns:a16="http://schemas.microsoft.com/office/drawing/2014/main" id="{00000000-0008-0000-1A00-000016C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2247" name="Line 14">
          <a:extLst>
            <a:ext uri="{FF2B5EF4-FFF2-40B4-BE49-F238E27FC236}">
              <a16:creationId xmlns:a16="http://schemas.microsoft.com/office/drawing/2014/main" id="{00000000-0008-0000-1A00-000017C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2248" name="Line 15">
          <a:extLst>
            <a:ext uri="{FF2B5EF4-FFF2-40B4-BE49-F238E27FC236}">
              <a16:creationId xmlns:a16="http://schemas.microsoft.com/office/drawing/2014/main" id="{00000000-0008-0000-1A00-000018C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2249" name="Line 16">
          <a:extLst>
            <a:ext uri="{FF2B5EF4-FFF2-40B4-BE49-F238E27FC236}">
              <a16:creationId xmlns:a16="http://schemas.microsoft.com/office/drawing/2014/main" id="{00000000-0008-0000-1A00-000019C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2250" name="Line 17">
          <a:extLst>
            <a:ext uri="{FF2B5EF4-FFF2-40B4-BE49-F238E27FC236}">
              <a16:creationId xmlns:a16="http://schemas.microsoft.com/office/drawing/2014/main" id="{00000000-0008-0000-1A00-00001AC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2251" name="Line 18">
          <a:extLst>
            <a:ext uri="{FF2B5EF4-FFF2-40B4-BE49-F238E27FC236}">
              <a16:creationId xmlns:a16="http://schemas.microsoft.com/office/drawing/2014/main" id="{00000000-0008-0000-1A00-00001BC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2252" name="Rectangle 19">
          <a:extLst>
            <a:ext uri="{FF2B5EF4-FFF2-40B4-BE49-F238E27FC236}">
              <a16:creationId xmlns:a16="http://schemas.microsoft.com/office/drawing/2014/main" id="{00000000-0008-0000-1A00-00001CC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4596" name="Text 86">
          <a:extLst>
            <a:ext uri="{FF2B5EF4-FFF2-40B4-BE49-F238E27FC236}">
              <a16:creationId xmlns:a16="http://schemas.microsoft.com/office/drawing/2014/main" id="{00000000-0008-0000-1A00-0000146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2254" name="Line 21">
          <a:extLst>
            <a:ext uri="{FF2B5EF4-FFF2-40B4-BE49-F238E27FC236}">
              <a16:creationId xmlns:a16="http://schemas.microsoft.com/office/drawing/2014/main" id="{00000000-0008-0000-1A00-00001EC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2255" name="Line 22">
          <a:extLst>
            <a:ext uri="{FF2B5EF4-FFF2-40B4-BE49-F238E27FC236}">
              <a16:creationId xmlns:a16="http://schemas.microsoft.com/office/drawing/2014/main" id="{00000000-0008-0000-1A00-00001FC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2256" name="Line 23">
          <a:extLst>
            <a:ext uri="{FF2B5EF4-FFF2-40B4-BE49-F238E27FC236}">
              <a16:creationId xmlns:a16="http://schemas.microsoft.com/office/drawing/2014/main" id="{00000000-0008-0000-1A00-000020C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2257" name="Line 24">
          <a:extLst>
            <a:ext uri="{FF2B5EF4-FFF2-40B4-BE49-F238E27FC236}">
              <a16:creationId xmlns:a16="http://schemas.microsoft.com/office/drawing/2014/main" id="{00000000-0008-0000-1A00-000021C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2258" name="Line 25">
          <a:extLst>
            <a:ext uri="{FF2B5EF4-FFF2-40B4-BE49-F238E27FC236}">
              <a16:creationId xmlns:a16="http://schemas.microsoft.com/office/drawing/2014/main" id="{00000000-0008-0000-1A00-000022CC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259" name="Line 26">
          <a:extLst>
            <a:ext uri="{FF2B5EF4-FFF2-40B4-BE49-F238E27FC236}">
              <a16:creationId xmlns:a16="http://schemas.microsoft.com/office/drawing/2014/main" id="{00000000-0008-0000-1A00-000023C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260" name="Line 27">
          <a:extLst>
            <a:ext uri="{FF2B5EF4-FFF2-40B4-BE49-F238E27FC236}">
              <a16:creationId xmlns:a16="http://schemas.microsoft.com/office/drawing/2014/main" id="{00000000-0008-0000-1A00-000024C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2261" name="Line 28">
          <a:extLst>
            <a:ext uri="{FF2B5EF4-FFF2-40B4-BE49-F238E27FC236}">
              <a16:creationId xmlns:a16="http://schemas.microsoft.com/office/drawing/2014/main" id="{00000000-0008-0000-1A00-000025C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2262" name="Line 29">
          <a:extLst>
            <a:ext uri="{FF2B5EF4-FFF2-40B4-BE49-F238E27FC236}">
              <a16:creationId xmlns:a16="http://schemas.microsoft.com/office/drawing/2014/main" id="{00000000-0008-0000-1A00-000026C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263" name="Line 30">
          <a:extLst>
            <a:ext uri="{FF2B5EF4-FFF2-40B4-BE49-F238E27FC236}">
              <a16:creationId xmlns:a16="http://schemas.microsoft.com/office/drawing/2014/main" id="{00000000-0008-0000-1A00-000027C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2264" name="Line 31">
          <a:extLst>
            <a:ext uri="{FF2B5EF4-FFF2-40B4-BE49-F238E27FC236}">
              <a16:creationId xmlns:a16="http://schemas.microsoft.com/office/drawing/2014/main" id="{00000000-0008-0000-1A00-000028C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265" name="Line 32">
          <a:extLst>
            <a:ext uri="{FF2B5EF4-FFF2-40B4-BE49-F238E27FC236}">
              <a16:creationId xmlns:a16="http://schemas.microsoft.com/office/drawing/2014/main" id="{00000000-0008-0000-1A00-000029C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2266" name="Line 33">
          <a:extLst>
            <a:ext uri="{FF2B5EF4-FFF2-40B4-BE49-F238E27FC236}">
              <a16:creationId xmlns:a16="http://schemas.microsoft.com/office/drawing/2014/main" id="{00000000-0008-0000-1A00-00002AC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2267" name="Line 34">
          <a:extLst>
            <a:ext uri="{FF2B5EF4-FFF2-40B4-BE49-F238E27FC236}">
              <a16:creationId xmlns:a16="http://schemas.microsoft.com/office/drawing/2014/main" id="{00000000-0008-0000-1A00-00002BC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2268" name="Line 35">
          <a:extLst>
            <a:ext uri="{FF2B5EF4-FFF2-40B4-BE49-F238E27FC236}">
              <a16:creationId xmlns:a16="http://schemas.microsoft.com/office/drawing/2014/main" id="{00000000-0008-0000-1A00-00002CC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2269" name="Line 36">
          <a:extLst>
            <a:ext uri="{FF2B5EF4-FFF2-40B4-BE49-F238E27FC236}">
              <a16:creationId xmlns:a16="http://schemas.microsoft.com/office/drawing/2014/main" id="{00000000-0008-0000-1A00-00002DC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2270" name="Line 37">
          <a:extLst>
            <a:ext uri="{FF2B5EF4-FFF2-40B4-BE49-F238E27FC236}">
              <a16:creationId xmlns:a16="http://schemas.microsoft.com/office/drawing/2014/main" id="{00000000-0008-0000-1A00-00002EC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2271" name="Rectangle 38">
          <a:extLst>
            <a:ext uri="{FF2B5EF4-FFF2-40B4-BE49-F238E27FC236}">
              <a16:creationId xmlns:a16="http://schemas.microsoft.com/office/drawing/2014/main" id="{00000000-0008-0000-1A00-00002FC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4615" name="Text 86">
          <a:extLst>
            <a:ext uri="{FF2B5EF4-FFF2-40B4-BE49-F238E27FC236}">
              <a16:creationId xmlns:a16="http://schemas.microsoft.com/office/drawing/2014/main" id="{00000000-0008-0000-1A00-0000276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2273" name="Line 40">
          <a:extLst>
            <a:ext uri="{FF2B5EF4-FFF2-40B4-BE49-F238E27FC236}">
              <a16:creationId xmlns:a16="http://schemas.microsoft.com/office/drawing/2014/main" id="{00000000-0008-0000-1A00-000031C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2274" name="Line 41">
          <a:extLst>
            <a:ext uri="{FF2B5EF4-FFF2-40B4-BE49-F238E27FC236}">
              <a16:creationId xmlns:a16="http://schemas.microsoft.com/office/drawing/2014/main" id="{00000000-0008-0000-1A00-000032C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2275" name="Line 42">
          <a:extLst>
            <a:ext uri="{FF2B5EF4-FFF2-40B4-BE49-F238E27FC236}">
              <a16:creationId xmlns:a16="http://schemas.microsoft.com/office/drawing/2014/main" id="{00000000-0008-0000-1A00-000033C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2276" name="Line 43">
          <a:extLst>
            <a:ext uri="{FF2B5EF4-FFF2-40B4-BE49-F238E27FC236}">
              <a16:creationId xmlns:a16="http://schemas.microsoft.com/office/drawing/2014/main" id="{00000000-0008-0000-1A00-000034C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2277" name="Line 44">
          <a:extLst>
            <a:ext uri="{FF2B5EF4-FFF2-40B4-BE49-F238E27FC236}">
              <a16:creationId xmlns:a16="http://schemas.microsoft.com/office/drawing/2014/main" id="{00000000-0008-0000-1A00-000035C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278" name="Line 45">
          <a:extLst>
            <a:ext uri="{FF2B5EF4-FFF2-40B4-BE49-F238E27FC236}">
              <a16:creationId xmlns:a16="http://schemas.microsoft.com/office/drawing/2014/main" id="{00000000-0008-0000-1A00-000036C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279" name="Line 46">
          <a:extLst>
            <a:ext uri="{FF2B5EF4-FFF2-40B4-BE49-F238E27FC236}">
              <a16:creationId xmlns:a16="http://schemas.microsoft.com/office/drawing/2014/main" id="{00000000-0008-0000-1A00-000037C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2280" name="Line 47">
          <a:extLst>
            <a:ext uri="{FF2B5EF4-FFF2-40B4-BE49-F238E27FC236}">
              <a16:creationId xmlns:a16="http://schemas.microsoft.com/office/drawing/2014/main" id="{00000000-0008-0000-1A00-000038C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2281" name="Line 48">
          <a:extLst>
            <a:ext uri="{FF2B5EF4-FFF2-40B4-BE49-F238E27FC236}">
              <a16:creationId xmlns:a16="http://schemas.microsoft.com/office/drawing/2014/main" id="{00000000-0008-0000-1A00-000039C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282" name="Line 49">
          <a:extLst>
            <a:ext uri="{FF2B5EF4-FFF2-40B4-BE49-F238E27FC236}">
              <a16:creationId xmlns:a16="http://schemas.microsoft.com/office/drawing/2014/main" id="{00000000-0008-0000-1A00-00003AC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2283" name="Line 50">
          <a:extLst>
            <a:ext uri="{FF2B5EF4-FFF2-40B4-BE49-F238E27FC236}">
              <a16:creationId xmlns:a16="http://schemas.microsoft.com/office/drawing/2014/main" id="{00000000-0008-0000-1A00-00003BC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284" name="Line 51">
          <a:extLst>
            <a:ext uri="{FF2B5EF4-FFF2-40B4-BE49-F238E27FC236}">
              <a16:creationId xmlns:a16="http://schemas.microsoft.com/office/drawing/2014/main" id="{00000000-0008-0000-1A00-00003CC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2285" name="Line 52">
          <a:extLst>
            <a:ext uri="{FF2B5EF4-FFF2-40B4-BE49-F238E27FC236}">
              <a16:creationId xmlns:a16="http://schemas.microsoft.com/office/drawing/2014/main" id="{00000000-0008-0000-1A00-00003DC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2286" name="Line 53">
          <a:extLst>
            <a:ext uri="{FF2B5EF4-FFF2-40B4-BE49-F238E27FC236}">
              <a16:creationId xmlns:a16="http://schemas.microsoft.com/office/drawing/2014/main" id="{00000000-0008-0000-1A00-00003EC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2287" name="Line 54">
          <a:extLst>
            <a:ext uri="{FF2B5EF4-FFF2-40B4-BE49-F238E27FC236}">
              <a16:creationId xmlns:a16="http://schemas.microsoft.com/office/drawing/2014/main" id="{00000000-0008-0000-1A00-00003FC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2288" name="Line 55">
          <a:extLst>
            <a:ext uri="{FF2B5EF4-FFF2-40B4-BE49-F238E27FC236}">
              <a16:creationId xmlns:a16="http://schemas.microsoft.com/office/drawing/2014/main" id="{00000000-0008-0000-1A00-000040C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2289" name="Line 56">
          <a:extLst>
            <a:ext uri="{FF2B5EF4-FFF2-40B4-BE49-F238E27FC236}">
              <a16:creationId xmlns:a16="http://schemas.microsoft.com/office/drawing/2014/main" id="{00000000-0008-0000-1A00-000041C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2290" name="Rectangle 57">
          <a:extLst>
            <a:ext uri="{FF2B5EF4-FFF2-40B4-BE49-F238E27FC236}">
              <a16:creationId xmlns:a16="http://schemas.microsoft.com/office/drawing/2014/main" id="{00000000-0008-0000-1A00-000042C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4634" name="Text 86">
          <a:extLst>
            <a:ext uri="{FF2B5EF4-FFF2-40B4-BE49-F238E27FC236}">
              <a16:creationId xmlns:a16="http://schemas.microsoft.com/office/drawing/2014/main" id="{00000000-0008-0000-1A00-00003A6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2292" name="Line 59">
          <a:extLst>
            <a:ext uri="{FF2B5EF4-FFF2-40B4-BE49-F238E27FC236}">
              <a16:creationId xmlns:a16="http://schemas.microsoft.com/office/drawing/2014/main" id="{00000000-0008-0000-1A00-000044C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2293" name="Line 60">
          <a:extLst>
            <a:ext uri="{FF2B5EF4-FFF2-40B4-BE49-F238E27FC236}">
              <a16:creationId xmlns:a16="http://schemas.microsoft.com/office/drawing/2014/main" id="{00000000-0008-0000-1A00-000045C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2294" name="Line 61">
          <a:extLst>
            <a:ext uri="{FF2B5EF4-FFF2-40B4-BE49-F238E27FC236}">
              <a16:creationId xmlns:a16="http://schemas.microsoft.com/office/drawing/2014/main" id="{00000000-0008-0000-1A00-000046C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2295" name="Line 62">
          <a:extLst>
            <a:ext uri="{FF2B5EF4-FFF2-40B4-BE49-F238E27FC236}">
              <a16:creationId xmlns:a16="http://schemas.microsoft.com/office/drawing/2014/main" id="{00000000-0008-0000-1A00-000047C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2296" name="Line 63">
          <a:extLst>
            <a:ext uri="{FF2B5EF4-FFF2-40B4-BE49-F238E27FC236}">
              <a16:creationId xmlns:a16="http://schemas.microsoft.com/office/drawing/2014/main" id="{00000000-0008-0000-1A00-000048CC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297" name="Line 64">
          <a:extLst>
            <a:ext uri="{FF2B5EF4-FFF2-40B4-BE49-F238E27FC236}">
              <a16:creationId xmlns:a16="http://schemas.microsoft.com/office/drawing/2014/main" id="{00000000-0008-0000-1A00-000049C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298" name="Line 65">
          <a:extLst>
            <a:ext uri="{FF2B5EF4-FFF2-40B4-BE49-F238E27FC236}">
              <a16:creationId xmlns:a16="http://schemas.microsoft.com/office/drawing/2014/main" id="{00000000-0008-0000-1A00-00004AC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2299" name="Line 66">
          <a:extLst>
            <a:ext uri="{FF2B5EF4-FFF2-40B4-BE49-F238E27FC236}">
              <a16:creationId xmlns:a16="http://schemas.microsoft.com/office/drawing/2014/main" id="{00000000-0008-0000-1A00-00004BC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2300" name="Line 67">
          <a:extLst>
            <a:ext uri="{FF2B5EF4-FFF2-40B4-BE49-F238E27FC236}">
              <a16:creationId xmlns:a16="http://schemas.microsoft.com/office/drawing/2014/main" id="{00000000-0008-0000-1A00-00004CC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301" name="Line 68">
          <a:extLst>
            <a:ext uri="{FF2B5EF4-FFF2-40B4-BE49-F238E27FC236}">
              <a16:creationId xmlns:a16="http://schemas.microsoft.com/office/drawing/2014/main" id="{00000000-0008-0000-1A00-00004DC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2302" name="Line 69">
          <a:extLst>
            <a:ext uri="{FF2B5EF4-FFF2-40B4-BE49-F238E27FC236}">
              <a16:creationId xmlns:a16="http://schemas.microsoft.com/office/drawing/2014/main" id="{00000000-0008-0000-1A00-00004EC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303" name="Line 70">
          <a:extLst>
            <a:ext uri="{FF2B5EF4-FFF2-40B4-BE49-F238E27FC236}">
              <a16:creationId xmlns:a16="http://schemas.microsoft.com/office/drawing/2014/main" id="{00000000-0008-0000-1A00-00004FC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2304" name="Line 71">
          <a:extLst>
            <a:ext uri="{FF2B5EF4-FFF2-40B4-BE49-F238E27FC236}">
              <a16:creationId xmlns:a16="http://schemas.microsoft.com/office/drawing/2014/main" id="{00000000-0008-0000-1A00-000050C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2305" name="Line 72">
          <a:extLst>
            <a:ext uri="{FF2B5EF4-FFF2-40B4-BE49-F238E27FC236}">
              <a16:creationId xmlns:a16="http://schemas.microsoft.com/office/drawing/2014/main" id="{00000000-0008-0000-1A00-000051C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2306" name="Line 73">
          <a:extLst>
            <a:ext uri="{FF2B5EF4-FFF2-40B4-BE49-F238E27FC236}">
              <a16:creationId xmlns:a16="http://schemas.microsoft.com/office/drawing/2014/main" id="{00000000-0008-0000-1A00-000052C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2307" name="Line 74">
          <a:extLst>
            <a:ext uri="{FF2B5EF4-FFF2-40B4-BE49-F238E27FC236}">
              <a16:creationId xmlns:a16="http://schemas.microsoft.com/office/drawing/2014/main" id="{00000000-0008-0000-1A00-000053C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2308" name="Line 75">
          <a:extLst>
            <a:ext uri="{FF2B5EF4-FFF2-40B4-BE49-F238E27FC236}">
              <a16:creationId xmlns:a16="http://schemas.microsoft.com/office/drawing/2014/main" id="{00000000-0008-0000-1A00-000054C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2309" name="Rectangle 76">
          <a:extLst>
            <a:ext uri="{FF2B5EF4-FFF2-40B4-BE49-F238E27FC236}">
              <a16:creationId xmlns:a16="http://schemas.microsoft.com/office/drawing/2014/main" id="{00000000-0008-0000-1A00-000055C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24653" name="Text 1">
          <a:extLst>
            <a:ext uri="{FF2B5EF4-FFF2-40B4-BE49-F238E27FC236}">
              <a16:creationId xmlns:a16="http://schemas.microsoft.com/office/drawing/2014/main" id="{00000000-0008-0000-1A00-00004D60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2311" name="Picture 78" descr="dard-lang-logo">
          <a:extLst>
            <a:ext uri="{FF2B5EF4-FFF2-40B4-BE49-F238E27FC236}">
              <a16:creationId xmlns:a16="http://schemas.microsoft.com/office/drawing/2014/main" id="{00000000-0008-0000-1A00-000057C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24656" name="Text Box 80">
          <a:extLst>
            <a:ext uri="{FF2B5EF4-FFF2-40B4-BE49-F238E27FC236}">
              <a16:creationId xmlns:a16="http://schemas.microsoft.com/office/drawing/2014/main" id="{00000000-0008-0000-1A00-000050600000}"/>
            </a:ext>
          </a:extLst>
        </xdr:cNvPr>
        <xdr:cNvSpPr txBox="1">
          <a:spLocks noChangeArrowheads="1"/>
        </xdr:cNvSpPr>
      </xdr:nvSpPr>
      <xdr:spPr bwMode="auto">
        <a:xfrm>
          <a:off x="4419600" y="115443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24657" name="Text 86">
          <a:extLst>
            <a:ext uri="{FF2B5EF4-FFF2-40B4-BE49-F238E27FC236}">
              <a16:creationId xmlns:a16="http://schemas.microsoft.com/office/drawing/2014/main" id="{00000000-0008-0000-1A00-0000516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2314" name="Line 82">
          <a:extLst>
            <a:ext uri="{FF2B5EF4-FFF2-40B4-BE49-F238E27FC236}">
              <a16:creationId xmlns:a16="http://schemas.microsoft.com/office/drawing/2014/main" id="{00000000-0008-0000-1A00-00005AC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2315" name="Line 83">
          <a:extLst>
            <a:ext uri="{FF2B5EF4-FFF2-40B4-BE49-F238E27FC236}">
              <a16:creationId xmlns:a16="http://schemas.microsoft.com/office/drawing/2014/main" id="{00000000-0008-0000-1A00-00005BC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2316" name="Line 84">
          <a:extLst>
            <a:ext uri="{FF2B5EF4-FFF2-40B4-BE49-F238E27FC236}">
              <a16:creationId xmlns:a16="http://schemas.microsoft.com/office/drawing/2014/main" id="{00000000-0008-0000-1A00-00005CC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2317" name="Line 85">
          <a:extLst>
            <a:ext uri="{FF2B5EF4-FFF2-40B4-BE49-F238E27FC236}">
              <a16:creationId xmlns:a16="http://schemas.microsoft.com/office/drawing/2014/main" id="{00000000-0008-0000-1A00-00005DC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2318" name="Line 86">
          <a:extLst>
            <a:ext uri="{FF2B5EF4-FFF2-40B4-BE49-F238E27FC236}">
              <a16:creationId xmlns:a16="http://schemas.microsoft.com/office/drawing/2014/main" id="{00000000-0008-0000-1A00-00005EC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319" name="Line 87">
          <a:extLst>
            <a:ext uri="{FF2B5EF4-FFF2-40B4-BE49-F238E27FC236}">
              <a16:creationId xmlns:a16="http://schemas.microsoft.com/office/drawing/2014/main" id="{00000000-0008-0000-1A00-00005FC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320" name="Line 88">
          <a:extLst>
            <a:ext uri="{FF2B5EF4-FFF2-40B4-BE49-F238E27FC236}">
              <a16:creationId xmlns:a16="http://schemas.microsoft.com/office/drawing/2014/main" id="{00000000-0008-0000-1A00-000060C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2321" name="Line 89">
          <a:extLst>
            <a:ext uri="{FF2B5EF4-FFF2-40B4-BE49-F238E27FC236}">
              <a16:creationId xmlns:a16="http://schemas.microsoft.com/office/drawing/2014/main" id="{00000000-0008-0000-1A00-000061C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2322" name="Line 90">
          <a:extLst>
            <a:ext uri="{FF2B5EF4-FFF2-40B4-BE49-F238E27FC236}">
              <a16:creationId xmlns:a16="http://schemas.microsoft.com/office/drawing/2014/main" id="{00000000-0008-0000-1A00-000062C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323" name="Line 91">
          <a:extLst>
            <a:ext uri="{FF2B5EF4-FFF2-40B4-BE49-F238E27FC236}">
              <a16:creationId xmlns:a16="http://schemas.microsoft.com/office/drawing/2014/main" id="{00000000-0008-0000-1A00-000063C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2324" name="Line 92">
          <a:extLst>
            <a:ext uri="{FF2B5EF4-FFF2-40B4-BE49-F238E27FC236}">
              <a16:creationId xmlns:a16="http://schemas.microsoft.com/office/drawing/2014/main" id="{00000000-0008-0000-1A00-000064C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325" name="Line 93">
          <a:extLst>
            <a:ext uri="{FF2B5EF4-FFF2-40B4-BE49-F238E27FC236}">
              <a16:creationId xmlns:a16="http://schemas.microsoft.com/office/drawing/2014/main" id="{00000000-0008-0000-1A00-000065C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2326" name="Line 94">
          <a:extLst>
            <a:ext uri="{FF2B5EF4-FFF2-40B4-BE49-F238E27FC236}">
              <a16:creationId xmlns:a16="http://schemas.microsoft.com/office/drawing/2014/main" id="{00000000-0008-0000-1A00-000066C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2327" name="Line 95">
          <a:extLst>
            <a:ext uri="{FF2B5EF4-FFF2-40B4-BE49-F238E27FC236}">
              <a16:creationId xmlns:a16="http://schemas.microsoft.com/office/drawing/2014/main" id="{00000000-0008-0000-1A00-000067C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2328" name="Line 96">
          <a:extLst>
            <a:ext uri="{FF2B5EF4-FFF2-40B4-BE49-F238E27FC236}">
              <a16:creationId xmlns:a16="http://schemas.microsoft.com/office/drawing/2014/main" id="{00000000-0008-0000-1A00-000068C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2329" name="Line 97">
          <a:extLst>
            <a:ext uri="{FF2B5EF4-FFF2-40B4-BE49-F238E27FC236}">
              <a16:creationId xmlns:a16="http://schemas.microsoft.com/office/drawing/2014/main" id="{00000000-0008-0000-1A00-000069C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2330" name="Line 98">
          <a:extLst>
            <a:ext uri="{FF2B5EF4-FFF2-40B4-BE49-F238E27FC236}">
              <a16:creationId xmlns:a16="http://schemas.microsoft.com/office/drawing/2014/main" id="{00000000-0008-0000-1A00-00006AC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2331" name="Rectangle 99">
          <a:extLst>
            <a:ext uri="{FF2B5EF4-FFF2-40B4-BE49-F238E27FC236}">
              <a16:creationId xmlns:a16="http://schemas.microsoft.com/office/drawing/2014/main" id="{00000000-0008-0000-1A00-00006BC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4676" name="Text 86">
          <a:extLst>
            <a:ext uri="{FF2B5EF4-FFF2-40B4-BE49-F238E27FC236}">
              <a16:creationId xmlns:a16="http://schemas.microsoft.com/office/drawing/2014/main" id="{00000000-0008-0000-1A00-0000646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2333" name="Line 101">
          <a:extLst>
            <a:ext uri="{FF2B5EF4-FFF2-40B4-BE49-F238E27FC236}">
              <a16:creationId xmlns:a16="http://schemas.microsoft.com/office/drawing/2014/main" id="{00000000-0008-0000-1A00-00006DC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2334" name="Line 102">
          <a:extLst>
            <a:ext uri="{FF2B5EF4-FFF2-40B4-BE49-F238E27FC236}">
              <a16:creationId xmlns:a16="http://schemas.microsoft.com/office/drawing/2014/main" id="{00000000-0008-0000-1A00-00006EC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2335" name="Line 103">
          <a:extLst>
            <a:ext uri="{FF2B5EF4-FFF2-40B4-BE49-F238E27FC236}">
              <a16:creationId xmlns:a16="http://schemas.microsoft.com/office/drawing/2014/main" id="{00000000-0008-0000-1A00-00006FC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2336" name="Line 104">
          <a:extLst>
            <a:ext uri="{FF2B5EF4-FFF2-40B4-BE49-F238E27FC236}">
              <a16:creationId xmlns:a16="http://schemas.microsoft.com/office/drawing/2014/main" id="{00000000-0008-0000-1A00-000070C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2337" name="Line 105">
          <a:extLst>
            <a:ext uri="{FF2B5EF4-FFF2-40B4-BE49-F238E27FC236}">
              <a16:creationId xmlns:a16="http://schemas.microsoft.com/office/drawing/2014/main" id="{00000000-0008-0000-1A00-000071CC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338" name="Line 106">
          <a:extLst>
            <a:ext uri="{FF2B5EF4-FFF2-40B4-BE49-F238E27FC236}">
              <a16:creationId xmlns:a16="http://schemas.microsoft.com/office/drawing/2014/main" id="{00000000-0008-0000-1A00-000072C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339" name="Line 107">
          <a:extLst>
            <a:ext uri="{FF2B5EF4-FFF2-40B4-BE49-F238E27FC236}">
              <a16:creationId xmlns:a16="http://schemas.microsoft.com/office/drawing/2014/main" id="{00000000-0008-0000-1A00-000073C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2340" name="Line 108">
          <a:extLst>
            <a:ext uri="{FF2B5EF4-FFF2-40B4-BE49-F238E27FC236}">
              <a16:creationId xmlns:a16="http://schemas.microsoft.com/office/drawing/2014/main" id="{00000000-0008-0000-1A00-000074C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2341" name="Line 109">
          <a:extLst>
            <a:ext uri="{FF2B5EF4-FFF2-40B4-BE49-F238E27FC236}">
              <a16:creationId xmlns:a16="http://schemas.microsoft.com/office/drawing/2014/main" id="{00000000-0008-0000-1A00-000075C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342" name="Line 110">
          <a:extLst>
            <a:ext uri="{FF2B5EF4-FFF2-40B4-BE49-F238E27FC236}">
              <a16:creationId xmlns:a16="http://schemas.microsoft.com/office/drawing/2014/main" id="{00000000-0008-0000-1A00-000076C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2343" name="Line 111">
          <a:extLst>
            <a:ext uri="{FF2B5EF4-FFF2-40B4-BE49-F238E27FC236}">
              <a16:creationId xmlns:a16="http://schemas.microsoft.com/office/drawing/2014/main" id="{00000000-0008-0000-1A00-000077C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344" name="Line 112">
          <a:extLst>
            <a:ext uri="{FF2B5EF4-FFF2-40B4-BE49-F238E27FC236}">
              <a16:creationId xmlns:a16="http://schemas.microsoft.com/office/drawing/2014/main" id="{00000000-0008-0000-1A00-000078C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2345" name="Line 113">
          <a:extLst>
            <a:ext uri="{FF2B5EF4-FFF2-40B4-BE49-F238E27FC236}">
              <a16:creationId xmlns:a16="http://schemas.microsoft.com/office/drawing/2014/main" id="{00000000-0008-0000-1A00-000079C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2346" name="Line 114">
          <a:extLst>
            <a:ext uri="{FF2B5EF4-FFF2-40B4-BE49-F238E27FC236}">
              <a16:creationId xmlns:a16="http://schemas.microsoft.com/office/drawing/2014/main" id="{00000000-0008-0000-1A00-00007AC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2347" name="Line 115">
          <a:extLst>
            <a:ext uri="{FF2B5EF4-FFF2-40B4-BE49-F238E27FC236}">
              <a16:creationId xmlns:a16="http://schemas.microsoft.com/office/drawing/2014/main" id="{00000000-0008-0000-1A00-00007BC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2348" name="Line 116">
          <a:extLst>
            <a:ext uri="{FF2B5EF4-FFF2-40B4-BE49-F238E27FC236}">
              <a16:creationId xmlns:a16="http://schemas.microsoft.com/office/drawing/2014/main" id="{00000000-0008-0000-1A00-00007CC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2349" name="Line 117">
          <a:extLst>
            <a:ext uri="{FF2B5EF4-FFF2-40B4-BE49-F238E27FC236}">
              <a16:creationId xmlns:a16="http://schemas.microsoft.com/office/drawing/2014/main" id="{00000000-0008-0000-1A00-00007DC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2350" name="Rectangle 118">
          <a:extLst>
            <a:ext uri="{FF2B5EF4-FFF2-40B4-BE49-F238E27FC236}">
              <a16:creationId xmlns:a16="http://schemas.microsoft.com/office/drawing/2014/main" id="{00000000-0008-0000-1A00-00007EC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4695" name="Text 86">
          <a:extLst>
            <a:ext uri="{FF2B5EF4-FFF2-40B4-BE49-F238E27FC236}">
              <a16:creationId xmlns:a16="http://schemas.microsoft.com/office/drawing/2014/main" id="{00000000-0008-0000-1A00-0000776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2352" name="Line 120">
          <a:extLst>
            <a:ext uri="{FF2B5EF4-FFF2-40B4-BE49-F238E27FC236}">
              <a16:creationId xmlns:a16="http://schemas.microsoft.com/office/drawing/2014/main" id="{00000000-0008-0000-1A00-000080C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2353" name="Line 121">
          <a:extLst>
            <a:ext uri="{FF2B5EF4-FFF2-40B4-BE49-F238E27FC236}">
              <a16:creationId xmlns:a16="http://schemas.microsoft.com/office/drawing/2014/main" id="{00000000-0008-0000-1A00-000081C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2354" name="Line 122">
          <a:extLst>
            <a:ext uri="{FF2B5EF4-FFF2-40B4-BE49-F238E27FC236}">
              <a16:creationId xmlns:a16="http://schemas.microsoft.com/office/drawing/2014/main" id="{00000000-0008-0000-1A00-000082C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2355" name="Line 123">
          <a:extLst>
            <a:ext uri="{FF2B5EF4-FFF2-40B4-BE49-F238E27FC236}">
              <a16:creationId xmlns:a16="http://schemas.microsoft.com/office/drawing/2014/main" id="{00000000-0008-0000-1A00-000083C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2356" name="Line 124">
          <a:extLst>
            <a:ext uri="{FF2B5EF4-FFF2-40B4-BE49-F238E27FC236}">
              <a16:creationId xmlns:a16="http://schemas.microsoft.com/office/drawing/2014/main" id="{00000000-0008-0000-1A00-000084C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357" name="Line 125">
          <a:extLst>
            <a:ext uri="{FF2B5EF4-FFF2-40B4-BE49-F238E27FC236}">
              <a16:creationId xmlns:a16="http://schemas.microsoft.com/office/drawing/2014/main" id="{00000000-0008-0000-1A00-000085C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358" name="Line 126">
          <a:extLst>
            <a:ext uri="{FF2B5EF4-FFF2-40B4-BE49-F238E27FC236}">
              <a16:creationId xmlns:a16="http://schemas.microsoft.com/office/drawing/2014/main" id="{00000000-0008-0000-1A00-000086C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2359" name="Line 127">
          <a:extLst>
            <a:ext uri="{FF2B5EF4-FFF2-40B4-BE49-F238E27FC236}">
              <a16:creationId xmlns:a16="http://schemas.microsoft.com/office/drawing/2014/main" id="{00000000-0008-0000-1A00-000087C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2360" name="Line 128">
          <a:extLst>
            <a:ext uri="{FF2B5EF4-FFF2-40B4-BE49-F238E27FC236}">
              <a16:creationId xmlns:a16="http://schemas.microsoft.com/office/drawing/2014/main" id="{00000000-0008-0000-1A00-000088C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361" name="Line 129">
          <a:extLst>
            <a:ext uri="{FF2B5EF4-FFF2-40B4-BE49-F238E27FC236}">
              <a16:creationId xmlns:a16="http://schemas.microsoft.com/office/drawing/2014/main" id="{00000000-0008-0000-1A00-000089C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2362" name="Line 130">
          <a:extLst>
            <a:ext uri="{FF2B5EF4-FFF2-40B4-BE49-F238E27FC236}">
              <a16:creationId xmlns:a16="http://schemas.microsoft.com/office/drawing/2014/main" id="{00000000-0008-0000-1A00-00008AC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363" name="Line 131">
          <a:extLst>
            <a:ext uri="{FF2B5EF4-FFF2-40B4-BE49-F238E27FC236}">
              <a16:creationId xmlns:a16="http://schemas.microsoft.com/office/drawing/2014/main" id="{00000000-0008-0000-1A00-00008BC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2364" name="Line 132">
          <a:extLst>
            <a:ext uri="{FF2B5EF4-FFF2-40B4-BE49-F238E27FC236}">
              <a16:creationId xmlns:a16="http://schemas.microsoft.com/office/drawing/2014/main" id="{00000000-0008-0000-1A00-00008CC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2365" name="Line 133">
          <a:extLst>
            <a:ext uri="{FF2B5EF4-FFF2-40B4-BE49-F238E27FC236}">
              <a16:creationId xmlns:a16="http://schemas.microsoft.com/office/drawing/2014/main" id="{00000000-0008-0000-1A00-00008DC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2366" name="Line 134">
          <a:extLst>
            <a:ext uri="{FF2B5EF4-FFF2-40B4-BE49-F238E27FC236}">
              <a16:creationId xmlns:a16="http://schemas.microsoft.com/office/drawing/2014/main" id="{00000000-0008-0000-1A00-00008EC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2367" name="Line 135">
          <a:extLst>
            <a:ext uri="{FF2B5EF4-FFF2-40B4-BE49-F238E27FC236}">
              <a16:creationId xmlns:a16="http://schemas.microsoft.com/office/drawing/2014/main" id="{00000000-0008-0000-1A00-00008FC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2368" name="Line 136">
          <a:extLst>
            <a:ext uri="{FF2B5EF4-FFF2-40B4-BE49-F238E27FC236}">
              <a16:creationId xmlns:a16="http://schemas.microsoft.com/office/drawing/2014/main" id="{00000000-0008-0000-1A00-000090C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2369" name="Rectangle 137">
          <a:extLst>
            <a:ext uri="{FF2B5EF4-FFF2-40B4-BE49-F238E27FC236}">
              <a16:creationId xmlns:a16="http://schemas.microsoft.com/office/drawing/2014/main" id="{00000000-0008-0000-1A00-000091C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4714" name="Text 86">
          <a:extLst>
            <a:ext uri="{FF2B5EF4-FFF2-40B4-BE49-F238E27FC236}">
              <a16:creationId xmlns:a16="http://schemas.microsoft.com/office/drawing/2014/main" id="{00000000-0008-0000-1A00-00008A6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2371" name="Line 139">
          <a:extLst>
            <a:ext uri="{FF2B5EF4-FFF2-40B4-BE49-F238E27FC236}">
              <a16:creationId xmlns:a16="http://schemas.microsoft.com/office/drawing/2014/main" id="{00000000-0008-0000-1A00-000093C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2372" name="Line 140">
          <a:extLst>
            <a:ext uri="{FF2B5EF4-FFF2-40B4-BE49-F238E27FC236}">
              <a16:creationId xmlns:a16="http://schemas.microsoft.com/office/drawing/2014/main" id="{00000000-0008-0000-1A00-000094C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2373" name="Line 141">
          <a:extLst>
            <a:ext uri="{FF2B5EF4-FFF2-40B4-BE49-F238E27FC236}">
              <a16:creationId xmlns:a16="http://schemas.microsoft.com/office/drawing/2014/main" id="{00000000-0008-0000-1A00-000095C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2374" name="Line 142">
          <a:extLst>
            <a:ext uri="{FF2B5EF4-FFF2-40B4-BE49-F238E27FC236}">
              <a16:creationId xmlns:a16="http://schemas.microsoft.com/office/drawing/2014/main" id="{00000000-0008-0000-1A00-000096C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2375" name="Line 143">
          <a:extLst>
            <a:ext uri="{FF2B5EF4-FFF2-40B4-BE49-F238E27FC236}">
              <a16:creationId xmlns:a16="http://schemas.microsoft.com/office/drawing/2014/main" id="{00000000-0008-0000-1A00-000097CC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376" name="Line 144">
          <a:extLst>
            <a:ext uri="{FF2B5EF4-FFF2-40B4-BE49-F238E27FC236}">
              <a16:creationId xmlns:a16="http://schemas.microsoft.com/office/drawing/2014/main" id="{00000000-0008-0000-1A00-000098C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2377" name="Line 145">
          <a:extLst>
            <a:ext uri="{FF2B5EF4-FFF2-40B4-BE49-F238E27FC236}">
              <a16:creationId xmlns:a16="http://schemas.microsoft.com/office/drawing/2014/main" id="{00000000-0008-0000-1A00-000099C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2378" name="Line 146">
          <a:extLst>
            <a:ext uri="{FF2B5EF4-FFF2-40B4-BE49-F238E27FC236}">
              <a16:creationId xmlns:a16="http://schemas.microsoft.com/office/drawing/2014/main" id="{00000000-0008-0000-1A00-00009AC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2379" name="Line 147">
          <a:extLst>
            <a:ext uri="{FF2B5EF4-FFF2-40B4-BE49-F238E27FC236}">
              <a16:creationId xmlns:a16="http://schemas.microsoft.com/office/drawing/2014/main" id="{00000000-0008-0000-1A00-00009BC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380" name="Line 148">
          <a:extLst>
            <a:ext uri="{FF2B5EF4-FFF2-40B4-BE49-F238E27FC236}">
              <a16:creationId xmlns:a16="http://schemas.microsoft.com/office/drawing/2014/main" id="{00000000-0008-0000-1A00-00009CC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2381" name="Line 149">
          <a:extLst>
            <a:ext uri="{FF2B5EF4-FFF2-40B4-BE49-F238E27FC236}">
              <a16:creationId xmlns:a16="http://schemas.microsoft.com/office/drawing/2014/main" id="{00000000-0008-0000-1A00-00009DC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382" name="Line 150">
          <a:extLst>
            <a:ext uri="{FF2B5EF4-FFF2-40B4-BE49-F238E27FC236}">
              <a16:creationId xmlns:a16="http://schemas.microsoft.com/office/drawing/2014/main" id="{00000000-0008-0000-1A00-00009EC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2383" name="Line 151">
          <a:extLst>
            <a:ext uri="{FF2B5EF4-FFF2-40B4-BE49-F238E27FC236}">
              <a16:creationId xmlns:a16="http://schemas.microsoft.com/office/drawing/2014/main" id="{00000000-0008-0000-1A00-00009FC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2384" name="Line 152">
          <a:extLst>
            <a:ext uri="{FF2B5EF4-FFF2-40B4-BE49-F238E27FC236}">
              <a16:creationId xmlns:a16="http://schemas.microsoft.com/office/drawing/2014/main" id="{00000000-0008-0000-1A00-0000A0C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2385" name="Line 153">
          <a:extLst>
            <a:ext uri="{FF2B5EF4-FFF2-40B4-BE49-F238E27FC236}">
              <a16:creationId xmlns:a16="http://schemas.microsoft.com/office/drawing/2014/main" id="{00000000-0008-0000-1A00-0000A1C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2386" name="Line 154">
          <a:extLst>
            <a:ext uri="{FF2B5EF4-FFF2-40B4-BE49-F238E27FC236}">
              <a16:creationId xmlns:a16="http://schemas.microsoft.com/office/drawing/2014/main" id="{00000000-0008-0000-1A00-0000A2C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2387" name="Line 155">
          <a:extLst>
            <a:ext uri="{FF2B5EF4-FFF2-40B4-BE49-F238E27FC236}">
              <a16:creationId xmlns:a16="http://schemas.microsoft.com/office/drawing/2014/main" id="{00000000-0008-0000-1A00-0000A3C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2388" name="Rectangle 156">
          <a:extLst>
            <a:ext uri="{FF2B5EF4-FFF2-40B4-BE49-F238E27FC236}">
              <a16:creationId xmlns:a16="http://schemas.microsoft.com/office/drawing/2014/main" id="{00000000-0008-0000-1A00-0000A4C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24733" name="Text 1">
          <a:extLst>
            <a:ext uri="{FF2B5EF4-FFF2-40B4-BE49-F238E27FC236}">
              <a16:creationId xmlns:a16="http://schemas.microsoft.com/office/drawing/2014/main" id="{00000000-0008-0000-1A00-00009D60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2390" name="Picture 158" descr="dard-lang-logo">
          <a:extLst>
            <a:ext uri="{FF2B5EF4-FFF2-40B4-BE49-F238E27FC236}">
              <a16:creationId xmlns:a16="http://schemas.microsoft.com/office/drawing/2014/main" id="{00000000-0008-0000-1A00-0000A6C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24736" name="Text Box 160">
          <a:extLst>
            <a:ext uri="{FF2B5EF4-FFF2-40B4-BE49-F238E27FC236}">
              <a16:creationId xmlns:a16="http://schemas.microsoft.com/office/drawing/2014/main" id="{00000000-0008-0000-1A00-0000A0600000}"/>
            </a:ext>
          </a:extLst>
        </xdr:cNvPr>
        <xdr:cNvSpPr txBox="1">
          <a:spLocks noChangeArrowheads="1"/>
        </xdr:cNvSpPr>
      </xdr:nvSpPr>
      <xdr:spPr bwMode="auto">
        <a:xfrm>
          <a:off x="4419600" y="115443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104</xdr:row>
          <xdr:rowOff>12700</xdr:rowOff>
        </xdr:from>
        <xdr:to>
          <xdr:col>1</xdr:col>
          <xdr:colOff>165100</xdr:colOff>
          <xdr:row>107</xdr:row>
          <xdr:rowOff>152400</xdr:rowOff>
        </xdr:to>
        <xdr:sp macro="" textlink="">
          <xdr:nvSpPr>
            <xdr:cNvPr id="24737" name="Object 161" hidden="1">
              <a:extLst>
                <a:ext uri="{63B3BB69-23CF-44E3-9099-C40C66FF867C}">
                  <a14:compatExt spid="_x0000_s24737"/>
                </a:ext>
                <a:ext uri="{FF2B5EF4-FFF2-40B4-BE49-F238E27FC236}">
                  <a16:creationId xmlns:a16="http://schemas.microsoft.com/office/drawing/2014/main" id="{00000000-0008-0000-1B00-0000A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3633" name="Text 86">
          <a:extLst>
            <a:ext uri="{FF2B5EF4-FFF2-40B4-BE49-F238E27FC236}">
              <a16:creationId xmlns:a16="http://schemas.microsoft.com/office/drawing/2014/main" id="{00000000-0008-0000-1B00-0000515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1286" name="Line 82">
          <a:extLst>
            <a:ext uri="{FF2B5EF4-FFF2-40B4-BE49-F238E27FC236}">
              <a16:creationId xmlns:a16="http://schemas.microsoft.com/office/drawing/2014/main" id="{00000000-0008-0000-1B00-000056C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1287" name="Line 83">
          <a:extLst>
            <a:ext uri="{FF2B5EF4-FFF2-40B4-BE49-F238E27FC236}">
              <a16:creationId xmlns:a16="http://schemas.microsoft.com/office/drawing/2014/main" id="{00000000-0008-0000-1B00-000057C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1288" name="Line 84">
          <a:extLst>
            <a:ext uri="{FF2B5EF4-FFF2-40B4-BE49-F238E27FC236}">
              <a16:creationId xmlns:a16="http://schemas.microsoft.com/office/drawing/2014/main" id="{00000000-0008-0000-1B00-000058C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1289" name="Line 85">
          <a:extLst>
            <a:ext uri="{FF2B5EF4-FFF2-40B4-BE49-F238E27FC236}">
              <a16:creationId xmlns:a16="http://schemas.microsoft.com/office/drawing/2014/main" id="{00000000-0008-0000-1B00-000059C8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1290" name="Line 86">
          <a:extLst>
            <a:ext uri="{FF2B5EF4-FFF2-40B4-BE49-F238E27FC236}">
              <a16:creationId xmlns:a16="http://schemas.microsoft.com/office/drawing/2014/main" id="{00000000-0008-0000-1B00-00005AC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1291" name="Line 87">
          <a:extLst>
            <a:ext uri="{FF2B5EF4-FFF2-40B4-BE49-F238E27FC236}">
              <a16:creationId xmlns:a16="http://schemas.microsoft.com/office/drawing/2014/main" id="{00000000-0008-0000-1B00-00005BC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1292" name="Line 88">
          <a:extLst>
            <a:ext uri="{FF2B5EF4-FFF2-40B4-BE49-F238E27FC236}">
              <a16:creationId xmlns:a16="http://schemas.microsoft.com/office/drawing/2014/main" id="{00000000-0008-0000-1B00-00005CC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1293" name="Line 89">
          <a:extLst>
            <a:ext uri="{FF2B5EF4-FFF2-40B4-BE49-F238E27FC236}">
              <a16:creationId xmlns:a16="http://schemas.microsoft.com/office/drawing/2014/main" id="{00000000-0008-0000-1B00-00005DC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1294" name="Line 90">
          <a:extLst>
            <a:ext uri="{FF2B5EF4-FFF2-40B4-BE49-F238E27FC236}">
              <a16:creationId xmlns:a16="http://schemas.microsoft.com/office/drawing/2014/main" id="{00000000-0008-0000-1B00-00005EC8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1295" name="Line 91">
          <a:extLst>
            <a:ext uri="{FF2B5EF4-FFF2-40B4-BE49-F238E27FC236}">
              <a16:creationId xmlns:a16="http://schemas.microsoft.com/office/drawing/2014/main" id="{00000000-0008-0000-1B00-00005FC8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296" name="Line 92">
          <a:extLst>
            <a:ext uri="{FF2B5EF4-FFF2-40B4-BE49-F238E27FC236}">
              <a16:creationId xmlns:a16="http://schemas.microsoft.com/office/drawing/2014/main" id="{00000000-0008-0000-1B00-000060C8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1297" name="Line 93">
          <a:extLst>
            <a:ext uri="{FF2B5EF4-FFF2-40B4-BE49-F238E27FC236}">
              <a16:creationId xmlns:a16="http://schemas.microsoft.com/office/drawing/2014/main" id="{00000000-0008-0000-1B00-000061C8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1298" name="Line 94">
          <a:extLst>
            <a:ext uri="{FF2B5EF4-FFF2-40B4-BE49-F238E27FC236}">
              <a16:creationId xmlns:a16="http://schemas.microsoft.com/office/drawing/2014/main" id="{00000000-0008-0000-1B00-000062C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1299" name="Line 95">
          <a:extLst>
            <a:ext uri="{FF2B5EF4-FFF2-40B4-BE49-F238E27FC236}">
              <a16:creationId xmlns:a16="http://schemas.microsoft.com/office/drawing/2014/main" id="{00000000-0008-0000-1B00-000063C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1300" name="Line 96">
          <a:extLst>
            <a:ext uri="{FF2B5EF4-FFF2-40B4-BE49-F238E27FC236}">
              <a16:creationId xmlns:a16="http://schemas.microsoft.com/office/drawing/2014/main" id="{00000000-0008-0000-1B00-000064C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1301" name="Line 97">
          <a:extLst>
            <a:ext uri="{FF2B5EF4-FFF2-40B4-BE49-F238E27FC236}">
              <a16:creationId xmlns:a16="http://schemas.microsoft.com/office/drawing/2014/main" id="{00000000-0008-0000-1B00-000065C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1302" name="Line 98">
          <a:extLst>
            <a:ext uri="{FF2B5EF4-FFF2-40B4-BE49-F238E27FC236}">
              <a16:creationId xmlns:a16="http://schemas.microsoft.com/office/drawing/2014/main" id="{00000000-0008-0000-1B00-000066C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1303" name="Rectangle 99">
          <a:extLst>
            <a:ext uri="{FF2B5EF4-FFF2-40B4-BE49-F238E27FC236}">
              <a16:creationId xmlns:a16="http://schemas.microsoft.com/office/drawing/2014/main" id="{00000000-0008-0000-1B00-000067C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3652" name="Text 86">
          <a:extLst>
            <a:ext uri="{FF2B5EF4-FFF2-40B4-BE49-F238E27FC236}">
              <a16:creationId xmlns:a16="http://schemas.microsoft.com/office/drawing/2014/main" id="{00000000-0008-0000-1B00-0000645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1305" name="Line 101">
          <a:extLst>
            <a:ext uri="{FF2B5EF4-FFF2-40B4-BE49-F238E27FC236}">
              <a16:creationId xmlns:a16="http://schemas.microsoft.com/office/drawing/2014/main" id="{00000000-0008-0000-1B00-000069C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1306" name="Line 102">
          <a:extLst>
            <a:ext uri="{FF2B5EF4-FFF2-40B4-BE49-F238E27FC236}">
              <a16:creationId xmlns:a16="http://schemas.microsoft.com/office/drawing/2014/main" id="{00000000-0008-0000-1B00-00006AC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1307" name="Line 103">
          <a:extLst>
            <a:ext uri="{FF2B5EF4-FFF2-40B4-BE49-F238E27FC236}">
              <a16:creationId xmlns:a16="http://schemas.microsoft.com/office/drawing/2014/main" id="{00000000-0008-0000-1B00-00006BC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1308" name="Line 104">
          <a:extLst>
            <a:ext uri="{FF2B5EF4-FFF2-40B4-BE49-F238E27FC236}">
              <a16:creationId xmlns:a16="http://schemas.microsoft.com/office/drawing/2014/main" id="{00000000-0008-0000-1B00-00006CC8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1309" name="Line 105">
          <a:extLst>
            <a:ext uri="{FF2B5EF4-FFF2-40B4-BE49-F238E27FC236}">
              <a16:creationId xmlns:a16="http://schemas.microsoft.com/office/drawing/2014/main" id="{00000000-0008-0000-1B00-00006DC8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1310" name="Line 106">
          <a:extLst>
            <a:ext uri="{FF2B5EF4-FFF2-40B4-BE49-F238E27FC236}">
              <a16:creationId xmlns:a16="http://schemas.microsoft.com/office/drawing/2014/main" id="{00000000-0008-0000-1B00-00006EC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1311" name="Line 107">
          <a:extLst>
            <a:ext uri="{FF2B5EF4-FFF2-40B4-BE49-F238E27FC236}">
              <a16:creationId xmlns:a16="http://schemas.microsoft.com/office/drawing/2014/main" id="{00000000-0008-0000-1B00-00006FC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1312" name="Line 108">
          <a:extLst>
            <a:ext uri="{FF2B5EF4-FFF2-40B4-BE49-F238E27FC236}">
              <a16:creationId xmlns:a16="http://schemas.microsoft.com/office/drawing/2014/main" id="{00000000-0008-0000-1B00-000070C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1313" name="Line 109">
          <a:extLst>
            <a:ext uri="{FF2B5EF4-FFF2-40B4-BE49-F238E27FC236}">
              <a16:creationId xmlns:a16="http://schemas.microsoft.com/office/drawing/2014/main" id="{00000000-0008-0000-1B00-000071C8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1314" name="Line 110">
          <a:extLst>
            <a:ext uri="{FF2B5EF4-FFF2-40B4-BE49-F238E27FC236}">
              <a16:creationId xmlns:a16="http://schemas.microsoft.com/office/drawing/2014/main" id="{00000000-0008-0000-1B00-000072C8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315" name="Line 111">
          <a:extLst>
            <a:ext uri="{FF2B5EF4-FFF2-40B4-BE49-F238E27FC236}">
              <a16:creationId xmlns:a16="http://schemas.microsoft.com/office/drawing/2014/main" id="{00000000-0008-0000-1B00-000073C8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1316" name="Line 112">
          <a:extLst>
            <a:ext uri="{FF2B5EF4-FFF2-40B4-BE49-F238E27FC236}">
              <a16:creationId xmlns:a16="http://schemas.microsoft.com/office/drawing/2014/main" id="{00000000-0008-0000-1B00-000074C8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1317" name="Line 113">
          <a:extLst>
            <a:ext uri="{FF2B5EF4-FFF2-40B4-BE49-F238E27FC236}">
              <a16:creationId xmlns:a16="http://schemas.microsoft.com/office/drawing/2014/main" id="{00000000-0008-0000-1B00-000075C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1318" name="Line 114">
          <a:extLst>
            <a:ext uri="{FF2B5EF4-FFF2-40B4-BE49-F238E27FC236}">
              <a16:creationId xmlns:a16="http://schemas.microsoft.com/office/drawing/2014/main" id="{00000000-0008-0000-1B00-000076C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1319" name="Line 115">
          <a:extLst>
            <a:ext uri="{FF2B5EF4-FFF2-40B4-BE49-F238E27FC236}">
              <a16:creationId xmlns:a16="http://schemas.microsoft.com/office/drawing/2014/main" id="{00000000-0008-0000-1B00-000077C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1320" name="Line 116">
          <a:extLst>
            <a:ext uri="{FF2B5EF4-FFF2-40B4-BE49-F238E27FC236}">
              <a16:creationId xmlns:a16="http://schemas.microsoft.com/office/drawing/2014/main" id="{00000000-0008-0000-1B00-000078C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1321" name="Line 117">
          <a:extLst>
            <a:ext uri="{FF2B5EF4-FFF2-40B4-BE49-F238E27FC236}">
              <a16:creationId xmlns:a16="http://schemas.microsoft.com/office/drawing/2014/main" id="{00000000-0008-0000-1B00-000079C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1322" name="Rectangle 118">
          <a:extLst>
            <a:ext uri="{FF2B5EF4-FFF2-40B4-BE49-F238E27FC236}">
              <a16:creationId xmlns:a16="http://schemas.microsoft.com/office/drawing/2014/main" id="{00000000-0008-0000-1B00-00007AC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3671" name="Text 86">
          <a:extLst>
            <a:ext uri="{FF2B5EF4-FFF2-40B4-BE49-F238E27FC236}">
              <a16:creationId xmlns:a16="http://schemas.microsoft.com/office/drawing/2014/main" id="{00000000-0008-0000-1B00-0000775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1324" name="Line 120">
          <a:extLst>
            <a:ext uri="{FF2B5EF4-FFF2-40B4-BE49-F238E27FC236}">
              <a16:creationId xmlns:a16="http://schemas.microsoft.com/office/drawing/2014/main" id="{00000000-0008-0000-1B00-00007CC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1325" name="Line 121">
          <a:extLst>
            <a:ext uri="{FF2B5EF4-FFF2-40B4-BE49-F238E27FC236}">
              <a16:creationId xmlns:a16="http://schemas.microsoft.com/office/drawing/2014/main" id="{00000000-0008-0000-1B00-00007DC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1326" name="Line 122">
          <a:extLst>
            <a:ext uri="{FF2B5EF4-FFF2-40B4-BE49-F238E27FC236}">
              <a16:creationId xmlns:a16="http://schemas.microsoft.com/office/drawing/2014/main" id="{00000000-0008-0000-1B00-00007EC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1327" name="Line 123">
          <a:extLst>
            <a:ext uri="{FF2B5EF4-FFF2-40B4-BE49-F238E27FC236}">
              <a16:creationId xmlns:a16="http://schemas.microsoft.com/office/drawing/2014/main" id="{00000000-0008-0000-1B00-00007FC8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1328" name="Line 124">
          <a:extLst>
            <a:ext uri="{FF2B5EF4-FFF2-40B4-BE49-F238E27FC236}">
              <a16:creationId xmlns:a16="http://schemas.microsoft.com/office/drawing/2014/main" id="{00000000-0008-0000-1B00-000080C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1329" name="Line 125">
          <a:extLst>
            <a:ext uri="{FF2B5EF4-FFF2-40B4-BE49-F238E27FC236}">
              <a16:creationId xmlns:a16="http://schemas.microsoft.com/office/drawing/2014/main" id="{00000000-0008-0000-1B00-000081C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1330" name="Line 126">
          <a:extLst>
            <a:ext uri="{FF2B5EF4-FFF2-40B4-BE49-F238E27FC236}">
              <a16:creationId xmlns:a16="http://schemas.microsoft.com/office/drawing/2014/main" id="{00000000-0008-0000-1B00-000082C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1331" name="Line 127">
          <a:extLst>
            <a:ext uri="{FF2B5EF4-FFF2-40B4-BE49-F238E27FC236}">
              <a16:creationId xmlns:a16="http://schemas.microsoft.com/office/drawing/2014/main" id="{00000000-0008-0000-1B00-000083C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1332" name="Line 128">
          <a:extLst>
            <a:ext uri="{FF2B5EF4-FFF2-40B4-BE49-F238E27FC236}">
              <a16:creationId xmlns:a16="http://schemas.microsoft.com/office/drawing/2014/main" id="{00000000-0008-0000-1B00-000084C8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1333" name="Line 129">
          <a:extLst>
            <a:ext uri="{FF2B5EF4-FFF2-40B4-BE49-F238E27FC236}">
              <a16:creationId xmlns:a16="http://schemas.microsoft.com/office/drawing/2014/main" id="{00000000-0008-0000-1B00-000085C8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334" name="Line 130">
          <a:extLst>
            <a:ext uri="{FF2B5EF4-FFF2-40B4-BE49-F238E27FC236}">
              <a16:creationId xmlns:a16="http://schemas.microsoft.com/office/drawing/2014/main" id="{00000000-0008-0000-1B00-000086C8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1335" name="Line 131">
          <a:extLst>
            <a:ext uri="{FF2B5EF4-FFF2-40B4-BE49-F238E27FC236}">
              <a16:creationId xmlns:a16="http://schemas.microsoft.com/office/drawing/2014/main" id="{00000000-0008-0000-1B00-000087C8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1336" name="Line 132">
          <a:extLst>
            <a:ext uri="{FF2B5EF4-FFF2-40B4-BE49-F238E27FC236}">
              <a16:creationId xmlns:a16="http://schemas.microsoft.com/office/drawing/2014/main" id="{00000000-0008-0000-1B00-000088C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1337" name="Line 133">
          <a:extLst>
            <a:ext uri="{FF2B5EF4-FFF2-40B4-BE49-F238E27FC236}">
              <a16:creationId xmlns:a16="http://schemas.microsoft.com/office/drawing/2014/main" id="{00000000-0008-0000-1B00-000089C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1338" name="Line 134">
          <a:extLst>
            <a:ext uri="{FF2B5EF4-FFF2-40B4-BE49-F238E27FC236}">
              <a16:creationId xmlns:a16="http://schemas.microsoft.com/office/drawing/2014/main" id="{00000000-0008-0000-1B00-00008AC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1339" name="Line 135">
          <a:extLst>
            <a:ext uri="{FF2B5EF4-FFF2-40B4-BE49-F238E27FC236}">
              <a16:creationId xmlns:a16="http://schemas.microsoft.com/office/drawing/2014/main" id="{00000000-0008-0000-1B00-00008BC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1340" name="Line 136">
          <a:extLst>
            <a:ext uri="{FF2B5EF4-FFF2-40B4-BE49-F238E27FC236}">
              <a16:creationId xmlns:a16="http://schemas.microsoft.com/office/drawing/2014/main" id="{00000000-0008-0000-1B00-00008CC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1341" name="Rectangle 137">
          <a:extLst>
            <a:ext uri="{FF2B5EF4-FFF2-40B4-BE49-F238E27FC236}">
              <a16:creationId xmlns:a16="http://schemas.microsoft.com/office/drawing/2014/main" id="{00000000-0008-0000-1B00-00008DC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3690" name="Text 86">
          <a:extLst>
            <a:ext uri="{FF2B5EF4-FFF2-40B4-BE49-F238E27FC236}">
              <a16:creationId xmlns:a16="http://schemas.microsoft.com/office/drawing/2014/main" id="{00000000-0008-0000-1B00-00008A5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1343" name="Line 139">
          <a:extLst>
            <a:ext uri="{FF2B5EF4-FFF2-40B4-BE49-F238E27FC236}">
              <a16:creationId xmlns:a16="http://schemas.microsoft.com/office/drawing/2014/main" id="{00000000-0008-0000-1B00-00008FC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1344" name="Line 140">
          <a:extLst>
            <a:ext uri="{FF2B5EF4-FFF2-40B4-BE49-F238E27FC236}">
              <a16:creationId xmlns:a16="http://schemas.microsoft.com/office/drawing/2014/main" id="{00000000-0008-0000-1B00-000090C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1345" name="Line 141">
          <a:extLst>
            <a:ext uri="{FF2B5EF4-FFF2-40B4-BE49-F238E27FC236}">
              <a16:creationId xmlns:a16="http://schemas.microsoft.com/office/drawing/2014/main" id="{00000000-0008-0000-1B00-000091C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1346" name="Line 142">
          <a:extLst>
            <a:ext uri="{FF2B5EF4-FFF2-40B4-BE49-F238E27FC236}">
              <a16:creationId xmlns:a16="http://schemas.microsoft.com/office/drawing/2014/main" id="{00000000-0008-0000-1B00-000092C8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1347" name="Line 143">
          <a:extLst>
            <a:ext uri="{FF2B5EF4-FFF2-40B4-BE49-F238E27FC236}">
              <a16:creationId xmlns:a16="http://schemas.microsoft.com/office/drawing/2014/main" id="{00000000-0008-0000-1B00-000093C8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1348" name="Line 144">
          <a:extLst>
            <a:ext uri="{FF2B5EF4-FFF2-40B4-BE49-F238E27FC236}">
              <a16:creationId xmlns:a16="http://schemas.microsoft.com/office/drawing/2014/main" id="{00000000-0008-0000-1B00-000094C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1349" name="Line 145">
          <a:extLst>
            <a:ext uri="{FF2B5EF4-FFF2-40B4-BE49-F238E27FC236}">
              <a16:creationId xmlns:a16="http://schemas.microsoft.com/office/drawing/2014/main" id="{00000000-0008-0000-1B00-000095C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1350" name="Line 146">
          <a:extLst>
            <a:ext uri="{FF2B5EF4-FFF2-40B4-BE49-F238E27FC236}">
              <a16:creationId xmlns:a16="http://schemas.microsoft.com/office/drawing/2014/main" id="{00000000-0008-0000-1B00-000096C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1351" name="Line 147">
          <a:extLst>
            <a:ext uri="{FF2B5EF4-FFF2-40B4-BE49-F238E27FC236}">
              <a16:creationId xmlns:a16="http://schemas.microsoft.com/office/drawing/2014/main" id="{00000000-0008-0000-1B00-000097C8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1352" name="Line 148">
          <a:extLst>
            <a:ext uri="{FF2B5EF4-FFF2-40B4-BE49-F238E27FC236}">
              <a16:creationId xmlns:a16="http://schemas.microsoft.com/office/drawing/2014/main" id="{00000000-0008-0000-1B00-000098C8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353" name="Line 149">
          <a:extLst>
            <a:ext uri="{FF2B5EF4-FFF2-40B4-BE49-F238E27FC236}">
              <a16:creationId xmlns:a16="http://schemas.microsoft.com/office/drawing/2014/main" id="{00000000-0008-0000-1B00-000099C8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1354" name="Line 150">
          <a:extLst>
            <a:ext uri="{FF2B5EF4-FFF2-40B4-BE49-F238E27FC236}">
              <a16:creationId xmlns:a16="http://schemas.microsoft.com/office/drawing/2014/main" id="{00000000-0008-0000-1B00-00009AC8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1355" name="Line 151">
          <a:extLst>
            <a:ext uri="{FF2B5EF4-FFF2-40B4-BE49-F238E27FC236}">
              <a16:creationId xmlns:a16="http://schemas.microsoft.com/office/drawing/2014/main" id="{00000000-0008-0000-1B00-00009BC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1356" name="Line 152">
          <a:extLst>
            <a:ext uri="{FF2B5EF4-FFF2-40B4-BE49-F238E27FC236}">
              <a16:creationId xmlns:a16="http://schemas.microsoft.com/office/drawing/2014/main" id="{00000000-0008-0000-1B00-00009CC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1357" name="Line 153">
          <a:extLst>
            <a:ext uri="{FF2B5EF4-FFF2-40B4-BE49-F238E27FC236}">
              <a16:creationId xmlns:a16="http://schemas.microsoft.com/office/drawing/2014/main" id="{00000000-0008-0000-1B00-00009DC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1358" name="Line 154">
          <a:extLst>
            <a:ext uri="{FF2B5EF4-FFF2-40B4-BE49-F238E27FC236}">
              <a16:creationId xmlns:a16="http://schemas.microsoft.com/office/drawing/2014/main" id="{00000000-0008-0000-1B00-00009EC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1359" name="Line 155">
          <a:extLst>
            <a:ext uri="{FF2B5EF4-FFF2-40B4-BE49-F238E27FC236}">
              <a16:creationId xmlns:a16="http://schemas.microsoft.com/office/drawing/2014/main" id="{00000000-0008-0000-1B00-00009FC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1360" name="Rectangle 156">
          <a:extLst>
            <a:ext uri="{FF2B5EF4-FFF2-40B4-BE49-F238E27FC236}">
              <a16:creationId xmlns:a16="http://schemas.microsoft.com/office/drawing/2014/main" id="{00000000-0008-0000-1B00-0000A0C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23709" name="Text 1">
          <a:extLst>
            <a:ext uri="{FF2B5EF4-FFF2-40B4-BE49-F238E27FC236}">
              <a16:creationId xmlns:a16="http://schemas.microsoft.com/office/drawing/2014/main" id="{00000000-0008-0000-1B00-00009D5C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2010</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1362" name="Picture 158" descr="dard-lang-logo">
          <a:extLst>
            <a:ext uri="{FF2B5EF4-FFF2-40B4-BE49-F238E27FC236}">
              <a16:creationId xmlns:a16="http://schemas.microsoft.com/office/drawing/2014/main" id="{00000000-0008-0000-1B00-0000A2C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23712" name="Text Box 160">
          <a:extLst>
            <a:ext uri="{FF2B5EF4-FFF2-40B4-BE49-F238E27FC236}">
              <a16:creationId xmlns:a16="http://schemas.microsoft.com/office/drawing/2014/main" id="{00000000-0008-0000-1B00-0000A05C0000}"/>
            </a:ext>
          </a:extLst>
        </xdr:cNvPr>
        <xdr:cNvSpPr txBox="1">
          <a:spLocks noChangeArrowheads="1"/>
        </xdr:cNvSpPr>
      </xdr:nvSpPr>
      <xdr:spPr bwMode="auto">
        <a:xfrm>
          <a:off x="4419600" y="115824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100-000002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100-000005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100-000006000000}"/>
            </a:ext>
          </a:extLst>
        </xdr:cNvPr>
        <xdr:cNvSpPr>
          <a:spLocks noChangeShapeType="1"/>
        </xdr:cNvSpPr>
      </xdr:nvSpPr>
      <xdr:spPr bwMode="auto">
        <a:xfrm flipV="1">
          <a:off x="1520825" y="0"/>
          <a:ext cx="51847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100-000007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100-000008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100-000009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100-00000A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100-00000B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100-00000C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100-00000D000000}"/>
            </a:ext>
          </a:extLst>
        </xdr:cNvPr>
        <xdr:cNvSpPr>
          <a:spLocks noChangeShapeType="1"/>
        </xdr:cNvSpPr>
      </xdr:nvSpPr>
      <xdr:spPr bwMode="auto">
        <a:xfrm flipV="1">
          <a:off x="60769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100-00000E000000}"/>
            </a:ext>
          </a:extLst>
        </xdr:cNvPr>
        <xdr:cNvSpPr>
          <a:spLocks noChangeShapeType="1"/>
        </xdr:cNvSpPr>
      </xdr:nvSpPr>
      <xdr:spPr bwMode="auto">
        <a:xfrm flipV="1">
          <a:off x="67119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100-00000F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100-000010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100-000011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100-000012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100-000013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100-000014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100-000015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100-000016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100-000017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100-000018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100-000019000000}"/>
            </a:ext>
          </a:extLst>
        </xdr:cNvPr>
        <xdr:cNvSpPr>
          <a:spLocks noChangeShapeType="1"/>
        </xdr:cNvSpPr>
      </xdr:nvSpPr>
      <xdr:spPr bwMode="auto">
        <a:xfrm flipV="1">
          <a:off x="1520825" y="0"/>
          <a:ext cx="518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100-00001A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100-00001B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100-00001C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100-00001D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100-00001E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100-00001F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100-000020000000}"/>
            </a:ext>
          </a:extLst>
        </xdr:cNvPr>
        <xdr:cNvSpPr>
          <a:spLocks noChangeShapeType="1"/>
        </xdr:cNvSpPr>
      </xdr:nvSpPr>
      <xdr:spPr bwMode="auto">
        <a:xfrm flipV="1">
          <a:off x="60769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100-000021000000}"/>
            </a:ext>
          </a:extLst>
        </xdr:cNvPr>
        <xdr:cNvSpPr>
          <a:spLocks noChangeShapeType="1"/>
        </xdr:cNvSpPr>
      </xdr:nvSpPr>
      <xdr:spPr bwMode="auto">
        <a:xfrm flipV="1">
          <a:off x="67119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100-000022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100-000023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100-000024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100-000025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100-000026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100-000027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100-000028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100-000029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100-00002A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100-00002B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100-00002C000000}"/>
            </a:ext>
          </a:extLst>
        </xdr:cNvPr>
        <xdr:cNvSpPr>
          <a:spLocks noChangeShapeType="1"/>
        </xdr:cNvSpPr>
      </xdr:nvSpPr>
      <xdr:spPr bwMode="auto">
        <a:xfrm flipV="1">
          <a:off x="1520825" y="0"/>
          <a:ext cx="51847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100-00002D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100-00002E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100-00002F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100-000030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100-000031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100-000032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100-000033000000}"/>
            </a:ext>
          </a:extLst>
        </xdr:cNvPr>
        <xdr:cNvSpPr>
          <a:spLocks noChangeShapeType="1"/>
        </xdr:cNvSpPr>
      </xdr:nvSpPr>
      <xdr:spPr bwMode="auto">
        <a:xfrm flipV="1">
          <a:off x="60769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100-000034000000}"/>
            </a:ext>
          </a:extLst>
        </xdr:cNvPr>
        <xdr:cNvSpPr>
          <a:spLocks noChangeShapeType="1"/>
        </xdr:cNvSpPr>
      </xdr:nvSpPr>
      <xdr:spPr bwMode="auto">
        <a:xfrm flipV="1">
          <a:off x="67119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100-000035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100-000036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100-000037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100-000038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100-000039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100-00003A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100-00003B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100-00003C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100-00003D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100-00003E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100-00003F000000}"/>
            </a:ext>
          </a:extLst>
        </xdr:cNvPr>
        <xdr:cNvSpPr>
          <a:spLocks noChangeShapeType="1"/>
        </xdr:cNvSpPr>
      </xdr:nvSpPr>
      <xdr:spPr bwMode="auto">
        <a:xfrm flipV="1">
          <a:off x="1520825" y="0"/>
          <a:ext cx="518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100-000040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100-000041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100-000042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100-000043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100-000044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100-000045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100-000046000000}"/>
            </a:ext>
          </a:extLst>
        </xdr:cNvPr>
        <xdr:cNvSpPr>
          <a:spLocks noChangeShapeType="1"/>
        </xdr:cNvSpPr>
      </xdr:nvSpPr>
      <xdr:spPr bwMode="auto">
        <a:xfrm flipV="1">
          <a:off x="60769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100-000047000000}"/>
            </a:ext>
          </a:extLst>
        </xdr:cNvPr>
        <xdr:cNvSpPr>
          <a:spLocks noChangeShapeType="1"/>
        </xdr:cNvSpPr>
      </xdr:nvSpPr>
      <xdr:spPr bwMode="auto">
        <a:xfrm flipV="1">
          <a:off x="67119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100-000048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100-000049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100-00004A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100-00004B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100-00004C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100-00004D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100-00004E000000}"/>
            </a:ext>
          </a:extLst>
        </xdr:cNvPr>
        <xdr:cNvSpPr txBox="1">
          <a:spLocks noChangeArrowheads="1"/>
        </xdr:cNvSpPr>
      </xdr:nvSpPr>
      <xdr:spPr bwMode="auto">
        <a:xfrm>
          <a:off x="1514475" y="1768475"/>
          <a:ext cx="7273925" cy="6985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619125</xdr:colOff>
      <xdr:row>64</xdr:row>
      <xdr:rowOff>123825</xdr:rowOff>
    </xdr:from>
    <xdr:to>
      <xdr:col>10</xdr:col>
      <xdr:colOff>254000</xdr:colOff>
      <xdr:row>67</xdr:row>
      <xdr:rowOff>53975</xdr:rowOff>
    </xdr:to>
    <xdr:sp macro="" textlink="">
      <xdr:nvSpPr>
        <xdr:cNvPr id="79" name="Text Box 80">
          <a:extLst>
            <a:ext uri="{FF2B5EF4-FFF2-40B4-BE49-F238E27FC236}">
              <a16:creationId xmlns:a16="http://schemas.microsoft.com/office/drawing/2014/main" id="{00000000-0008-0000-0100-00004F000000}"/>
            </a:ext>
          </a:extLst>
        </xdr:cNvPr>
        <xdr:cNvSpPr txBox="1">
          <a:spLocks noChangeArrowheads="1"/>
        </xdr:cNvSpPr>
      </xdr:nvSpPr>
      <xdr:spPr bwMode="auto">
        <a:xfrm>
          <a:off x="5851525" y="14411325"/>
          <a:ext cx="2860675" cy="53975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100-000050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100-000051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100-000052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100-000053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100-000054000000}"/>
            </a:ext>
          </a:extLst>
        </xdr:cNvPr>
        <xdr:cNvSpPr>
          <a:spLocks noChangeShapeType="1"/>
        </xdr:cNvSpPr>
      </xdr:nvSpPr>
      <xdr:spPr bwMode="auto">
        <a:xfrm flipV="1">
          <a:off x="1520825" y="0"/>
          <a:ext cx="51847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100-000055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100-000056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100-000057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100-000058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100-000059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100-00005A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100-00005B000000}"/>
            </a:ext>
          </a:extLst>
        </xdr:cNvPr>
        <xdr:cNvSpPr>
          <a:spLocks noChangeShapeType="1"/>
        </xdr:cNvSpPr>
      </xdr:nvSpPr>
      <xdr:spPr bwMode="auto">
        <a:xfrm flipV="1">
          <a:off x="60769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100-00005C000000}"/>
            </a:ext>
          </a:extLst>
        </xdr:cNvPr>
        <xdr:cNvSpPr>
          <a:spLocks noChangeShapeType="1"/>
        </xdr:cNvSpPr>
      </xdr:nvSpPr>
      <xdr:spPr bwMode="auto">
        <a:xfrm flipV="1">
          <a:off x="67119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100-00005D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100-00005E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100-00005F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100-000060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100-000061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100-000062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100-000063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100-000064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100-000065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100-000066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100-000067000000}"/>
            </a:ext>
          </a:extLst>
        </xdr:cNvPr>
        <xdr:cNvSpPr>
          <a:spLocks noChangeShapeType="1"/>
        </xdr:cNvSpPr>
      </xdr:nvSpPr>
      <xdr:spPr bwMode="auto">
        <a:xfrm flipV="1">
          <a:off x="1520825" y="0"/>
          <a:ext cx="518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100-000068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100-000069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100-00006A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100-00006B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100-00006C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100-00006D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100-00006E000000}"/>
            </a:ext>
          </a:extLst>
        </xdr:cNvPr>
        <xdr:cNvSpPr>
          <a:spLocks noChangeShapeType="1"/>
        </xdr:cNvSpPr>
      </xdr:nvSpPr>
      <xdr:spPr bwMode="auto">
        <a:xfrm flipV="1">
          <a:off x="60769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100-00006F000000}"/>
            </a:ext>
          </a:extLst>
        </xdr:cNvPr>
        <xdr:cNvSpPr>
          <a:spLocks noChangeShapeType="1"/>
        </xdr:cNvSpPr>
      </xdr:nvSpPr>
      <xdr:spPr bwMode="auto">
        <a:xfrm flipV="1">
          <a:off x="67119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100-000070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100-000071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100-000072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100-000073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100-000074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100-000075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100-000076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100-000077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100-000078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100-000079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100-00007A000000}"/>
            </a:ext>
          </a:extLst>
        </xdr:cNvPr>
        <xdr:cNvSpPr>
          <a:spLocks noChangeShapeType="1"/>
        </xdr:cNvSpPr>
      </xdr:nvSpPr>
      <xdr:spPr bwMode="auto">
        <a:xfrm flipV="1">
          <a:off x="1520825" y="0"/>
          <a:ext cx="51847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100-00007B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100-00007C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100-00007D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100-00007E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100-00007F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100-000080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100-000081000000}"/>
            </a:ext>
          </a:extLst>
        </xdr:cNvPr>
        <xdr:cNvSpPr>
          <a:spLocks noChangeShapeType="1"/>
        </xdr:cNvSpPr>
      </xdr:nvSpPr>
      <xdr:spPr bwMode="auto">
        <a:xfrm flipV="1">
          <a:off x="60769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100-000082000000}"/>
            </a:ext>
          </a:extLst>
        </xdr:cNvPr>
        <xdr:cNvSpPr>
          <a:spLocks noChangeShapeType="1"/>
        </xdr:cNvSpPr>
      </xdr:nvSpPr>
      <xdr:spPr bwMode="auto">
        <a:xfrm flipV="1">
          <a:off x="67119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100-000083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100-000084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100-000085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100-000086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100-000087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100-000088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100-000089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100-00008A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100-00008B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100-00008C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100-00008D000000}"/>
            </a:ext>
          </a:extLst>
        </xdr:cNvPr>
        <xdr:cNvSpPr>
          <a:spLocks noChangeShapeType="1"/>
        </xdr:cNvSpPr>
      </xdr:nvSpPr>
      <xdr:spPr bwMode="auto">
        <a:xfrm flipV="1">
          <a:off x="1520825" y="0"/>
          <a:ext cx="518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100-00008E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100-00008F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100-000090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100-000091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100-000092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100-000093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100-000094000000}"/>
            </a:ext>
          </a:extLst>
        </xdr:cNvPr>
        <xdr:cNvSpPr>
          <a:spLocks noChangeShapeType="1"/>
        </xdr:cNvSpPr>
      </xdr:nvSpPr>
      <xdr:spPr bwMode="auto">
        <a:xfrm flipV="1">
          <a:off x="60769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100-000095000000}"/>
            </a:ext>
          </a:extLst>
        </xdr:cNvPr>
        <xdr:cNvSpPr>
          <a:spLocks noChangeShapeType="1"/>
        </xdr:cNvSpPr>
      </xdr:nvSpPr>
      <xdr:spPr bwMode="auto">
        <a:xfrm flipV="1">
          <a:off x="67119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100-000096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100-000097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100-000098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100-000099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100-00009A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100-00009B000000}"/>
            </a:ext>
          </a:extLst>
        </xdr:cNvPr>
        <xdr:cNvSpPr txBox="1">
          <a:spLocks noChangeArrowheads="1"/>
        </xdr:cNvSpPr>
      </xdr:nvSpPr>
      <xdr:spPr bwMode="auto">
        <a:xfrm>
          <a:off x="1514475" y="1768475"/>
          <a:ext cx="7273925" cy="84137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2024</a:t>
          </a:r>
        </a:p>
      </xdr:txBody>
    </xdr:sp>
    <xdr:clientData/>
  </xdr:twoCellAnchor>
  <xdr:twoCellAnchor editAs="oneCell">
    <xdr:from>
      <xdr:col>0</xdr:col>
      <xdr:colOff>101600</xdr:colOff>
      <xdr:row>108</xdr:row>
      <xdr:rowOff>177800</xdr:rowOff>
    </xdr:from>
    <xdr:to>
      <xdr:col>1</xdr:col>
      <xdr:colOff>361600</xdr:colOff>
      <xdr:row>114</xdr:row>
      <xdr:rowOff>39000</xdr:rowOff>
    </xdr:to>
    <xdr:pic>
      <xdr:nvPicPr>
        <xdr:cNvPr id="788484" name="Picture 788483">
          <a:extLst>
            <a:ext uri="{FF2B5EF4-FFF2-40B4-BE49-F238E27FC236}">
              <a16:creationId xmlns:a16="http://schemas.microsoft.com/office/drawing/2014/main" id="{00000000-0008-0000-0100-000004080C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24422100"/>
          <a:ext cx="1072800" cy="10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165100</xdr:colOff>
      <xdr:row>108</xdr:row>
      <xdr:rowOff>165100</xdr:rowOff>
    </xdr:from>
    <xdr:to>
      <xdr:col>10</xdr:col>
      <xdr:colOff>381000</xdr:colOff>
      <xdr:row>114</xdr:row>
      <xdr:rowOff>152400</xdr:rowOff>
    </xdr:to>
    <xdr:sp macro="" textlink="">
      <xdr:nvSpPr>
        <xdr:cNvPr id="788485" name="Text Box 16">
          <a:extLst>
            <a:ext uri="{FF2B5EF4-FFF2-40B4-BE49-F238E27FC236}">
              <a16:creationId xmlns:a16="http://schemas.microsoft.com/office/drawing/2014/main" id="{00000000-0008-0000-0100-000005080C00}"/>
            </a:ext>
          </a:extLst>
        </xdr:cNvPr>
        <xdr:cNvSpPr txBox="1">
          <a:spLocks noChangeArrowheads="1"/>
        </xdr:cNvSpPr>
      </xdr:nvSpPr>
      <xdr:spPr bwMode="auto">
        <a:xfrm>
          <a:off x="1612900" y="24409400"/>
          <a:ext cx="7226300" cy="1155700"/>
        </a:xfrm>
        <a:prstGeom prst="rect">
          <a:avLst/>
        </a:prstGeom>
        <a:solidFill>
          <a:srgbClr val="FFFFFF"/>
        </a:solidFill>
        <a:ln w="9525">
          <a:noFill/>
          <a:miter lim="800000"/>
          <a:headEnd/>
          <a:tailEnd/>
        </a:ln>
      </xdr:spPr>
      <xdr:txBody>
        <a:bodyPr vertOverflow="clip" wrap="square" lIns="27432" tIns="18288" rIns="0" bIns="0" anchor="t" upright="1"/>
        <a:lstStyle/>
        <a:p>
          <a:r>
            <a:rPr lang="en-GB" sz="1200" b="1">
              <a:solidFill>
                <a:schemeClr val="tx1"/>
              </a:solidFill>
              <a:effectLst/>
              <a:latin typeface="Arial" panose="020B0604020202020204" pitchFamily="34" charset="0"/>
              <a:ea typeface="+mn-ea"/>
              <a:cs typeface="Arial" panose="020B0604020202020204" pitchFamily="34" charset="0"/>
            </a:rPr>
            <a:t>An Accredited Official Statistics publication</a:t>
          </a:r>
          <a:endParaRPr lang="en-GB" sz="1200">
            <a:solidFill>
              <a:schemeClr val="tx1"/>
            </a:solidFill>
            <a:effectLst/>
            <a:latin typeface="Arial" panose="020B0604020202020204" pitchFamily="34" charset="0"/>
            <a:cs typeface="Arial" panose="020B0604020202020204" pitchFamily="34" charset="0"/>
          </a:endParaRPr>
        </a:p>
        <a:p>
          <a:r>
            <a:rPr lang="en-GB" sz="1200">
              <a:solidFill>
                <a:schemeClr val="tx1"/>
              </a:solidFill>
              <a:effectLst/>
              <a:latin typeface="Arial" panose="020B0604020202020204" pitchFamily="34" charset="0"/>
              <a:ea typeface="+mn-ea"/>
              <a:cs typeface="Arial" panose="020B0604020202020204" pitchFamily="34" charset="0"/>
            </a:rPr>
            <a:t>The UK Statistics Authority has confirmed these statistics as accredited official statistics. Accredited official statistics are called National Statistics in the Statistics and Registration Service Act 2007. Accreditation signifies production is in accordance with this act and that these statistics comply with the Code of Practice for Statistics.  Further details can be found on the </a:t>
          </a:r>
          <a:r>
            <a:rPr lang="en-GB" sz="1200" u="sng">
              <a:solidFill>
                <a:schemeClr val="tx1"/>
              </a:solidFill>
              <a:effectLst/>
              <a:latin typeface="Arial" panose="020B0604020202020204" pitchFamily="34" charset="0"/>
              <a:ea typeface="+mn-ea"/>
              <a:cs typeface="Arial" panose="020B0604020202020204" pitchFamily="34" charset="0"/>
            </a:rPr>
            <a:t>Office for Statistics Regulation website</a:t>
          </a:r>
          <a:r>
            <a:rPr lang="en-GB" sz="1200">
              <a:solidFill>
                <a:schemeClr val="tx1"/>
              </a:solidFill>
              <a:effectLst/>
              <a:latin typeface="Arial" panose="020B0604020202020204" pitchFamily="34" charset="0"/>
              <a:ea typeface="+mn-ea"/>
              <a:cs typeface="Arial" panose="020B0604020202020204" pitchFamily="34" charset="0"/>
            </a:rPr>
            <a:t>.</a:t>
          </a:r>
          <a:endParaRPr lang="en-GB" sz="1200">
            <a:solidFill>
              <a:schemeClr val="tx1"/>
            </a:solidFill>
            <a:effectLst/>
            <a:latin typeface="Arial" panose="020B0604020202020204" pitchFamily="34" charset="0"/>
            <a:cs typeface="Arial" panose="020B0604020202020204" pitchFamily="34" charset="0"/>
          </a:endParaRPr>
        </a:p>
        <a:p>
          <a:pPr algn="l" rtl="0">
            <a:defRPr sz="1000"/>
          </a:pPr>
          <a:endParaRPr lang="en-GB" sz="1200" b="0" i="0" u="none" strike="noStrike" baseline="0">
            <a:solidFill>
              <a:schemeClr val="tx1"/>
            </a:solidFill>
            <a:latin typeface="Arial" panose="020B0604020202020204" pitchFamily="34" charset="0"/>
            <a:cs typeface="Arial" panose="020B0604020202020204" pitchFamily="34" charset="0"/>
          </a:endParaRPr>
        </a:p>
      </xdr:txBody>
    </xdr:sp>
    <xdr:clientData/>
  </xdr:twoCellAnchor>
  <xdr:twoCellAnchor>
    <xdr:from>
      <xdr:col>0</xdr:col>
      <xdr:colOff>139700</xdr:colOff>
      <xdr:row>1</xdr:row>
      <xdr:rowOff>139700</xdr:rowOff>
    </xdr:from>
    <xdr:to>
      <xdr:col>6</xdr:col>
      <xdr:colOff>1300</xdr:colOff>
      <xdr:row>7</xdr:row>
      <xdr:rowOff>24400</xdr:rowOff>
    </xdr:to>
    <xdr:pic>
      <xdr:nvPicPr>
        <xdr:cNvPr id="788486" name="Picture 6" descr="cid:image001.png@01D1AAB2.A3ADEC00">
          <a:extLst>
            <a:ext uri="{FF2B5EF4-FFF2-40B4-BE49-F238E27FC236}">
              <a16:creationId xmlns:a16="http://schemas.microsoft.com/office/drawing/2014/main" id="{00000000-0008-0000-0100-000006080C00}"/>
            </a:ext>
          </a:extLst>
        </xdr:cNvPr>
        <xdr:cNvPicPr>
          <a:picLocks noChangeArrowheads="1"/>
        </xdr:cNvPicPr>
      </xdr:nvPicPr>
      <xdr:blipFill>
        <a:blip xmlns:r="http://schemas.openxmlformats.org/officeDocument/2006/relationships" r:embed="rId2" r:link="rId3" cstate="print"/>
        <a:srcRect/>
        <a:stretch>
          <a:fillRect/>
        </a:stretch>
      </xdr:blipFill>
      <xdr:spPr bwMode="auto">
        <a:xfrm>
          <a:off x="139700" y="368300"/>
          <a:ext cx="5094000" cy="104040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2529" name="Text 86">
          <a:extLst>
            <a:ext uri="{FF2B5EF4-FFF2-40B4-BE49-F238E27FC236}">
              <a16:creationId xmlns:a16="http://schemas.microsoft.com/office/drawing/2014/main" id="{00000000-0008-0000-1C00-000001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262" name="Line 2">
          <a:extLst>
            <a:ext uri="{FF2B5EF4-FFF2-40B4-BE49-F238E27FC236}">
              <a16:creationId xmlns:a16="http://schemas.microsoft.com/office/drawing/2014/main" id="{00000000-0008-0000-1C00-00000E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263" name="Line 3">
          <a:extLst>
            <a:ext uri="{FF2B5EF4-FFF2-40B4-BE49-F238E27FC236}">
              <a16:creationId xmlns:a16="http://schemas.microsoft.com/office/drawing/2014/main" id="{00000000-0008-0000-1C00-00000F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264" name="Line 4">
          <a:extLst>
            <a:ext uri="{FF2B5EF4-FFF2-40B4-BE49-F238E27FC236}">
              <a16:creationId xmlns:a16="http://schemas.microsoft.com/office/drawing/2014/main" id="{00000000-0008-0000-1C00-000010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265" name="Line 5">
          <a:extLst>
            <a:ext uri="{FF2B5EF4-FFF2-40B4-BE49-F238E27FC236}">
              <a16:creationId xmlns:a16="http://schemas.microsoft.com/office/drawing/2014/main" id="{00000000-0008-0000-1C00-000011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3266" name="Line 6">
          <a:extLst>
            <a:ext uri="{FF2B5EF4-FFF2-40B4-BE49-F238E27FC236}">
              <a16:creationId xmlns:a16="http://schemas.microsoft.com/office/drawing/2014/main" id="{00000000-0008-0000-1C00-000012D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267" name="Line 7">
          <a:extLst>
            <a:ext uri="{FF2B5EF4-FFF2-40B4-BE49-F238E27FC236}">
              <a16:creationId xmlns:a16="http://schemas.microsoft.com/office/drawing/2014/main" id="{00000000-0008-0000-1C00-000013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268" name="Line 8">
          <a:extLst>
            <a:ext uri="{FF2B5EF4-FFF2-40B4-BE49-F238E27FC236}">
              <a16:creationId xmlns:a16="http://schemas.microsoft.com/office/drawing/2014/main" id="{00000000-0008-0000-1C00-000014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269" name="Line 9">
          <a:extLst>
            <a:ext uri="{FF2B5EF4-FFF2-40B4-BE49-F238E27FC236}">
              <a16:creationId xmlns:a16="http://schemas.microsoft.com/office/drawing/2014/main" id="{00000000-0008-0000-1C00-000015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270" name="Line 10">
          <a:extLst>
            <a:ext uri="{FF2B5EF4-FFF2-40B4-BE49-F238E27FC236}">
              <a16:creationId xmlns:a16="http://schemas.microsoft.com/office/drawing/2014/main" id="{00000000-0008-0000-1C00-000016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271" name="Line 11">
          <a:extLst>
            <a:ext uri="{FF2B5EF4-FFF2-40B4-BE49-F238E27FC236}">
              <a16:creationId xmlns:a16="http://schemas.microsoft.com/office/drawing/2014/main" id="{00000000-0008-0000-1C00-000017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272" name="Line 12">
          <a:extLst>
            <a:ext uri="{FF2B5EF4-FFF2-40B4-BE49-F238E27FC236}">
              <a16:creationId xmlns:a16="http://schemas.microsoft.com/office/drawing/2014/main" id="{00000000-0008-0000-1C00-000018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273" name="Line 13">
          <a:extLst>
            <a:ext uri="{FF2B5EF4-FFF2-40B4-BE49-F238E27FC236}">
              <a16:creationId xmlns:a16="http://schemas.microsoft.com/office/drawing/2014/main" id="{00000000-0008-0000-1C00-000019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274" name="Line 14">
          <a:extLst>
            <a:ext uri="{FF2B5EF4-FFF2-40B4-BE49-F238E27FC236}">
              <a16:creationId xmlns:a16="http://schemas.microsoft.com/office/drawing/2014/main" id="{00000000-0008-0000-1C00-00001A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275" name="Line 15">
          <a:extLst>
            <a:ext uri="{FF2B5EF4-FFF2-40B4-BE49-F238E27FC236}">
              <a16:creationId xmlns:a16="http://schemas.microsoft.com/office/drawing/2014/main" id="{00000000-0008-0000-1C00-00001B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276" name="Line 16">
          <a:extLst>
            <a:ext uri="{FF2B5EF4-FFF2-40B4-BE49-F238E27FC236}">
              <a16:creationId xmlns:a16="http://schemas.microsoft.com/office/drawing/2014/main" id="{00000000-0008-0000-1C00-00001C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277" name="Line 17">
          <a:extLst>
            <a:ext uri="{FF2B5EF4-FFF2-40B4-BE49-F238E27FC236}">
              <a16:creationId xmlns:a16="http://schemas.microsoft.com/office/drawing/2014/main" id="{00000000-0008-0000-1C00-00001D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278" name="Line 18">
          <a:extLst>
            <a:ext uri="{FF2B5EF4-FFF2-40B4-BE49-F238E27FC236}">
              <a16:creationId xmlns:a16="http://schemas.microsoft.com/office/drawing/2014/main" id="{00000000-0008-0000-1C00-00001E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279" name="Rectangle 19">
          <a:extLst>
            <a:ext uri="{FF2B5EF4-FFF2-40B4-BE49-F238E27FC236}">
              <a16:creationId xmlns:a16="http://schemas.microsoft.com/office/drawing/2014/main" id="{00000000-0008-0000-1C00-00001F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548" name="Text 86">
          <a:extLst>
            <a:ext uri="{FF2B5EF4-FFF2-40B4-BE49-F238E27FC236}">
              <a16:creationId xmlns:a16="http://schemas.microsoft.com/office/drawing/2014/main" id="{00000000-0008-0000-1C00-000014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281" name="Line 21">
          <a:extLst>
            <a:ext uri="{FF2B5EF4-FFF2-40B4-BE49-F238E27FC236}">
              <a16:creationId xmlns:a16="http://schemas.microsoft.com/office/drawing/2014/main" id="{00000000-0008-0000-1C00-000021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282" name="Line 22">
          <a:extLst>
            <a:ext uri="{FF2B5EF4-FFF2-40B4-BE49-F238E27FC236}">
              <a16:creationId xmlns:a16="http://schemas.microsoft.com/office/drawing/2014/main" id="{00000000-0008-0000-1C00-000022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283" name="Line 23">
          <a:extLst>
            <a:ext uri="{FF2B5EF4-FFF2-40B4-BE49-F238E27FC236}">
              <a16:creationId xmlns:a16="http://schemas.microsoft.com/office/drawing/2014/main" id="{00000000-0008-0000-1C00-000023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284" name="Line 24">
          <a:extLst>
            <a:ext uri="{FF2B5EF4-FFF2-40B4-BE49-F238E27FC236}">
              <a16:creationId xmlns:a16="http://schemas.microsoft.com/office/drawing/2014/main" id="{00000000-0008-0000-1C00-000024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3285" name="Line 25">
          <a:extLst>
            <a:ext uri="{FF2B5EF4-FFF2-40B4-BE49-F238E27FC236}">
              <a16:creationId xmlns:a16="http://schemas.microsoft.com/office/drawing/2014/main" id="{00000000-0008-0000-1C00-000025D0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286" name="Line 26">
          <a:extLst>
            <a:ext uri="{FF2B5EF4-FFF2-40B4-BE49-F238E27FC236}">
              <a16:creationId xmlns:a16="http://schemas.microsoft.com/office/drawing/2014/main" id="{00000000-0008-0000-1C00-000026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287" name="Line 27">
          <a:extLst>
            <a:ext uri="{FF2B5EF4-FFF2-40B4-BE49-F238E27FC236}">
              <a16:creationId xmlns:a16="http://schemas.microsoft.com/office/drawing/2014/main" id="{00000000-0008-0000-1C00-000027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288" name="Line 28">
          <a:extLst>
            <a:ext uri="{FF2B5EF4-FFF2-40B4-BE49-F238E27FC236}">
              <a16:creationId xmlns:a16="http://schemas.microsoft.com/office/drawing/2014/main" id="{00000000-0008-0000-1C00-000028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289" name="Line 29">
          <a:extLst>
            <a:ext uri="{FF2B5EF4-FFF2-40B4-BE49-F238E27FC236}">
              <a16:creationId xmlns:a16="http://schemas.microsoft.com/office/drawing/2014/main" id="{00000000-0008-0000-1C00-000029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290" name="Line 30">
          <a:extLst>
            <a:ext uri="{FF2B5EF4-FFF2-40B4-BE49-F238E27FC236}">
              <a16:creationId xmlns:a16="http://schemas.microsoft.com/office/drawing/2014/main" id="{00000000-0008-0000-1C00-00002A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291" name="Line 31">
          <a:extLst>
            <a:ext uri="{FF2B5EF4-FFF2-40B4-BE49-F238E27FC236}">
              <a16:creationId xmlns:a16="http://schemas.microsoft.com/office/drawing/2014/main" id="{00000000-0008-0000-1C00-00002B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292" name="Line 32">
          <a:extLst>
            <a:ext uri="{FF2B5EF4-FFF2-40B4-BE49-F238E27FC236}">
              <a16:creationId xmlns:a16="http://schemas.microsoft.com/office/drawing/2014/main" id="{00000000-0008-0000-1C00-00002C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293" name="Line 33">
          <a:extLst>
            <a:ext uri="{FF2B5EF4-FFF2-40B4-BE49-F238E27FC236}">
              <a16:creationId xmlns:a16="http://schemas.microsoft.com/office/drawing/2014/main" id="{00000000-0008-0000-1C00-00002D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294" name="Line 34">
          <a:extLst>
            <a:ext uri="{FF2B5EF4-FFF2-40B4-BE49-F238E27FC236}">
              <a16:creationId xmlns:a16="http://schemas.microsoft.com/office/drawing/2014/main" id="{00000000-0008-0000-1C00-00002E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295" name="Line 35">
          <a:extLst>
            <a:ext uri="{FF2B5EF4-FFF2-40B4-BE49-F238E27FC236}">
              <a16:creationId xmlns:a16="http://schemas.microsoft.com/office/drawing/2014/main" id="{00000000-0008-0000-1C00-00002F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296" name="Line 36">
          <a:extLst>
            <a:ext uri="{FF2B5EF4-FFF2-40B4-BE49-F238E27FC236}">
              <a16:creationId xmlns:a16="http://schemas.microsoft.com/office/drawing/2014/main" id="{00000000-0008-0000-1C00-000030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297" name="Line 37">
          <a:extLst>
            <a:ext uri="{FF2B5EF4-FFF2-40B4-BE49-F238E27FC236}">
              <a16:creationId xmlns:a16="http://schemas.microsoft.com/office/drawing/2014/main" id="{00000000-0008-0000-1C00-000031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298" name="Rectangle 38">
          <a:extLst>
            <a:ext uri="{FF2B5EF4-FFF2-40B4-BE49-F238E27FC236}">
              <a16:creationId xmlns:a16="http://schemas.microsoft.com/office/drawing/2014/main" id="{00000000-0008-0000-1C00-000032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567" name="Text 86">
          <a:extLst>
            <a:ext uri="{FF2B5EF4-FFF2-40B4-BE49-F238E27FC236}">
              <a16:creationId xmlns:a16="http://schemas.microsoft.com/office/drawing/2014/main" id="{00000000-0008-0000-1C00-000027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300" name="Line 40">
          <a:extLst>
            <a:ext uri="{FF2B5EF4-FFF2-40B4-BE49-F238E27FC236}">
              <a16:creationId xmlns:a16="http://schemas.microsoft.com/office/drawing/2014/main" id="{00000000-0008-0000-1C00-000034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301" name="Line 41">
          <a:extLst>
            <a:ext uri="{FF2B5EF4-FFF2-40B4-BE49-F238E27FC236}">
              <a16:creationId xmlns:a16="http://schemas.microsoft.com/office/drawing/2014/main" id="{00000000-0008-0000-1C00-000035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302" name="Line 42">
          <a:extLst>
            <a:ext uri="{FF2B5EF4-FFF2-40B4-BE49-F238E27FC236}">
              <a16:creationId xmlns:a16="http://schemas.microsoft.com/office/drawing/2014/main" id="{00000000-0008-0000-1C00-000036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303" name="Line 43">
          <a:extLst>
            <a:ext uri="{FF2B5EF4-FFF2-40B4-BE49-F238E27FC236}">
              <a16:creationId xmlns:a16="http://schemas.microsoft.com/office/drawing/2014/main" id="{00000000-0008-0000-1C00-000037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3304" name="Line 44">
          <a:extLst>
            <a:ext uri="{FF2B5EF4-FFF2-40B4-BE49-F238E27FC236}">
              <a16:creationId xmlns:a16="http://schemas.microsoft.com/office/drawing/2014/main" id="{00000000-0008-0000-1C00-000038D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05" name="Line 45">
          <a:extLst>
            <a:ext uri="{FF2B5EF4-FFF2-40B4-BE49-F238E27FC236}">
              <a16:creationId xmlns:a16="http://schemas.microsoft.com/office/drawing/2014/main" id="{00000000-0008-0000-1C00-000039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06" name="Line 46">
          <a:extLst>
            <a:ext uri="{FF2B5EF4-FFF2-40B4-BE49-F238E27FC236}">
              <a16:creationId xmlns:a16="http://schemas.microsoft.com/office/drawing/2014/main" id="{00000000-0008-0000-1C00-00003A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307" name="Line 47">
          <a:extLst>
            <a:ext uri="{FF2B5EF4-FFF2-40B4-BE49-F238E27FC236}">
              <a16:creationId xmlns:a16="http://schemas.microsoft.com/office/drawing/2014/main" id="{00000000-0008-0000-1C00-00003B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308" name="Line 48">
          <a:extLst>
            <a:ext uri="{FF2B5EF4-FFF2-40B4-BE49-F238E27FC236}">
              <a16:creationId xmlns:a16="http://schemas.microsoft.com/office/drawing/2014/main" id="{00000000-0008-0000-1C00-00003C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309" name="Line 49">
          <a:extLst>
            <a:ext uri="{FF2B5EF4-FFF2-40B4-BE49-F238E27FC236}">
              <a16:creationId xmlns:a16="http://schemas.microsoft.com/office/drawing/2014/main" id="{00000000-0008-0000-1C00-00003D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310" name="Line 50">
          <a:extLst>
            <a:ext uri="{FF2B5EF4-FFF2-40B4-BE49-F238E27FC236}">
              <a16:creationId xmlns:a16="http://schemas.microsoft.com/office/drawing/2014/main" id="{00000000-0008-0000-1C00-00003E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311" name="Line 51">
          <a:extLst>
            <a:ext uri="{FF2B5EF4-FFF2-40B4-BE49-F238E27FC236}">
              <a16:creationId xmlns:a16="http://schemas.microsoft.com/office/drawing/2014/main" id="{00000000-0008-0000-1C00-00003F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312" name="Line 52">
          <a:extLst>
            <a:ext uri="{FF2B5EF4-FFF2-40B4-BE49-F238E27FC236}">
              <a16:creationId xmlns:a16="http://schemas.microsoft.com/office/drawing/2014/main" id="{00000000-0008-0000-1C00-000040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313" name="Line 53">
          <a:extLst>
            <a:ext uri="{FF2B5EF4-FFF2-40B4-BE49-F238E27FC236}">
              <a16:creationId xmlns:a16="http://schemas.microsoft.com/office/drawing/2014/main" id="{00000000-0008-0000-1C00-000041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314" name="Line 54">
          <a:extLst>
            <a:ext uri="{FF2B5EF4-FFF2-40B4-BE49-F238E27FC236}">
              <a16:creationId xmlns:a16="http://schemas.microsoft.com/office/drawing/2014/main" id="{00000000-0008-0000-1C00-000042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315" name="Line 55">
          <a:extLst>
            <a:ext uri="{FF2B5EF4-FFF2-40B4-BE49-F238E27FC236}">
              <a16:creationId xmlns:a16="http://schemas.microsoft.com/office/drawing/2014/main" id="{00000000-0008-0000-1C00-000043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316" name="Line 56">
          <a:extLst>
            <a:ext uri="{FF2B5EF4-FFF2-40B4-BE49-F238E27FC236}">
              <a16:creationId xmlns:a16="http://schemas.microsoft.com/office/drawing/2014/main" id="{00000000-0008-0000-1C00-000044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317" name="Rectangle 57">
          <a:extLst>
            <a:ext uri="{FF2B5EF4-FFF2-40B4-BE49-F238E27FC236}">
              <a16:creationId xmlns:a16="http://schemas.microsoft.com/office/drawing/2014/main" id="{00000000-0008-0000-1C00-000045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586" name="Text 86">
          <a:extLst>
            <a:ext uri="{FF2B5EF4-FFF2-40B4-BE49-F238E27FC236}">
              <a16:creationId xmlns:a16="http://schemas.microsoft.com/office/drawing/2014/main" id="{00000000-0008-0000-1C00-00003A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319" name="Line 59">
          <a:extLst>
            <a:ext uri="{FF2B5EF4-FFF2-40B4-BE49-F238E27FC236}">
              <a16:creationId xmlns:a16="http://schemas.microsoft.com/office/drawing/2014/main" id="{00000000-0008-0000-1C00-000047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320" name="Line 60">
          <a:extLst>
            <a:ext uri="{FF2B5EF4-FFF2-40B4-BE49-F238E27FC236}">
              <a16:creationId xmlns:a16="http://schemas.microsoft.com/office/drawing/2014/main" id="{00000000-0008-0000-1C00-000048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321" name="Line 61">
          <a:extLst>
            <a:ext uri="{FF2B5EF4-FFF2-40B4-BE49-F238E27FC236}">
              <a16:creationId xmlns:a16="http://schemas.microsoft.com/office/drawing/2014/main" id="{00000000-0008-0000-1C00-000049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322" name="Line 62">
          <a:extLst>
            <a:ext uri="{FF2B5EF4-FFF2-40B4-BE49-F238E27FC236}">
              <a16:creationId xmlns:a16="http://schemas.microsoft.com/office/drawing/2014/main" id="{00000000-0008-0000-1C00-00004A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3323" name="Line 63">
          <a:extLst>
            <a:ext uri="{FF2B5EF4-FFF2-40B4-BE49-F238E27FC236}">
              <a16:creationId xmlns:a16="http://schemas.microsoft.com/office/drawing/2014/main" id="{00000000-0008-0000-1C00-00004BD0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24" name="Line 64">
          <a:extLst>
            <a:ext uri="{FF2B5EF4-FFF2-40B4-BE49-F238E27FC236}">
              <a16:creationId xmlns:a16="http://schemas.microsoft.com/office/drawing/2014/main" id="{00000000-0008-0000-1C00-00004C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25" name="Line 65">
          <a:extLst>
            <a:ext uri="{FF2B5EF4-FFF2-40B4-BE49-F238E27FC236}">
              <a16:creationId xmlns:a16="http://schemas.microsoft.com/office/drawing/2014/main" id="{00000000-0008-0000-1C00-00004D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326" name="Line 66">
          <a:extLst>
            <a:ext uri="{FF2B5EF4-FFF2-40B4-BE49-F238E27FC236}">
              <a16:creationId xmlns:a16="http://schemas.microsoft.com/office/drawing/2014/main" id="{00000000-0008-0000-1C00-00004E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327" name="Line 67">
          <a:extLst>
            <a:ext uri="{FF2B5EF4-FFF2-40B4-BE49-F238E27FC236}">
              <a16:creationId xmlns:a16="http://schemas.microsoft.com/office/drawing/2014/main" id="{00000000-0008-0000-1C00-00004F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328" name="Line 68">
          <a:extLst>
            <a:ext uri="{FF2B5EF4-FFF2-40B4-BE49-F238E27FC236}">
              <a16:creationId xmlns:a16="http://schemas.microsoft.com/office/drawing/2014/main" id="{00000000-0008-0000-1C00-000050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329" name="Line 69">
          <a:extLst>
            <a:ext uri="{FF2B5EF4-FFF2-40B4-BE49-F238E27FC236}">
              <a16:creationId xmlns:a16="http://schemas.microsoft.com/office/drawing/2014/main" id="{00000000-0008-0000-1C00-000051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330" name="Line 70">
          <a:extLst>
            <a:ext uri="{FF2B5EF4-FFF2-40B4-BE49-F238E27FC236}">
              <a16:creationId xmlns:a16="http://schemas.microsoft.com/office/drawing/2014/main" id="{00000000-0008-0000-1C00-000052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331" name="Line 71">
          <a:extLst>
            <a:ext uri="{FF2B5EF4-FFF2-40B4-BE49-F238E27FC236}">
              <a16:creationId xmlns:a16="http://schemas.microsoft.com/office/drawing/2014/main" id="{00000000-0008-0000-1C00-000053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332" name="Line 72">
          <a:extLst>
            <a:ext uri="{FF2B5EF4-FFF2-40B4-BE49-F238E27FC236}">
              <a16:creationId xmlns:a16="http://schemas.microsoft.com/office/drawing/2014/main" id="{00000000-0008-0000-1C00-000054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333" name="Line 73">
          <a:extLst>
            <a:ext uri="{FF2B5EF4-FFF2-40B4-BE49-F238E27FC236}">
              <a16:creationId xmlns:a16="http://schemas.microsoft.com/office/drawing/2014/main" id="{00000000-0008-0000-1C00-000055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334" name="Line 74">
          <a:extLst>
            <a:ext uri="{FF2B5EF4-FFF2-40B4-BE49-F238E27FC236}">
              <a16:creationId xmlns:a16="http://schemas.microsoft.com/office/drawing/2014/main" id="{00000000-0008-0000-1C00-000056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335" name="Line 75">
          <a:extLst>
            <a:ext uri="{FF2B5EF4-FFF2-40B4-BE49-F238E27FC236}">
              <a16:creationId xmlns:a16="http://schemas.microsoft.com/office/drawing/2014/main" id="{00000000-0008-0000-1C00-000057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336" name="Rectangle 76">
          <a:extLst>
            <a:ext uri="{FF2B5EF4-FFF2-40B4-BE49-F238E27FC236}">
              <a16:creationId xmlns:a16="http://schemas.microsoft.com/office/drawing/2014/main" id="{00000000-0008-0000-1C00-000058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22605" name="Text 1">
          <a:extLst>
            <a:ext uri="{FF2B5EF4-FFF2-40B4-BE49-F238E27FC236}">
              <a16:creationId xmlns:a16="http://schemas.microsoft.com/office/drawing/2014/main" id="{00000000-0008-0000-1C00-00004D58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2009</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3338" name="Picture 78" descr="dard-lang-logo">
          <a:extLst>
            <a:ext uri="{FF2B5EF4-FFF2-40B4-BE49-F238E27FC236}">
              <a16:creationId xmlns:a16="http://schemas.microsoft.com/office/drawing/2014/main" id="{00000000-0008-0000-1C00-00005AD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22608" name="Text Box 80">
          <a:extLst>
            <a:ext uri="{FF2B5EF4-FFF2-40B4-BE49-F238E27FC236}">
              <a16:creationId xmlns:a16="http://schemas.microsoft.com/office/drawing/2014/main" id="{00000000-0008-0000-1C00-000050580000}"/>
            </a:ext>
          </a:extLst>
        </xdr:cNvPr>
        <xdr:cNvSpPr txBox="1">
          <a:spLocks noChangeArrowheads="1"/>
        </xdr:cNvSpPr>
      </xdr:nvSpPr>
      <xdr:spPr bwMode="auto">
        <a:xfrm>
          <a:off x="4419600" y="115824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22609" name="Text 86">
          <a:extLst>
            <a:ext uri="{FF2B5EF4-FFF2-40B4-BE49-F238E27FC236}">
              <a16:creationId xmlns:a16="http://schemas.microsoft.com/office/drawing/2014/main" id="{00000000-0008-0000-1C00-000051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341" name="Line 82">
          <a:extLst>
            <a:ext uri="{FF2B5EF4-FFF2-40B4-BE49-F238E27FC236}">
              <a16:creationId xmlns:a16="http://schemas.microsoft.com/office/drawing/2014/main" id="{00000000-0008-0000-1C00-00005D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342" name="Line 83">
          <a:extLst>
            <a:ext uri="{FF2B5EF4-FFF2-40B4-BE49-F238E27FC236}">
              <a16:creationId xmlns:a16="http://schemas.microsoft.com/office/drawing/2014/main" id="{00000000-0008-0000-1C00-00005E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343" name="Line 84">
          <a:extLst>
            <a:ext uri="{FF2B5EF4-FFF2-40B4-BE49-F238E27FC236}">
              <a16:creationId xmlns:a16="http://schemas.microsoft.com/office/drawing/2014/main" id="{00000000-0008-0000-1C00-00005F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344" name="Line 85">
          <a:extLst>
            <a:ext uri="{FF2B5EF4-FFF2-40B4-BE49-F238E27FC236}">
              <a16:creationId xmlns:a16="http://schemas.microsoft.com/office/drawing/2014/main" id="{00000000-0008-0000-1C00-000060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3345" name="Line 86">
          <a:extLst>
            <a:ext uri="{FF2B5EF4-FFF2-40B4-BE49-F238E27FC236}">
              <a16:creationId xmlns:a16="http://schemas.microsoft.com/office/drawing/2014/main" id="{00000000-0008-0000-1C00-000061D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46" name="Line 87">
          <a:extLst>
            <a:ext uri="{FF2B5EF4-FFF2-40B4-BE49-F238E27FC236}">
              <a16:creationId xmlns:a16="http://schemas.microsoft.com/office/drawing/2014/main" id="{00000000-0008-0000-1C00-000062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47" name="Line 88">
          <a:extLst>
            <a:ext uri="{FF2B5EF4-FFF2-40B4-BE49-F238E27FC236}">
              <a16:creationId xmlns:a16="http://schemas.microsoft.com/office/drawing/2014/main" id="{00000000-0008-0000-1C00-000063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348" name="Line 89">
          <a:extLst>
            <a:ext uri="{FF2B5EF4-FFF2-40B4-BE49-F238E27FC236}">
              <a16:creationId xmlns:a16="http://schemas.microsoft.com/office/drawing/2014/main" id="{00000000-0008-0000-1C00-000064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349" name="Line 90">
          <a:extLst>
            <a:ext uri="{FF2B5EF4-FFF2-40B4-BE49-F238E27FC236}">
              <a16:creationId xmlns:a16="http://schemas.microsoft.com/office/drawing/2014/main" id="{00000000-0008-0000-1C00-000065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350" name="Line 91">
          <a:extLst>
            <a:ext uri="{FF2B5EF4-FFF2-40B4-BE49-F238E27FC236}">
              <a16:creationId xmlns:a16="http://schemas.microsoft.com/office/drawing/2014/main" id="{00000000-0008-0000-1C00-000066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351" name="Line 92">
          <a:extLst>
            <a:ext uri="{FF2B5EF4-FFF2-40B4-BE49-F238E27FC236}">
              <a16:creationId xmlns:a16="http://schemas.microsoft.com/office/drawing/2014/main" id="{00000000-0008-0000-1C00-000067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352" name="Line 93">
          <a:extLst>
            <a:ext uri="{FF2B5EF4-FFF2-40B4-BE49-F238E27FC236}">
              <a16:creationId xmlns:a16="http://schemas.microsoft.com/office/drawing/2014/main" id="{00000000-0008-0000-1C00-000068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353" name="Line 94">
          <a:extLst>
            <a:ext uri="{FF2B5EF4-FFF2-40B4-BE49-F238E27FC236}">
              <a16:creationId xmlns:a16="http://schemas.microsoft.com/office/drawing/2014/main" id="{00000000-0008-0000-1C00-000069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354" name="Line 95">
          <a:extLst>
            <a:ext uri="{FF2B5EF4-FFF2-40B4-BE49-F238E27FC236}">
              <a16:creationId xmlns:a16="http://schemas.microsoft.com/office/drawing/2014/main" id="{00000000-0008-0000-1C00-00006A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355" name="Line 96">
          <a:extLst>
            <a:ext uri="{FF2B5EF4-FFF2-40B4-BE49-F238E27FC236}">
              <a16:creationId xmlns:a16="http://schemas.microsoft.com/office/drawing/2014/main" id="{00000000-0008-0000-1C00-00006B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356" name="Line 97">
          <a:extLst>
            <a:ext uri="{FF2B5EF4-FFF2-40B4-BE49-F238E27FC236}">
              <a16:creationId xmlns:a16="http://schemas.microsoft.com/office/drawing/2014/main" id="{00000000-0008-0000-1C00-00006C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357" name="Line 98">
          <a:extLst>
            <a:ext uri="{FF2B5EF4-FFF2-40B4-BE49-F238E27FC236}">
              <a16:creationId xmlns:a16="http://schemas.microsoft.com/office/drawing/2014/main" id="{00000000-0008-0000-1C00-00006D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358" name="Rectangle 99">
          <a:extLst>
            <a:ext uri="{FF2B5EF4-FFF2-40B4-BE49-F238E27FC236}">
              <a16:creationId xmlns:a16="http://schemas.microsoft.com/office/drawing/2014/main" id="{00000000-0008-0000-1C00-00006E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628" name="Text 86">
          <a:extLst>
            <a:ext uri="{FF2B5EF4-FFF2-40B4-BE49-F238E27FC236}">
              <a16:creationId xmlns:a16="http://schemas.microsoft.com/office/drawing/2014/main" id="{00000000-0008-0000-1C00-000064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360" name="Line 101">
          <a:extLst>
            <a:ext uri="{FF2B5EF4-FFF2-40B4-BE49-F238E27FC236}">
              <a16:creationId xmlns:a16="http://schemas.microsoft.com/office/drawing/2014/main" id="{00000000-0008-0000-1C00-000070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361" name="Line 102">
          <a:extLst>
            <a:ext uri="{FF2B5EF4-FFF2-40B4-BE49-F238E27FC236}">
              <a16:creationId xmlns:a16="http://schemas.microsoft.com/office/drawing/2014/main" id="{00000000-0008-0000-1C00-000071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362" name="Line 103">
          <a:extLst>
            <a:ext uri="{FF2B5EF4-FFF2-40B4-BE49-F238E27FC236}">
              <a16:creationId xmlns:a16="http://schemas.microsoft.com/office/drawing/2014/main" id="{00000000-0008-0000-1C00-000072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363" name="Line 104">
          <a:extLst>
            <a:ext uri="{FF2B5EF4-FFF2-40B4-BE49-F238E27FC236}">
              <a16:creationId xmlns:a16="http://schemas.microsoft.com/office/drawing/2014/main" id="{00000000-0008-0000-1C00-000073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3364" name="Line 105">
          <a:extLst>
            <a:ext uri="{FF2B5EF4-FFF2-40B4-BE49-F238E27FC236}">
              <a16:creationId xmlns:a16="http://schemas.microsoft.com/office/drawing/2014/main" id="{00000000-0008-0000-1C00-000074D0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65" name="Line 106">
          <a:extLst>
            <a:ext uri="{FF2B5EF4-FFF2-40B4-BE49-F238E27FC236}">
              <a16:creationId xmlns:a16="http://schemas.microsoft.com/office/drawing/2014/main" id="{00000000-0008-0000-1C00-000075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66" name="Line 107">
          <a:extLst>
            <a:ext uri="{FF2B5EF4-FFF2-40B4-BE49-F238E27FC236}">
              <a16:creationId xmlns:a16="http://schemas.microsoft.com/office/drawing/2014/main" id="{00000000-0008-0000-1C00-000076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367" name="Line 108">
          <a:extLst>
            <a:ext uri="{FF2B5EF4-FFF2-40B4-BE49-F238E27FC236}">
              <a16:creationId xmlns:a16="http://schemas.microsoft.com/office/drawing/2014/main" id="{00000000-0008-0000-1C00-000077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368" name="Line 109">
          <a:extLst>
            <a:ext uri="{FF2B5EF4-FFF2-40B4-BE49-F238E27FC236}">
              <a16:creationId xmlns:a16="http://schemas.microsoft.com/office/drawing/2014/main" id="{00000000-0008-0000-1C00-000078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369" name="Line 110">
          <a:extLst>
            <a:ext uri="{FF2B5EF4-FFF2-40B4-BE49-F238E27FC236}">
              <a16:creationId xmlns:a16="http://schemas.microsoft.com/office/drawing/2014/main" id="{00000000-0008-0000-1C00-000079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370" name="Line 111">
          <a:extLst>
            <a:ext uri="{FF2B5EF4-FFF2-40B4-BE49-F238E27FC236}">
              <a16:creationId xmlns:a16="http://schemas.microsoft.com/office/drawing/2014/main" id="{00000000-0008-0000-1C00-00007A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371" name="Line 112">
          <a:extLst>
            <a:ext uri="{FF2B5EF4-FFF2-40B4-BE49-F238E27FC236}">
              <a16:creationId xmlns:a16="http://schemas.microsoft.com/office/drawing/2014/main" id="{00000000-0008-0000-1C00-00007B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372" name="Line 113">
          <a:extLst>
            <a:ext uri="{FF2B5EF4-FFF2-40B4-BE49-F238E27FC236}">
              <a16:creationId xmlns:a16="http://schemas.microsoft.com/office/drawing/2014/main" id="{00000000-0008-0000-1C00-00007C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373" name="Line 114">
          <a:extLst>
            <a:ext uri="{FF2B5EF4-FFF2-40B4-BE49-F238E27FC236}">
              <a16:creationId xmlns:a16="http://schemas.microsoft.com/office/drawing/2014/main" id="{00000000-0008-0000-1C00-00007D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374" name="Line 115">
          <a:extLst>
            <a:ext uri="{FF2B5EF4-FFF2-40B4-BE49-F238E27FC236}">
              <a16:creationId xmlns:a16="http://schemas.microsoft.com/office/drawing/2014/main" id="{00000000-0008-0000-1C00-00007E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375" name="Line 116">
          <a:extLst>
            <a:ext uri="{FF2B5EF4-FFF2-40B4-BE49-F238E27FC236}">
              <a16:creationId xmlns:a16="http://schemas.microsoft.com/office/drawing/2014/main" id="{00000000-0008-0000-1C00-00007F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376" name="Line 117">
          <a:extLst>
            <a:ext uri="{FF2B5EF4-FFF2-40B4-BE49-F238E27FC236}">
              <a16:creationId xmlns:a16="http://schemas.microsoft.com/office/drawing/2014/main" id="{00000000-0008-0000-1C00-000080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377" name="Rectangle 118">
          <a:extLst>
            <a:ext uri="{FF2B5EF4-FFF2-40B4-BE49-F238E27FC236}">
              <a16:creationId xmlns:a16="http://schemas.microsoft.com/office/drawing/2014/main" id="{00000000-0008-0000-1C00-000081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647" name="Text 86">
          <a:extLst>
            <a:ext uri="{FF2B5EF4-FFF2-40B4-BE49-F238E27FC236}">
              <a16:creationId xmlns:a16="http://schemas.microsoft.com/office/drawing/2014/main" id="{00000000-0008-0000-1C00-000077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379" name="Line 120">
          <a:extLst>
            <a:ext uri="{FF2B5EF4-FFF2-40B4-BE49-F238E27FC236}">
              <a16:creationId xmlns:a16="http://schemas.microsoft.com/office/drawing/2014/main" id="{00000000-0008-0000-1C00-000083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380" name="Line 121">
          <a:extLst>
            <a:ext uri="{FF2B5EF4-FFF2-40B4-BE49-F238E27FC236}">
              <a16:creationId xmlns:a16="http://schemas.microsoft.com/office/drawing/2014/main" id="{00000000-0008-0000-1C00-000084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381" name="Line 122">
          <a:extLst>
            <a:ext uri="{FF2B5EF4-FFF2-40B4-BE49-F238E27FC236}">
              <a16:creationId xmlns:a16="http://schemas.microsoft.com/office/drawing/2014/main" id="{00000000-0008-0000-1C00-000085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382" name="Line 123">
          <a:extLst>
            <a:ext uri="{FF2B5EF4-FFF2-40B4-BE49-F238E27FC236}">
              <a16:creationId xmlns:a16="http://schemas.microsoft.com/office/drawing/2014/main" id="{00000000-0008-0000-1C00-000086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3383" name="Line 124">
          <a:extLst>
            <a:ext uri="{FF2B5EF4-FFF2-40B4-BE49-F238E27FC236}">
              <a16:creationId xmlns:a16="http://schemas.microsoft.com/office/drawing/2014/main" id="{00000000-0008-0000-1C00-000087D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84" name="Line 125">
          <a:extLst>
            <a:ext uri="{FF2B5EF4-FFF2-40B4-BE49-F238E27FC236}">
              <a16:creationId xmlns:a16="http://schemas.microsoft.com/office/drawing/2014/main" id="{00000000-0008-0000-1C00-000088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385" name="Line 126">
          <a:extLst>
            <a:ext uri="{FF2B5EF4-FFF2-40B4-BE49-F238E27FC236}">
              <a16:creationId xmlns:a16="http://schemas.microsoft.com/office/drawing/2014/main" id="{00000000-0008-0000-1C00-000089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386" name="Line 127">
          <a:extLst>
            <a:ext uri="{FF2B5EF4-FFF2-40B4-BE49-F238E27FC236}">
              <a16:creationId xmlns:a16="http://schemas.microsoft.com/office/drawing/2014/main" id="{00000000-0008-0000-1C00-00008A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387" name="Line 128">
          <a:extLst>
            <a:ext uri="{FF2B5EF4-FFF2-40B4-BE49-F238E27FC236}">
              <a16:creationId xmlns:a16="http://schemas.microsoft.com/office/drawing/2014/main" id="{00000000-0008-0000-1C00-00008B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388" name="Line 129">
          <a:extLst>
            <a:ext uri="{FF2B5EF4-FFF2-40B4-BE49-F238E27FC236}">
              <a16:creationId xmlns:a16="http://schemas.microsoft.com/office/drawing/2014/main" id="{00000000-0008-0000-1C00-00008C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389" name="Line 130">
          <a:extLst>
            <a:ext uri="{FF2B5EF4-FFF2-40B4-BE49-F238E27FC236}">
              <a16:creationId xmlns:a16="http://schemas.microsoft.com/office/drawing/2014/main" id="{00000000-0008-0000-1C00-00008D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390" name="Line 131">
          <a:extLst>
            <a:ext uri="{FF2B5EF4-FFF2-40B4-BE49-F238E27FC236}">
              <a16:creationId xmlns:a16="http://schemas.microsoft.com/office/drawing/2014/main" id="{00000000-0008-0000-1C00-00008E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391" name="Line 132">
          <a:extLst>
            <a:ext uri="{FF2B5EF4-FFF2-40B4-BE49-F238E27FC236}">
              <a16:creationId xmlns:a16="http://schemas.microsoft.com/office/drawing/2014/main" id="{00000000-0008-0000-1C00-00008F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392" name="Line 133">
          <a:extLst>
            <a:ext uri="{FF2B5EF4-FFF2-40B4-BE49-F238E27FC236}">
              <a16:creationId xmlns:a16="http://schemas.microsoft.com/office/drawing/2014/main" id="{00000000-0008-0000-1C00-000090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393" name="Line 134">
          <a:extLst>
            <a:ext uri="{FF2B5EF4-FFF2-40B4-BE49-F238E27FC236}">
              <a16:creationId xmlns:a16="http://schemas.microsoft.com/office/drawing/2014/main" id="{00000000-0008-0000-1C00-000091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394" name="Line 135">
          <a:extLst>
            <a:ext uri="{FF2B5EF4-FFF2-40B4-BE49-F238E27FC236}">
              <a16:creationId xmlns:a16="http://schemas.microsoft.com/office/drawing/2014/main" id="{00000000-0008-0000-1C00-000092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395" name="Line 136">
          <a:extLst>
            <a:ext uri="{FF2B5EF4-FFF2-40B4-BE49-F238E27FC236}">
              <a16:creationId xmlns:a16="http://schemas.microsoft.com/office/drawing/2014/main" id="{00000000-0008-0000-1C00-000093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396" name="Rectangle 137">
          <a:extLst>
            <a:ext uri="{FF2B5EF4-FFF2-40B4-BE49-F238E27FC236}">
              <a16:creationId xmlns:a16="http://schemas.microsoft.com/office/drawing/2014/main" id="{00000000-0008-0000-1C00-000094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666" name="Text 86">
          <a:extLst>
            <a:ext uri="{FF2B5EF4-FFF2-40B4-BE49-F238E27FC236}">
              <a16:creationId xmlns:a16="http://schemas.microsoft.com/office/drawing/2014/main" id="{00000000-0008-0000-1C00-00008A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398" name="Line 139">
          <a:extLst>
            <a:ext uri="{FF2B5EF4-FFF2-40B4-BE49-F238E27FC236}">
              <a16:creationId xmlns:a16="http://schemas.microsoft.com/office/drawing/2014/main" id="{00000000-0008-0000-1C00-000096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399" name="Line 140">
          <a:extLst>
            <a:ext uri="{FF2B5EF4-FFF2-40B4-BE49-F238E27FC236}">
              <a16:creationId xmlns:a16="http://schemas.microsoft.com/office/drawing/2014/main" id="{00000000-0008-0000-1C00-000097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400" name="Line 141">
          <a:extLst>
            <a:ext uri="{FF2B5EF4-FFF2-40B4-BE49-F238E27FC236}">
              <a16:creationId xmlns:a16="http://schemas.microsoft.com/office/drawing/2014/main" id="{00000000-0008-0000-1C00-000098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401" name="Line 142">
          <a:extLst>
            <a:ext uri="{FF2B5EF4-FFF2-40B4-BE49-F238E27FC236}">
              <a16:creationId xmlns:a16="http://schemas.microsoft.com/office/drawing/2014/main" id="{00000000-0008-0000-1C00-000099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3402" name="Line 143">
          <a:extLst>
            <a:ext uri="{FF2B5EF4-FFF2-40B4-BE49-F238E27FC236}">
              <a16:creationId xmlns:a16="http://schemas.microsoft.com/office/drawing/2014/main" id="{00000000-0008-0000-1C00-00009AD0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03" name="Line 144">
          <a:extLst>
            <a:ext uri="{FF2B5EF4-FFF2-40B4-BE49-F238E27FC236}">
              <a16:creationId xmlns:a16="http://schemas.microsoft.com/office/drawing/2014/main" id="{00000000-0008-0000-1C00-00009B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04" name="Line 145">
          <a:extLst>
            <a:ext uri="{FF2B5EF4-FFF2-40B4-BE49-F238E27FC236}">
              <a16:creationId xmlns:a16="http://schemas.microsoft.com/office/drawing/2014/main" id="{00000000-0008-0000-1C00-00009C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405" name="Line 146">
          <a:extLst>
            <a:ext uri="{FF2B5EF4-FFF2-40B4-BE49-F238E27FC236}">
              <a16:creationId xmlns:a16="http://schemas.microsoft.com/office/drawing/2014/main" id="{00000000-0008-0000-1C00-00009D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406" name="Line 147">
          <a:extLst>
            <a:ext uri="{FF2B5EF4-FFF2-40B4-BE49-F238E27FC236}">
              <a16:creationId xmlns:a16="http://schemas.microsoft.com/office/drawing/2014/main" id="{00000000-0008-0000-1C00-00009E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407" name="Line 148">
          <a:extLst>
            <a:ext uri="{FF2B5EF4-FFF2-40B4-BE49-F238E27FC236}">
              <a16:creationId xmlns:a16="http://schemas.microsoft.com/office/drawing/2014/main" id="{00000000-0008-0000-1C00-00009F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408" name="Line 149">
          <a:extLst>
            <a:ext uri="{FF2B5EF4-FFF2-40B4-BE49-F238E27FC236}">
              <a16:creationId xmlns:a16="http://schemas.microsoft.com/office/drawing/2014/main" id="{00000000-0008-0000-1C00-0000A0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409" name="Line 150">
          <a:extLst>
            <a:ext uri="{FF2B5EF4-FFF2-40B4-BE49-F238E27FC236}">
              <a16:creationId xmlns:a16="http://schemas.microsoft.com/office/drawing/2014/main" id="{00000000-0008-0000-1C00-0000A1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410" name="Line 151">
          <a:extLst>
            <a:ext uri="{FF2B5EF4-FFF2-40B4-BE49-F238E27FC236}">
              <a16:creationId xmlns:a16="http://schemas.microsoft.com/office/drawing/2014/main" id="{00000000-0008-0000-1C00-0000A2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411" name="Line 152">
          <a:extLst>
            <a:ext uri="{FF2B5EF4-FFF2-40B4-BE49-F238E27FC236}">
              <a16:creationId xmlns:a16="http://schemas.microsoft.com/office/drawing/2014/main" id="{00000000-0008-0000-1C00-0000A3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412" name="Line 153">
          <a:extLst>
            <a:ext uri="{FF2B5EF4-FFF2-40B4-BE49-F238E27FC236}">
              <a16:creationId xmlns:a16="http://schemas.microsoft.com/office/drawing/2014/main" id="{00000000-0008-0000-1C00-0000A4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413" name="Line 154">
          <a:extLst>
            <a:ext uri="{FF2B5EF4-FFF2-40B4-BE49-F238E27FC236}">
              <a16:creationId xmlns:a16="http://schemas.microsoft.com/office/drawing/2014/main" id="{00000000-0008-0000-1C00-0000A5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414" name="Line 155">
          <a:extLst>
            <a:ext uri="{FF2B5EF4-FFF2-40B4-BE49-F238E27FC236}">
              <a16:creationId xmlns:a16="http://schemas.microsoft.com/office/drawing/2014/main" id="{00000000-0008-0000-1C00-0000A6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415" name="Rectangle 156">
          <a:extLst>
            <a:ext uri="{FF2B5EF4-FFF2-40B4-BE49-F238E27FC236}">
              <a16:creationId xmlns:a16="http://schemas.microsoft.com/office/drawing/2014/main" id="{00000000-0008-0000-1C00-0000A7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22685" name="Text 1">
          <a:extLst>
            <a:ext uri="{FF2B5EF4-FFF2-40B4-BE49-F238E27FC236}">
              <a16:creationId xmlns:a16="http://schemas.microsoft.com/office/drawing/2014/main" id="{00000000-0008-0000-1C00-00009D58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2009</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3417" name="Picture 158" descr="dard-lang-logo">
          <a:extLst>
            <a:ext uri="{FF2B5EF4-FFF2-40B4-BE49-F238E27FC236}">
              <a16:creationId xmlns:a16="http://schemas.microsoft.com/office/drawing/2014/main" id="{00000000-0008-0000-1C00-0000A9D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22688" name="Text Box 160">
          <a:extLst>
            <a:ext uri="{FF2B5EF4-FFF2-40B4-BE49-F238E27FC236}">
              <a16:creationId xmlns:a16="http://schemas.microsoft.com/office/drawing/2014/main" id="{00000000-0008-0000-1C00-0000A0580000}"/>
            </a:ext>
          </a:extLst>
        </xdr:cNvPr>
        <xdr:cNvSpPr txBox="1">
          <a:spLocks noChangeArrowheads="1"/>
        </xdr:cNvSpPr>
      </xdr:nvSpPr>
      <xdr:spPr bwMode="auto">
        <a:xfrm>
          <a:off x="4419600" y="115824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22689" name="Text 86">
          <a:extLst>
            <a:ext uri="{FF2B5EF4-FFF2-40B4-BE49-F238E27FC236}">
              <a16:creationId xmlns:a16="http://schemas.microsoft.com/office/drawing/2014/main" id="{00000000-0008-0000-1C00-0000A1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420" name="Line 162">
          <a:extLst>
            <a:ext uri="{FF2B5EF4-FFF2-40B4-BE49-F238E27FC236}">
              <a16:creationId xmlns:a16="http://schemas.microsoft.com/office/drawing/2014/main" id="{00000000-0008-0000-1C00-0000AC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421" name="Line 163">
          <a:extLst>
            <a:ext uri="{FF2B5EF4-FFF2-40B4-BE49-F238E27FC236}">
              <a16:creationId xmlns:a16="http://schemas.microsoft.com/office/drawing/2014/main" id="{00000000-0008-0000-1C00-0000AD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422" name="Line 164">
          <a:extLst>
            <a:ext uri="{FF2B5EF4-FFF2-40B4-BE49-F238E27FC236}">
              <a16:creationId xmlns:a16="http://schemas.microsoft.com/office/drawing/2014/main" id="{00000000-0008-0000-1C00-0000AE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423" name="Line 165">
          <a:extLst>
            <a:ext uri="{FF2B5EF4-FFF2-40B4-BE49-F238E27FC236}">
              <a16:creationId xmlns:a16="http://schemas.microsoft.com/office/drawing/2014/main" id="{00000000-0008-0000-1C00-0000AF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3424" name="Line 166">
          <a:extLst>
            <a:ext uri="{FF2B5EF4-FFF2-40B4-BE49-F238E27FC236}">
              <a16:creationId xmlns:a16="http://schemas.microsoft.com/office/drawing/2014/main" id="{00000000-0008-0000-1C00-0000B0D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25" name="Line 167">
          <a:extLst>
            <a:ext uri="{FF2B5EF4-FFF2-40B4-BE49-F238E27FC236}">
              <a16:creationId xmlns:a16="http://schemas.microsoft.com/office/drawing/2014/main" id="{00000000-0008-0000-1C00-0000B1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26" name="Line 168">
          <a:extLst>
            <a:ext uri="{FF2B5EF4-FFF2-40B4-BE49-F238E27FC236}">
              <a16:creationId xmlns:a16="http://schemas.microsoft.com/office/drawing/2014/main" id="{00000000-0008-0000-1C00-0000B2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427" name="Line 169">
          <a:extLst>
            <a:ext uri="{FF2B5EF4-FFF2-40B4-BE49-F238E27FC236}">
              <a16:creationId xmlns:a16="http://schemas.microsoft.com/office/drawing/2014/main" id="{00000000-0008-0000-1C00-0000B3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428" name="Line 170">
          <a:extLst>
            <a:ext uri="{FF2B5EF4-FFF2-40B4-BE49-F238E27FC236}">
              <a16:creationId xmlns:a16="http://schemas.microsoft.com/office/drawing/2014/main" id="{00000000-0008-0000-1C00-0000B4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429" name="Line 171">
          <a:extLst>
            <a:ext uri="{FF2B5EF4-FFF2-40B4-BE49-F238E27FC236}">
              <a16:creationId xmlns:a16="http://schemas.microsoft.com/office/drawing/2014/main" id="{00000000-0008-0000-1C00-0000B5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430" name="Line 172">
          <a:extLst>
            <a:ext uri="{FF2B5EF4-FFF2-40B4-BE49-F238E27FC236}">
              <a16:creationId xmlns:a16="http://schemas.microsoft.com/office/drawing/2014/main" id="{00000000-0008-0000-1C00-0000B6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431" name="Line 173">
          <a:extLst>
            <a:ext uri="{FF2B5EF4-FFF2-40B4-BE49-F238E27FC236}">
              <a16:creationId xmlns:a16="http://schemas.microsoft.com/office/drawing/2014/main" id="{00000000-0008-0000-1C00-0000B7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432" name="Line 174">
          <a:extLst>
            <a:ext uri="{FF2B5EF4-FFF2-40B4-BE49-F238E27FC236}">
              <a16:creationId xmlns:a16="http://schemas.microsoft.com/office/drawing/2014/main" id="{00000000-0008-0000-1C00-0000B8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433" name="Line 175">
          <a:extLst>
            <a:ext uri="{FF2B5EF4-FFF2-40B4-BE49-F238E27FC236}">
              <a16:creationId xmlns:a16="http://schemas.microsoft.com/office/drawing/2014/main" id="{00000000-0008-0000-1C00-0000B9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434" name="Line 176">
          <a:extLst>
            <a:ext uri="{FF2B5EF4-FFF2-40B4-BE49-F238E27FC236}">
              <a16:creationId xmlns:a16="http://schemas.microsoft.com/office/drawing/2014/main" id="{00000000-0008-0000-1C00-0000BA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435" name="Line 177">
          <a:extLst>
            <a:ext uri="{FF2B5EF4-FFF2-40B4-BE49-F238E27FC236}">
              <a16:creationId xmlns:a16="http://schemas.microsoft.com/office/drawing/2014/main" id="{00000000-0008-0000-1C00-0000BB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436" name="Line 178">
          <a:extLst>
            <a:ext uri="{FF2B5EF4-FFF2-40B4-BE49-F238E27FC236}">
              <a16:creationId xmlns:a16="http://schemas.microsoft.com/office/drawing/2014/main" id="{00000000-0008-0000-1C00-0000BC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437" name="Rectangle 179">
          <a:extLst>
            <a:ext uri="{FF2B5EF4-FFF2-40B4-BE49-F238E27FC236}">
              <a16:creationId xmlns:a16="http://schemas.microsoft.com/office/drawing/2014/main" id="{00000000-0008-0000-1C00-0000BD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708" name="Text 86">
          <a:extLst>
            <a:ext uri="{FF2B5EF4-FFF2-40B4-BE49-F238E27FC236}">
              <a16:creationId xmlns:a16="http://schemas.microsoft.com/office/drawing/2014/main" id="{00000000-0008-0000-1C00-0000B4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439" name="Line 181">
          <a:extLst>
            <a:ext uri="{FF2B5EF4-FFF2-40B4-BE49-F238E27FC236}">
              <a16:creationId xmlns:a16="http://schemas.microsoft.com/office/drawing/2014/main" id="{00000000-0008-0000-1C00-0000BF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440" name="Line 182">
          <a:extLst>
            <a:ext uri="{FF2B5EF4-FFF2-40B4-BE49-F238E27FC236}">
              <a16:creationId xmlns:a16="http://schemas.microsoft.com/office/drawing/2014/main" id="{00000000-0008-0000-1C00-0000C0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441" name="Line 183">
          <a:extLst>
            <a:ext uri="{FF2B5EF4-FFF2-40B4-BE49-F238E27FC236}">
              <a16:creationId xmlns:a16="http://schemas.microsoft.com/office/drawing/2014/main" id="{00000000-0008-0000-1C00-0000C1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442" name="Line 184">
          <a:extLst>
            <a:ext uri="{FF2B5EF4-FFF2-40B4-BE49-F238E27FC236}">
              <a16:creationId xmlns:a16="http://schemas.microsoft.com/office/drawing/2014/main" id="{00000000-0008-0000-1C00-0000C2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3443" name="Line 185">
          <a:extLst>
            <a:ext uri="{FF2B5EF4-FFF2-40B4-BE49-F238E27FC236}">
              <a16:creationId xmlns:a16="http://schemas.microsoft.com/office/drawing/2014/main" id="{00000000-0008-0000-1C00-0000C3D0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44" name="Line 186">
          <a:extLst>
            <a:ext uri="{FF2B5EF4-FFF2-40B4-BE49-F238E27FC236}">
              <a16:creationId xmlns:a16="http://schemas.microsoft.com/office/drawing/2014/main" id="{00000000-0008-0000-1C00-0000C4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45" name="Line 187">
          <a:extLst>
            <a:ext uri="{FF2B5EF4-FFF2-40B4-BE49-F238E27FC236}">
              <a16:creationId xmlns:a16="http://schemas.microsoft.com/office/drawing/2014/main" id="{00000000-0008-0000-1C00-0000C5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446" name="Line 188">
          <a:extLst>
            <a:ext uri="{FF2B5EF4-FFF2-40B4-BE49-F238E27FC236}">
              <a16:creationId xmlns:a16="http://schemas.microsoft.com/office/drawing/2014/main" id="{00000000-0008-0000-1C00-0000C6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447" name="Line 189">
          <a:extLst>
            <a:ext uri="{FF2B5EF4-FFF2-40B4-BE49-F238E27FC236}">
              <a16:creationId xmlns:a16="http://schemas.microsoft.com/office/drawing/2014/main" id="{00000000-0008-0000-1C00-0000C7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448" name="Line 190">
          <a:extLst>
            <a:ext uri="{FF2B5EF4-FFF2-40B4-BE49-F238E27FC236}">
              <a16:creationId xmlns:a16="http://schemas.microsoft.com/office/drawing/2014/main" id="{00000000-0008-0000-1C00-0000C8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449" name="Line 191">
          <a:extLst>
            <a:ext uri="{FF2B5EF4-FFF2-40B4-BE49-F238E27FC236}">
              <a16:creationId xmlns:a16="http://schemas.microsoft.com/office/drawing/2014/main" id="{00000000-0008-0000-1C00-0000C9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450" name="Line 192">
          <a:extLst>
            <a:ext uri="{FF2B5EF4-FFF2-40B4-BE49-F238E27FC236}">
              <a16:creationId xmlns:a16="http://schemas.microsoft.com/office/drawing/2014/main" id="{00000000-0008-0000-1C00-0000CA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451" name="Line 193">
          <a:extLst>
            <a:ext uri="{FF2B5EF4-FFF2-40B4-BE49-F238E27FC236}">
              <a16:creationId xmlns:a16="http://schemas.microsoft.com/office/drawing/2014/main" id="{00000000-0008-0000-1C00-0000CB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452" name="Line 194">
          <a:extLst>
            <a:ext uri="{FF2B5EF4-FFF2-40B4-BE49-F238E27FC236}">
              <a16:creationId xmlns:a16="http://schemas.microsoft.com/office/drawing/2014/main" id="{00000000-0008-0000-1C00-0000CC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453" name="Line 195">
          <a:extLst>
            <a:ext uri="{FF2B5EF4-FFF2-40B4-BE49-F238E27FC236}">
              <a16:creationId xmlns:a16="http://schemas.microsoft.com/office/drawing/2014/main" id="{00000000-0008-0000-1C00-0000CD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454" name="Line 196">
          <a:extLst>
            <a:ext uri="{FF2B5EF4-FFF2-40B4-BE49-F238E27FC236}">
              <a16:creationId xmlns:a16="http://schemas.microsoft.com/office/drawing/2014/main" id="{00000000-0008-0000-1C00-0000CE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455" name="Line 197">
          <a:extLst>
            <a:ext uri="{FF2B5EF4-FFF2-40B4-BE49-F238E27FC236}">
              <a16:creationId xmlns:a16="http://schemas.microsoft.com/office/drawing/2014/main" id="{00000000-0008-0000-1C00-0000CF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456" name="Rectangle 198">
          <a:extLst>
            <a:ext uri="{FF2B5EF4-FFF2-40B4-BE49-F238E27FC236}">
              <a16:creationId xmlns:a16="http://schemas.microsoft.com/office/drawing/2014/main" id="{00000000-0008-0000-1C00-0000D0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727" name="Text 86">
          <a:extLst>
            <a:ext uri="{FF2B5EF4-FFF2-40B4-BE49-F238E27FC236}">
              <a16:creationId xmlns:a16="http://schemas.microsoft.com/office/drawing/2014/main" id="{00000000-0008-0000-1C00-0000C7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458" name="Line 200">
          <a:extLst>
            <a:ext uri="{FF2B5EF4-FFF2-40B4-BE49-F238E27FC236}">
              <a16:creationId xmlns:a16="http://schemas.microsoft.com/office/drawing/2014/main" id="{00000000-0008-0000-1C00-0000D2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459" name="Line 201">
          <a:extLst>
            <a:ext uri="{FF2B5EF4-FFF2-40B4-BE49-F238E27FC236}">
              <a16:creationId xmlns:a16="http://schemas.microsoft.com/office/drawing/2014/main" id="{00000000-0008-0000-1C00-0000D3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460" name="Line 202">
          <a:extLst>
            <a:ext uri="{FF2B5EF4-FFF2-40B4-BE49-F238E27FC236}">
              <a16:creationId xmlns:a16="http://schemas.microsoft.com/office/drawing/2014/main" id="{00000000-0008-0000-1C00-0000D4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461" name="Line 203">
          <a:extLst>
            <a:ext uri="{FF2B5EF4-FFF2-40B4-BE49-F238E27FC236}">
              <a16:creationId xmlns:a16="http://schemas.microsoft.com/office/drawing/2014/main" id="{00000000-0008-0000-1C00-0000D5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3462" name="Line 204">
          <a:extLst>
            <a:ext uri="{FF2B5EF4-FFF2-40B4-BE49-F238E27FC236}">
              <a16:creationId xmlns:a16="http://schemas.microsoft.com/office/drawing/2014/main" id="{00000000-0008-0000-1C00-0000D6D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63" name="Line 205">
          <a:extLst>
            <a:ext uri="{FF2B5EF4-FFF2-40B4-BE49-F238E27FC236}">
              <a16:creationId xmlns:a16="http://schemas.microsoft.com/office/drawing/2014/main" id="{00000000-0008-0000-1C00-0000D7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64" name="Line 206">
          <a:extLst>
            <a:ext uri="{FF2B5EF4-FFF2-40B4-BE49-F238E27FC236}">
              <a16:creationId xmlns:a16="http://schemas.microsoft.com/office/drawing/2014/main" id="{00000000-0008-0000-1C00-0000D8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465" name="Line 207">
          <a:extLst>
            <a:ext uri="{FF2B5EF4-FFF2-40B4-BE49-F238E27FC236}">
              <a16:creationId xmlns:a16="http://schemas.microsoft.com/office/drawing/2014/main" id="{00000000-0008-0000-1C00-0000D9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466" name="Line 208">
          <a:extLst>
            <a:ext uri="{FF2B5EF4-FFF2-40B4-BE49-F238E27FC236}">
              <a16:creationId xmlns:a16="http://schemas.microsoft.com/office/drawing/2014/main" id="{00000000-0008-0000-1C00-0000DA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467" name="Line 209">
          <a:extLst>
            <a:ext uri="{FF2B5EF4-FFF2-40B4-BE49-F238E27FC236}">
              <a16:creationId xmlns:a16="http://schemas.microsoft.com/office/drawing/2014/main" id="{00000000-0008-0000-1C00-0000DB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468" name="Line 210">
          <a:extLst>
            <a:ext uri="{FF2B5EF4-FFF2-40B4-BE49-F238E27FC236}">
              <a16:creationId xmlns:a16="http://schemas.microsoft.com/office/drawing/2014/main" id="{00000000-0008-0000-1C00-0000DC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469" name="Line 211">
          <a:extLst>
            <a:ext uri="{FF2B5EF4-FFF2-40B4-BE49-F238E27FC236}">
              <a16:creationId xmlns:a16="http://schemas.microsoft.com/office/drawing/2014/main" id="{00000000-0008-0000-1C00-0000DD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470" name="Line 212">
          <a:extLst>
            <a:ext uri="{FF2B5EF4-FFF2-40B4-BE49-F238E27FC236}">
              <a16:creationId xmlns:a16="http://schemas.microsoft.com/office/drawing/2014/main" id="{00000000-0008-0000-1C00-0000DE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471" name="Line 213">
          <a:extLst>
            <a:ext uri="{FF2B5EF4-FFF2-40B4-BE49-F238E27FC236}">
              <a16:creationId xmlns:a16="http://schemas.microsoft.com/office/drawing/2014/main" id="{00000000-0008-0000-1C00-0000DF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472" name="Line 214">
          <a:extLst>
            <a:ext uri="{FF2B5EF4-FFF2-40B4-BE49-F238E27FC236}">
              <a16:creationId xmlns:a16="http://schemas.microsoft.com/office/drawing/2014/main" id="{00000000-0008-0000-1C00-0000E0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473" name="Line 215">
          <a:extLst>
            <a:ext uri="{FF2B5EF4-FFF2-40B4-BE49-F238E27FC236}">
              <a16:creationId xmlns:a16="http://schemas.microsoft.com/office/drawing/2014/main" id="{00000000-0008-0000-1C00-0000E1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474" name="Line 216">
          <a:extLst>
            <a:ext uri="{FF2B5EF4-FFF2-40B4-BE49-F238E27FC236}">
              <a16:creationId xmlns:a16="http://schemas.microsoft.com/office/drawing/2014/main" id="{00000000-0008-0000-1C00-0000E2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475" name="Rectangle 217">
          <a:extLst>
            <a:ext uri="{FF2B5EF4-FFF2-40B4-BE49-F238E27FC236}">
              <a16:creationId xmlns:a16="http://schemas.microsoft.com/office/drawing/2014/main" id="{00000000-0008-0000-1C00-0000E3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2746" name="Text 86">
          <a:extLst>
            <a:ext uri="{FF2B5EF4-FFF2-40B4-BE49-F238E27FC236}">
              <a16:creationId xmlns:a16="http://schemas.microsoft.com/office/drawing/2014/main" id="{00000000-0008-0000-1C00-0000DA5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3477" name="Line 219">
          <a:extLst>
            <a:ext uri="{FF2B5EF4-FFF2-40B4-BE49-F238E27FC236}">
              <a16:creationId xmlns:a16="http://schemas.microsoft.com/office/drawing/2014/main" id="{00000000-0008-0000-1C00-0000E5D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3478" name="Line 220">
          <a:extLst>
            <a:ext uri="{FF2B5EF4-FFF2-40B4-BE49-F238E27FC236}">
              <a16:creationId xmlns:a16="http://schemas.microsoft.com/office/drawing/2014/main" id="{00000000-0008-0000-1C00-0000E6D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3479" name="Line 221">
          <a:extLst>
            <a:ext uri="{FF2B5EF4-FFF2-40B4-BE49-F238E27FC236}">
              <a16:creationId xmlns:a16="http://schemas.microsoft.com/office/drawing/2014/main" id="{00000000-0008-0000-1C00-0000E7D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3480" name="Line 222">
          <a:extLst>
            <a:ext uri="{FF2B5EF4-FFF2-40B4-BE49-F238E27FC236}">
              <a16:creationId xmlns:a16="http://schemas.microsoft.com/office/drawing/2014/main" id="{00000000-0008-0000-1C00-0000E8D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3481" name="Line 223">
          <a:extLst>
            <a:ext uri="{FF2B5EF4-FFF2-40B4-BE49-F238E27FC236}">
              <a16:creationId xmlns:a16="http://schemas.microsoft.com/office/drawing/2014/main" id="{00000000-0008-0000-1C00-0000E9D0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82" name="Line 224">
          <a:extLst>
            <a:ext uri="{FF2B5EF4-FFF2-40B4-BE49-F238E27FC236}">
              <a16:creationId xmlns:a16="http://schemas.microsoft.com/office/drawing/2014/main" id="{00000000-0008-0000-1C00-0000EAD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3483" name="Line 225">
          <a:extLst>
            <a:ext uri="{FF2B5EF4-FFF2-40B4-BE49-F238E27FC236}">
              <a16:creationId xmlns:a16="http://schemas.microsoft.com/office/drawing/2014/main" id="{00000000-0008-0000-1C00-0000EBD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3484" name="Line 226">
          <a:extLst>
            <a:ext uri="{FF2B5EF4-FFF2-40B4-BE49-F238E27FC236}">
              <a16:creationId xmlns:a16="http://schemas.microsoft.com/office/drawing/2014/main" id="{00000000-0008-0000-1C00-0000ECD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3485" name="Line 227">
          <a:extLst>
            <a:ext uri="{FF2B5EF4-FFF2-40B4-BE49-F238E27FC236}">
              <a16:creationId xmlns:a16="http://schemas.microsoft.com/office/drawing/2014/main" id="{00000000-0008-0000-1C00-0000EDD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3486" name="Line 228">
          <a:extLst>
            <a:ext uri="{FF2B5EF4-FFF2-40B4-BE49-F238E27FC236}">
              <a16:creationId xmlns:a16="http://schemas.microsoft.com/office/drawing/2014/main" id="{00000000-0008-0000-1C00-0000EED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3487" name="Line 229">
          <a:extLst>
            <a:ext uri="{FF2B5EF4-FFF2-40B4-BE49-F238E27FC236}">
              <a16:creationId xmlns:a16="http://schemas.microsoft.com/office/drawing/2014/main" id="{00000000-0008-0000-1C00-0000EFD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3488" name="Line 230">
          <a:extLst>
            <a:ext uri="{FF2B5EF4-FFF2-40B4-BE49-F238E27FC236}">
              <a16:creationId xmlns:a16="http://schemas.microsoft.com/office/drawing/2014/main" id="{00000000-0008-0000-1C00-0000F0D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489" name="Line 231">
          <a:extLst>
            <a:ext uri="{FF2B5EF4-FFF2-40B4-BE49-F238E27FC236}">
              <a16:creationId xmlns:a16="http://schemas.microsoft.com/office/drawing/2014/main" id="{00000000-0008-0000-1C00-0000F1D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3490" name="Line 232">
          <a:extLst>
            <a:ext uri="{FF2B5EF4-FFF2-40B4-BE49-F238E27FC236}">
              <a16:creationId xmlns:a16="http://schemas.microsoft.com/office/drawing/2014/main" id="{00000000-0008-0000-1C00-0000F2D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3491" name="Line 233">
          <a:extLst>
            <a:ext uri="{FF2B5EF4-FFF2-40B4-BE49-F238E27FC236}">
              <a16:creationId xmlns:a16="http://schemas.microsoft.com/office/drawing/2014/main" id="{00000000-0008-0000-1C00-0000F3D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3492" name="Line 234">
          <a:extLst>
            <a:ext uri="{FF2B5EF4-FFF2-40B4-BE49-F238E27FC236}">
              <a16:creationId xmlns:a16="http://schemas.microsoft.com/office/drawing/2014/main" id="{00000000-0008-0000-1C00-0000F4D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3493" name="Line 235">
          <a:extLst>
            <a:ext uri="{FF2B5EF4-FFF2-40B4-BE49-F238E27FC236}">
              <a16:creationId xmlns:a16="http://schemas.microsoft.com/office/drawing/2014/main" id="{00000000-0008-0000-1C00-0000F5D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3494" name="Rectangle 236">
          <a:extLst>
            <a:ext uri="{FF2B5EF4-FFF2-40B4-BE49-F238E27FC236}">
              <a16:creationId xmlns:a16="http://schemas.microsoft.com/office/drawing/2014/main" id="{00000000-0008-0000-1C00-0000F6D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22765" name="Text 1">
          <a:extLst>
            <a:ext uri="{FF2B5EF4-FFF2-40B4-BE49-F238E27FC236}">
              <a16:creationId xmlns:a16="http://schemas.microsoft.com/office/drawing/2014/main" id="{00000000-0008-0000-1C00-0000ED58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2009</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3496" name="Picture 238" descr="dard-lang-logo">
          <a:extLst>
            <a:ext uri="{FF2B5EF4-FFF2-40B4-BE49-F238E27FC236}">
              <a16:creationId xmlns:a16="http://schemas.microsoft.com/office/drawing/2014/main" id="{00000000-0008-0000-1C00-0000F8D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22768" name="Text Box 240">
          <a:extLst>
            <a:ext uri="{FF2B5EF4-FFF2-40B4-BE49-F238E27FC236}">
              <a16:creationId xmlns:a16="http://schemas.microsoft.com/office/drawing/2014/main" id="{00000000-0008-0000-1C00-0000F0580000}"/>
            </a:ext>
          </a:extLst>
        </xdr:cNvPr>
        <xdr:cNvSpPr txBox="1">
          <a:spLocks noChangeArrowheads="1"/>
        </xdr:cNvSpPr>
      </xdr:nvSpPr>
      <xdr:spPr bwMode="auto">
        <a:xfrm>
          <a:off x="4419600" y="115824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1505" name="Text 86">
          <a:extLst>
            <a:ext uri="{FF2B5EF4-FFF2-40B4-BE49-F238E27FC236}">
              <a16:creationId xmlns:a16="http://schemas.microsoft.com/office/drawing/2014/main" id="{00000000-0008-0000-1D00-0000015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4278" name="Line 2">
          <a:extLst>
            <a:ext uri="{FF2B5EF4-FFF2-40B4-BE49-F238E27FC236}">
              <a16:creationId xmlns:a16="http://schemas.microsoft.com/office/drawing/2014/main" id="{00000000-0008-0000-1D00-000006D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4279" name="Line 3">
          <a:extLst>
            <a:ext uri="{FF2B5EF4-FFF2-40B4-BE49-F238E27FC236}">
              <a16:creationId xmlns:a16="http://schemas.microsoft.com/office/drawing/2014/main" id="{00000000-0008-0000-1D00-000007D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4280" name="Line 4">
          <a:extLst>
            <a:ext uri="{FF2B5EF4-FFF2-40B4-BE49-F238E27FC236}">
              <a16:creationId xmlns:a16="http://schemas.microsoft.com/office/drawing/2014/main" id="{00000000-0008-0000-1D00-000008D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4281" name="Line 5">
          <a:extLst>
            <a:ext uri="{FF2B5EF4-FFF2-40B4-BE49-F238E27FC236}">
              <a16:creationId xmlns:a16="http://schemas.microsoft.com/office/drawing/2014/main" id="{00000000-0008-0000-1D00-000009D4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4282" name="Line 6">
          <a:extLst>
            <a:ext uri="{FF2B5EF4-FFF2-40B4-BE49-F238E27FC236}">
              <a16:creationId xmlns:a16="http://schemas.microsoft.com/office/drawing/2014/main" id="{00000000-0008-0000-1D00-00000AD4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4283" name="Line 7">
          <a:extLst>
            <a:ext uri="{FF2B5EF4-FFF2-40B4-BE49-F238E27FC236}">
              <a16:creationId xmlns:a16="http://schemas.microsoft.com/office/drawing/2014/main" id="{00000000-0008-0000-1D00-00000BD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4284" name="Line 8">
          <a:extLst>
            <a:ext uri="{FF2B5EF4-FFF2-40B4-BE49-F238E27FC236}">
              <a16:creationId xmlns:a16="http://schemas.microsoft.com/office/drawing/2014/main" id="{00000000-0008-0000-1D00-00000CD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4285" name="Line 9">
          <a:extLst>
            <a:ext uri="{FF2B5EF4-FFF2-40B4-BE49-F238E27FC236}">
              <a16:creationId xmlns:a16="http://schemas.microsoft.com/office/drawing/2014/main" id="{00000000-0008-0000-1D00-00000DD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4286" name="Line 10">
          <a:extLst>
            <a:ext uri="{FF2B5EF4-FFF2-40B4-BE49-F238E27FC236}">
              <a16:creationId xmlns:a16="http://schemas.microsoft.com/office/drawing/2014/main" id="{00000000-0008-0000-1D00-00000ED4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4287" name="Line 11">
          <a:extLst>
            <a:ext uri="{FF2B5EF4-FFF2-40B4-BE49-F238E27FC236}">
              <a16:creationId xmlns:a16="http://schemas.microsoft.com/office/drawing/2014/main" id="{00000000-0008-0000-1D00-00000FD4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4288" name="Line 12">
          <a:extLst>
            <a:ext uri="{FF2B5EF4-FFF2-40B4-BE49-F238E27FC236}">
              <a16:creationId xmlns:a16="http://schemas.microsoft.com/office/drawing/2014/main" id="{00000000-0008-0000-1D00-000010D4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4289" name="Line 13">
          <a:extLst>
            <a:ext uri="{FF2B5EF4-FFF2-40B4-BE49-F238E27FC236}">
              <a16:creationId xmlns:a16="http://schemas.microsoft.com/office/drawing/2014/main" id="{00000000-0008-0000-1D00-000011D4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4290" name="Line 14">
          <a:extLst>
            <a:ext uri="{FF2B5EF4-FFF2-40B4-BE49-F238E27FC236}">
              <a16:creationId xmlns:a16="http://schemas.microsoft.com/office/drawing/2014/main" id="{00000000-0008-0000-1D00-000012D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291" name="Line 15">
          <a:extLst>
            <a:ext uri="{FF2B5EF4-FFF2-40B4-BE49-F238E27FC236}">
              <a16:creationId xmlns:a16="http://schemas.microsoft.com/office/drawing/2014/main" id="{00000000-0008-0000-1D00-000013D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4292" name="Line 16">
          <a:extLst>
            <a:ext uri="{FF2B5EF4-FFF2-40B4-BE49-F238E27FC236}">
              <a16:creationId xmlns:a16="http://schemas.microsoft.com/office/drawing/2014/main" id="{00000000-0008-0000-1D00-000014D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4293" name="Line 17">
          <a:extLst>
            <a:ext uri="{FF2B5EF4-FFF2-40B4-BE49-F238E27FC236}">
              <a16:creationId xmlns:a16="http://schemas.microsoft.com/office/drawing/2014/main" id="{00000000-0008-0000-1D00-000015D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4294" name="Line 18">
          <a:extLst>
            <a:ext uri="{FF2B5EF4-FFF2-40B4-BE49-F238E27FC236}">
              <a16:creationId xmlns:a16="http://schemas.microsoft.com/office/drawing/2014/main" id="{00000000-0008-0000-1D00-000016D4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4295" name="Rectangle 19">
          <a:extLst>
            <a:ext uri="{FF2B5EF4-FFF2-40B4-BE49-F238E27FC236}">
              <a16:creationId xmlns:a16="http://schemas.microsoft.com/office/drawing/2014/main" id="{00000000-0008-0000-1D00-000017D4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524" name="Text 86">
          <a:extLst>
            <a:ext uri="{FF2B5EF4-FFF2-40B4-BE49-F238E27FC236}">
              <a16:creationId xmlns:a16="http://schemas.microsoft.com/office/drawing/2014/main" id="{00000000-0008-0000-1D00-0000145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4297" name="Line 21">
          <a:extLst>
            <a:ext uri="{FF2B5EF4-FFF2-40B4-BE49-F238E27FC236}">
              <a16:creationId xmlns:a16="http://schemas.microsoft.com/office/drawing/2014/main" id="{00000000-0008-0000-1D00-000019D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4298" name="Line 22">
          <a:extLst>
            <a:ext uri="{FF2B5EF4-FFF2-40B4-BE49-F238E27FC236}">
              <a16:creationId xmlns:a16="http://schemas.microsoft.com/office/drawing/2014/main" id="{00000000-0008-0000-1D00-00001AD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4299" name="Line 23">
          <a:extLst>
            <a:ext uri="{FF2B5EF4-FFF2-40B4-BE49-F238E27FC236}">
              <a16:creationId xmlns:a16="http://schemas.microsoft.com/office/drawing/2014/main" id="{00000000-0008-0000-1D00-00001BD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4300" name="Line 24">
          <a:extLst>
            <a:ext uri="{FF2B5EF4-FFF2-40B4-BE49-F238E27FC236}">
              <a16:creationId xmlns:a16="http://schemas.microsoft.com/office/drawing/2014/main" id="{00000000-0008-0000-1D00-00001CD4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4301" name="Line 25">
          <a:extLst>
            <a:ext uri="{FF2B5EF4-FFF2-40B4-BE49-F238E27FC236}">
              <a16:creationId xmlns:a16="http://schemas.microsoft.com/office/drawing/2014/main" id="{00000000-0008-0000-1D00-00001DD4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4302" name="Line 26">
          <a:extLst>
            <a:ext uri="{FF2B5EF4-FFF2-40B4-BE49-F238E27FC236}">
              <a16:creationId xmlns:a16="http://schemas.microsoft.com/office/drawing/2014/main" id="{00000000-0008-0000-1D00-00001ED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4303" name="Line 27">
          <a:extLst>
            <a:ext uri="{FF2B5EF4-FFF2-40B4-BE49-F238E27FC236}">
              <a16:creationId xmlns:a16="http://schemas.microsoft.com/office/drawing/2014/main" id="{00000000-0008-0000-1D00-00001FD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4304" name="Line 28">
          <a:extLst>
            <a:ext uri="{FF2B5EF4-FFF2-40B4-BE49-F238E27FC236}">
              <a16:creationId xmlns:a16="http://schemas.microsoft.com/office/drawing/2014/main" id="{00000000-0008-0000-1D00-000020D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4305" name="Line 29">
          <a:extLst>
            <a:ext uri="{FF2B5EF4-FFF2-40B4-BE49-F238E27FC236}">
              <a16:creationId xmlns:a16="http://schemas.microsoft.com/office/drawing/2014/main" id="{00000000-0008-0000-1D00-000021D4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4306" name="Line 30">
          <a:extLst>
            <a:ext uri="{FF2B5EF4-FFF2-40B4-BE49-F238E27FC236}">
              <a16:creationId xmlns:a16="http://schemas.microsoft.com/office/drawing/2014/main" id="{00000000-0008-0000-1D00-000022D4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4307" name="Line 31">
          <a:extLst>
            <a:ext uri="{FF2B5EF4-FFF2-40B4-BE49-F238E27FC236}">
              <a16:creationId xmlns:a16="http://schemas.microsoft.com/office/drawing/2014/main" id="{00000000-0008-0000-1D00-000023D4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4308" name="Line 32">
          <a:extLst>
            <a:ext uri="{FF2B5EF4-FFF2-40B4-BE49-F238E27FC236}">
              <a16:creationId xmlns:a16="http://schemas.microsoft.com/office/drawing/2014/main" id="{00000000-0008-0000-1D00-000024D4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4309" name="Line 33">
          <a:extLst>
            <a:ext uri="{FF2B5EF4-FFF2-40B4-BE49-F238E27FC236}">
              <a16:creationId xmlns:a16="http://schemas.microsoft.com/office/drawing/2014/main" id="{00000000-0008-0000-1D00-000025D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310" name="Line 34">
          <a:extLst>
            <a:ext uri="{FF2B5EF4-FFF2-40B4-BE49-F238E27FC236}">
              <a16:creationId xmlns:a16="http://schemas.microsoft.com/office/drawing/2014/main" id="{00000000-0008-0000-1D00-000026D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4311" name="Line 35">
          <a:extLst>
            <a:ext uri="{FF2B5EF4-FFF2-40B4-BE49-F238E27FC236}">
              <a16:creationId xmlns:a16="http://schemas.microsoft.com/office/drawing/2014/main" id="{00000000-0008-0000-1D00-000027D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4312" name="Line 36">
          <a:extLst>
            <a:ext uri="{FF2B5EF4-FFF2-40B4-BE49-F238E27FC236}">
              <a16:creationId xmlns:a16="http://schemas.microsoft.com/office/drawing/2014/main" id="{00000000-0008-0000-1D00-000028D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4313" name="Line 37">
          <a:extLst>
            <a:ext uri="{FF2B5EF4-FFF2-40B4-BE49-F238E27FC236}">
              <a16:creationId xmlns:a16="http://schemas.microsoft.com/office/drawing/2014/main" id="{00000000-0008-0000-1D00-000029D4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4314" name="Rectangle 38">
          <a:extLst>
            <a:ext uri="{FF2B5EF4-FFF2-40B4-BE49-F238E27FC236}">
              <a16:creationId xmlns:a16="http://schemas.microsoft.com/office/drawing/2014/main" id="{00000000-0008-0000-1D00-00002AD4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543" name="Text 86">
          <a:extLst>
            <a:ext uri="{FF2B5EF4-FFF2-40B4-BE49-F238E27FC236}">
              <a16:creationId xmlns:a16="http://schemas.microsoft.com/office/drawing/2014/main" id="{00000000-0008-0000-1D00-0000275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4316" name="Line 40">
          <a:extLst>
            <a:ext uri="{FF2B5EF4-FFF2-40B4-BE49-F238E27FC236}">
              <a16:creationId xmlns:a16="http://schemas.microsoft.com/office/drawing/2014/main" id="{00000000-0008-0000-1D00-00002CD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4317" name="Line 41">
          <a:extLst>
            <a:ext uri="{FF2B5EF4-FFF2-40B4-BE49-F238E27FC236}">
              <a16:creationId xmlns:a16="http://schemas.microsoft.com/office/drawing/2014/main" id="{00000000-0008-0000-1D00-00002DD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4318" name="Line 42">
          <a:extLst>
            <a:ext uri="{FF2B5EF4-FFF2-40B4-BE49-F238E27FC236}">
              <a16:creationId xmlns:a16="http://schemas.microsoft.com/office/drawing/2014/main" id="{00000000-0008-0000-1D00-00002ED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4319" name="Line 43">
          <a:extLst>
            <a:ext uri="{FF2B5EF4-FFF2-40B4-BE49-F238E27FC236}">
              <a16:creationId xmlns:a16="http://schemas.microsoft.com/office/drawing/2014/main" id="{00000000-0008-0000-1D00-00002FD4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4320" name="Line 44">
          <a:extLst>
            <a:ext uri="{FF2B5EF4-FFF2-40B4-BE49-F238E27FC236}">
              <a16:creationId xmlns:a16="http://schemas.microsoft.com/office/drawing/2014/main" id="{00000000-0008-0000-1D00-000030D4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4321" name="Line 45">
          <a:extLst>
            <a:ext uri="{FF2B5EF4-FFF2-40B4-BE49-F238E27FC236}">
              <a16:creationId xmlns:a16="http://schemas.microsoft.com/office/drawing/2014/main" id="{00000000-0008-0000-1D00-000031D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4322" name="Line 46">
          <a:extLst>
            <a:ext uri="{FF2B5EF4-FFF2-40B4-BE49-F238E27FC236}">
              <a16:creationId xmlns:a16="http://schemas.microsoft.com/office/drawing/2014/main" id="{00000000-0008-0000-1D00-000032D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4323" name="Line 47">
          <a:extLst>
            <a:ext uri="{FF2B5EF4-FFF2-40B4-BE49-F238E27FC236}">
              <a16:creationId xmlns:a16="http://schemas.microsoft.com/office/drawing/2014/main" id="{00000000-0008-0000-1D00-000033D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4324" name="Line 48">
          <a:extLst>
            <a:ext uri="{FF2B5EF4-FFF2-40B4-BE49-F238E27FC236}">
              <a16:creationId xmlns:a16="http://schemas.microsoft.com/office/drawing/2014/main" id="{00000000-0008-0000-1D00-000034D4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4325" name="Line 49">
          <a:extLst>
            <a:ext uri="{FF2B5EF4-FFF2-40B4-BE49-F238E27FC236}">
              <a16:creationId xmlns:a16="http://schemas.microsoft.com/office/drawing/2014/main" id="{00000000-0008-0000-1D00-000035D4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4326" name="Line 50">
          <a:extLst>
            <a:ext uri="{FF2B5EF4-FFF2-40B4-BE49-F238E27FC236}">
              <a16:creationId xmlns:a16="http://schemas.microsoft.com/office/drawing/2014/main" id="{00000000-0008-0000-1D00-000036D4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4327" name="Line 51">
          <a:extLst>
            <a:ext uri="{FF2B5EF4-FFF2-40B4-BE49-F238E27FC236}">
              <a16:creationId xmlns:a16="http://schemas.microsoft.com/office/drawing/2014/main" id="{00000000-0008-0000-1D00-000037D4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4328" name="Line 52">
          <a:extLst>
            <a:ext uri="{FF2B5EF4-FFF2-40B4-BE49-F238E27FC236}">
              <a16:creationId xmlns:a16="http://schemas.microsoft.com/office/drawing/2014/main" id="{00000000-0008-0000-1D00-000038D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329" name="Line 53">
          <a:extLst>
            <a:ext uri="{FF2B5EF4-FFF2-40B4-BE49-F238E27FC236}">
              <a16:creationId xmlns:a16="http://schemas.microsoft.com/office/drawing/2014/main" id="{00000000-0008-0000-1D00-000039D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4330" name="Line 54">
          <a:extLst>
            <a:ext uri="{FF2B5EF4-FFF2-40B4-BE49-F238E27FC236}">
              <a16:creationId xmlns:a16="http://schemas.microsoft.com/office/drawing/2014/main" id="{00000000-0008-0000-1D00-00003AD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4331" name="Line 55">
          <a:extLst>
            <a:ext uri="{FF2B5EF4-FFF2-40B4-BE49-F238E27FC236}">
              <a16:creationId xmlns:a16="http://schemas.microsoft.com/office/drawing/2014/main" id="{00000000-0008-0000-1D00-00003BD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4332" name="Line 56">
          <a:extLst>
            <a:ext uri="{FF2B5EF4-FFF2-40B4-BE49-F238E27FC236}">
              <a16:creationId xmlns:a16="http://schemas.microsoft.com/office/drawing/2014/main" id="{00000000-0008-0000-1D00-00003CD4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4333" name="Rectangle 57">
          <a:extLst>
            <a:ext uri="{FF2B5EF4-FFF2-40B4-BE49-F238E27FC236}">
              <a16:creationId xmlns:a16="http://schemas.microsoft.com/office/drawing/2014/main" id="{00000000-0008-0000-1D00-00003DD4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562" name="Text 86">
          <a:extLst>
            <a:ext uri="{FF2B5EF4-FFF2-40B4-BE49-F238E27FC236}">
              <a16:creationId xmlns:a16="http://schemas.microsoft.com/office/drawing/2014/main" id="{00000000-0008-0000-1D00-00003A5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4335" name="Line 59">
          <a:extLst>
            <a:ext uri="{FF2B5EF4-FFF2-40B4-BE49-F238E27FC236}">
              <a16:creationId xmlns:a16="http://schemas.microsoft.com/office/drawing/2014/main" id="{00000000-0008-0000-1D00-00003FD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4336" name="Line 60">
          <a:extLst>
            <a:ext uri="{FF2B5EF4-FFF2-40B4-BE49-F238E27FC236}">
              <a16:creationId xmlns:a16="http://schemas.microsoft.com/office/drawing/2014/main" id="{00000000-0008-0000-1D00-000040D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4337" name="Line 61">
          <a:extLst>
            <a:ext uri="{FF2B5EF4-FFF2-40B4-BE49-F238E27FC236}">
              <a16:creationId xmlns:a16="http://schemas.microsoft.com/office/drawing/2014/main" id="{00000000-0008-0000-1D00-000041D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4338" name="Line 62">
          <a:extLst>
            <a:ext uri="{FF2B5EF4-FFF2-40B4-BE49-F238E27FC236}">
              <a16:creationId xmlns:a16="http://schemas.microsoft.com/office/drawing/2014/main" id="{00000000-0008-0000-1D00-000042D4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4339" name="Line 63">
          <a:extLst>
            <a:ext uri="{FF2B5EF4-FFF2-40B4-BE49-F238E27FC236}">
              <a16:creationId xmlns:a16="http://schemas.microsoft.com/office/drawing/2014/main" id="{00000000-0008-0000-1D00-000043D4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4340" name="Line 64">
          <a:extLst>
            <a:ext uri="{FF2B5EF4-FFF2-40B4-BE49-F238E27FC236}">
              <a16:creationId xmlns:a16="http://schemas.microsoft.com/office/drawing/2014/main" id="{00000000-0008-0000-1D00-000044D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4341" name="Line 65">
          <a:extLst>
            <a:ext uri="{FF2B5EF4-FFF2-40B4-BE49-F238E27FC236}">
              <a16:creationId xmlns:a16="http://schemas.microsoft.com/office/drawing/2014/main" id="{00000000-0008-0000-1D00-000045D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4342" name="Line 66">
          <a:extLst>
            <a:ext uri="{FF2B5EF4-FFF2-40B4-BE49-F238E27FC236}">
              <a16:creationId xmlns:a16="http://schemas.microsoft.com/office/drawing/2014/main" id="{00000000-0008-0000-1D00-000046D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4343" name="Line 67">
          <a:extLst>
            <a:ext uri="{FF2B5EF4-FFF2-40B4-BE49-F238E27FC236}">
              <a16:creationId xmlns:a16="http://schemas.microsoft.com/office/drawing/2014/main" id="{00000000-0008-0000-1D00-000047D4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4344" name="Line 68">
          <a:extLst>
            <a:ext uri="{FF2B5EF4-FFF2-40B4-BE49-F238E27FC236}">
              <a16:creationId xmlns:a16="http://schemas.microsoft.com/office/drawing/2014/main" id="{00000000-0008-0000-1D00-000048D4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4345" name="Line 69">
          <a:extLst>
            <a:ext uri="{FF2B5EF4-FFF2-40B4-BE49-F238E27FC236}">
              <a16:creationId xmlns:a16="http://schemas.microsoft.com/office/drawing/2014/main" id="{00000000-0008-0000-1D00-000049D4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4346" name="Line 70">
          <a:extLst>
            <a:ext uri="{FF2B5EF4-FFF2-40B4-BE49-F238E27FC236}">
              <a16:creationId xmlns:a16="http://schemas.microsoft.com/office/drawing/2014/main" id="{00000000-0008-0000-1D00-00004AD4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4347" name="Line 71">
          <a:extLst>
            <a:ext uri="{FF2B5EF4-FFF2-40B4-BE49-F238E27FC236}">
              <a16:creationId xmlns:a16="http://schemas.microsoft.com/office/drawing/2014/main" id="{00000000-0008-0000-1D00-00004BD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348" name="Line 72">
          <a:extLst>
            <a:ext uri="{FF2B5EF4-FFF2-40B4-BE49-F238E27FC236}">
              <a16:creationId xmlns:a16="http://schemas.microsoft.com/office/drawing/2014/main" id="{00000000-0008-0000-1D00-00004CD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4349" name="Line 73">
          <a:extLst>
            <a:ext uri="{FF2B5EF4-FFF2-40B4-BE49-F238E27FC236}">
              <a16:creationId xmlns:a16="http://schemas.microsoft.com/office/drawing/2014/main" id="{00000000-0008-0000-1D00-00004DD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4350" name="Line 74">
          <a:extLst>
            <a:ext uri="{FF2B5EF4-FFF2-40B4-BE49-F238E27FC236}">
              <a16:creationId xmlns:a16="http://schemas.microsoft.com/office/drawing/2014/main" id="{00000000-0008-0000-1D00-00004ED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4351" name="Line 75">
          <a:extLst>
            <a:ext uri="{FF2B5EF4-FFF2-40B4-BE49-F238E27FC236}">
              <a16:creationId xmlns:a16="http://schemas.microsoft.com/office/drawing/2014/main" id="{00000000-0008-0000-1D00-00004FD4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4352" name="Rectangle 76">
          <a:extLst>
            <a:ext uri="{FF2B5EF4-FFF2-40B4-BE49-F238E27FC236}">
              <a16:creationId xmlns:a16="http://schemas.microsoft.com/office/drawing/2014/main" id="{00000000-0008-0000-1D00-000050D4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21581" name="Text 1">
          <a:extLst>
            <a:ext uri="{FF2B5EF4-FFF2-40B4-BE49-F238E27FC236}">
              <a16:creationId xmlns:a16="http://schemas.microsoft.com/office/drawing/2014/main" id="{00000000-0008-0000-1D00-00004D54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2008</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4354" name="Picture 78" descr="dard-lang-logo">
          <a:extLst>
            <a:ext uri="{FF2B5EF4-FFF2-40B4-BE49-F238E27FC236}">
              <a16:creationId xmlns:a16="http://schemas.microsoft.com/office/drawing/2014/main" id="{00000000-0008-0000-1D00-000052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21584" name="Text Box 80">
          <a:extLst>
            <a:ext uri="{FF2B5EF4-FFF2-40B4-BE49-F238E27FC236}">
              <a16:creationId xmlns:a16="http://schemas.microsoft.com/office/drawing/2014/main" id="{00000000-0008-0000-1D00-000050540000}"/>
            </a:ext>
          </a:extLst>
        </xdr:cNvPr>
        <xdr:cNvSpPr txBox="1">
          <a:spLocks noChangeArrowheads="1"/>
        </xdr:cNvSpPr>
      </xdr:nvSpPr>
      <xdr:spPr bwMode="auto">
        <a:xfrm>
          <a:off x="4419600" y="115824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0481" name="Text 86">
          <a:extLst>
            <a:ext uri="{FF2B5EF4-FFF2-40B4-BE49-F238E27FC236}">
              <a16:creationId xmlns:a16="http://schemas.microsoft.com/office/drawing/2014/main" id="{00000000-0008-0000-1E00-0000015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5302" name="Line 2">
          <a:extLst>
            <a:ext uri="{FF2B5EF4-FFF2-40B4-BE49-F238E27FC236}">
              <a16:creationId xmlns:a16="http://schemas.microsoft.com/office/drawing/2014/main" id="{00000000-0008-0000-1E00-000006D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5303" name="Line 3">
          <a:extLst>
            <a:ext uri="{FF2B5EF4-FFF2-40B4-BE49-F238E27FC236}">
              <a16:creationId xmlns:a16="http://schemas.microsoft.com/office/drawing/2014/main" id="{00000000-0008-0000-1E00-000007D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5304" name="Line 4">
          <a:extLst>
            <a:ext uri="{FF2B5EF4-FFF2-40B4-BE49-F238E27FC236}">
              <a16:creationId xmlns:a16="http://schemas.microsoft.com/office/drawing/2014/main" id="{00000000-0008-0000-1E00-000008D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5305" name="Line 5">
          <a:extLst>
            <a:ext uri="{FF2B5EF4-FFF2-40B4-BE49-F238E27FC236}">
              <a16:creationId xmlns:a16="http://schemas.microsoft.com/office/drawing/2014/main" id="{00000000-0008-0000-1E00-000009D8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5306" name="Line 6">
          <a:extLst>
            <a:ext uri="{FF2B5EF4-FFF2-40B4-BE49-F238E27FC236}">
              <a16:creationId xmlns:a16="http://schemas.microsoft.com/office/drawing/2014/main" id="{00000000-0008-0000-1E00-00000AD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5307" name="Line 7">
          <a:extLst>
            <a:ext uri="{FF2B5EF4-FFF2-40B4-BE49-F238E27FC236}">
              <a16:creationId xmlns:a16="http://schemas.microsoft.com/office/drawing/2014/main" id="{00000000-0008-0000-1E00-00000BD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5308" name="Line 8">
          <a:extLst>
            <a:ext uri="{FF2B5EF4-FFF2-40B4-BE49-F238E27FC236}">
              <a16:creationId xmlns:a16="http://schemas.microsoft.com/office/drawing/2014/main" id="{00000000-0008-0000-1E00-00000CD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5309" name="Line 9">
          <a:extLst>
            <a:ext uri="{FF2B5EF4-FFF2-40B4-BE49-F238E27FC236}">
              <a16:creationId xmlns:a16="http://schemas.microsoft.com/office/drawing/2014/main" id="{00000000-0008-0000-1E00-00000DD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5310" name="Line 10">
          <a:extLst>
            <a:ext uri="{FF2B5EF4-FFF2-40B4-BE49-F238E27FC236}">
              <a16:creationId xmlns:a16="http://schemas.microsoft.com/office/drawing/2014/main" id="{00000000-0008-0000-1E00-00000ED8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5311" name="Line 11">
          <a:extLst>
            <a:ext uri="{FF2B5EF4-FFF2-40B4-BE49-F238E27FC236}">
              <a16:creationId xmlns:a16="http://schemas.microsoft.com/office/drawing/2014/main" id="{00000000-0008-0000-1E00-00000FD8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5312" name="Line 12">
          <a:extLst>
            <a:ext uri="{FF2B5EF4-FFF2-40B4-BE49-F238E27FC236}">
              <a16:creationId xmlns:a16="http://schemas.microsoft.com/office/drawing/2014/main" id="{00000000-0008-0000-1E00-000010D8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5313" name="Line 13">
          <a:extLst>
            <a:ext uri="{FF2B5EF4-FFF2-40B4-BE49-F238E27FC236}">
              <a16:creationId xmlns:a16="http://schemas.microsoft.com/office/drawing/2014/main" id="{00000000-0008-0000-1E00-000011D8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5314" name="Line 14">
          <a:extLst>
            <a:ext uri="{FF2B5EF4-FFF2-40B4-BE49-F238E27FC236}">
              <a16:creationId xmlns:a16="http://schemas.microsoft.com/office/drawing/2014/main" id="{00000000-0008-0000-1E00-000012D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5315" name="Line 15">
          <a:extLst>
            <a:ext uri="{FF2B5EF4-FFF2-40B4-BE49-F238E27FC236}">
              <a16:creationId xmlns:a16="http://schemas.microsoft.com/office/drawing/2014/main" id="{00000000-0008-0000-1E00-000013D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316" name="Line 16">
          <a:extLst>
            <a:ext uri="{FF2B5EF4-FFF2-40B4-BE49-F238E27FC236}">
              <a16:creationId xmlns:a16="http://schemas.microsoft.com/office/drawing/2014/main" id="{00000000-0008-0000-1E00-000014D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5317" name="Line 17">
          <a:extLst>
            <a:ext uri="{FF2B5EF4-FFF2-40B4-BE49-F238E27FC236}">
              <a16:creationId xmlns:a16="http://schemas.microsoft.com/office/drawing/2014/main" id="{00000000-0008-0000-1E00-000015D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5318" name="Line 18">
          <a:extLst>
            <a:ext uri="{FF2B5EF4-FFF2-40B4-BE49-F238E27FC236}">
              <a16:creationId xmlns:a16="http://schemas.microsoft.com/office/drawing/2014/main" id="{00000000-0008-0000-1E00-000016D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5319" name="Rectangle 19">
          <a:extLst>
            <a:ext uri="{FF2B5EF4-FFF2-40B4-BE49-F238E27FC236}">
              <a16:creationId xmlns:a16="http://schemas.microsoft.com/office/drawing/2014/main" id="{00000000-0008-0000-1E00-000017D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0500" name="Text 86">
          <a:extLst>
            <a:ext uri="{FF2B5EF4-FFF2-40B4-BE49-F238E27FC236}">
              <a16:creationId xmlns:a16="http://schemas.microsoft.com/office/drawing/2014/main" id="{00000000-0008-0000-1E00-0000145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5321" name="Line 21">
          <a:extLst>
            <a:ext uri="{FF2B5EF4-FFF2-40B4-BE49-F238E27FC236}">
              <a16:creationId xmlns:a16="http://schemas.microsoft.com/office/drawing/2014/main" id="{00000000-0008-0000-1E00-000019D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5322" name="Line 22">
          <a:extLst>
            <a:ext uri="{FF2B5EF4-FFF2-40B4-BE49-F238E27FC236}">
              <a16:creationId xmlns:a16="http://schemas.microsoft.com/office/drawing/2014/main" id="{00000000-0008-0000-1E00-00001AD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5323" name="Line 23">
          <a:extLst>
            <a:ext uri="{FF2B5EF4-FFF2-40B4-BE49-F238E27FC236}">
              <a16:creationId xmlns:a16="http://schemas.microsoft.com/office/drawing/2014/main" id="{00000000-0008-0000-1E00-00001BD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5324" name="Line 24">
          <a:extLst>
            <a:ext uri="{FF2B5EF4-FFF2-40B4-BE49-F238E27FC236}">
              <a16:creationId xmlns:a16="http://schemas.microsoft.com/office/drawing/2014/main" id="{00000000-0008-0000-1E00-00001CD8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5325" name="Line 25">
          <a:extLst>
            <a:ext uri="{FF2B5EF4-FFF2-40B4-BE49-F238E27FC236}">
              <a16:creationId xmlns:a16="http://schemas.microsoft.com/office/drawing/2014/main" id="{00000000-0008-0000-1E00-00001DD8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5326" name="Line 26">
          <a:extLst>
            <a:ext uri="{FF2B5EF4-FFF2-40B4-BE49-F238E27FC236}">
              <a16:creationId xmlns:a16="http://schemas.microsoft.com/office/drawing/2014/main" id="{00000000-0008-0000-1E00-00001ED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5327" name="Line 27">
          <a:extLst>
            <a:ext uri="{FF2B5EF4-FFF2-40B4-BE49-F238E27FC236}">
              <a16:creationId xmlns:a16="http://schemas.microsoft.com/office/drawing/2014/main" id="{00000000-0008-0000-1E00-00001FD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5328" name="Line 28">
          <a:extLst>
            <a:ext uri="{FF2B5EF4-FFF2-40B4-BE49-F238E27FC236}">
              <a16:creationId xmlns:a16="http://schemas.microsoft.com/office/drawing/2014/main" id="{00000000-0008-0000-1E00-000020D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5329" name="Line 29">
          <a:extLst>
            <a:ext uri="{FF2B5EF4-FFF2-40B4-BE49-F238E27FC236}">
              <a16:creationId xmlns:a16="http://schemas.microsoft.com/office/drawing/2014/main" id="{00000000-0008-0000-1E00-000021D8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5330" name="Line 30">
          <a:extLst>
            <a:ext uri="{FF2B5EF4-FFF2-40B4-BE49-F238E27FC236}">
              <a16:creationId xmlns:a16="http://schemas.microsoft.com/office/drawing/2014/main" id="{00000000-0008-0000-1E00-000022D8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5331" name="Line 31">
          <a:extLst>
            <a:ext uri="{FF2B5EF4-FFF2-40B4-BE49-F238E27FC236}">
              <a16:creationId xmlns:a16="http://schemas.microsoft.com/office/drawing/2014/main" id="{00000000-0008-0000-1E00-000023D8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5332" name="Line 32">
          <a:extLst>
            <a:ext uri="{FF2B5EF4-FFF2-40B4-BE49-F238E27FC236}">
              <a16:creationId xmlns:a16="http://schemas.microsoft.com/office/drawing/2014/main" id="{00000000-0008-0000-1E00-000024D8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5333" name="Line 33">
          <a:extLst>
            <a:ext uri="{FF2B5EF4-FFF2-40B4-BE49-F238E27FC236}">
              <a16:creationId xmlns:a16="http://schemas.microsoft.com/office/drawing/2014/main" id="{00000000-0008-0000-1E00-000025D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5334" name="Line 34">
          <a:extLst>
            <a:ext uri="{FF2B5EF4-FFF2-40B4-BE49-F238E27FC236}">
              <a16:creationId xmlns:a16="http://schemas.microsoft.com/office/drawing/2014/main" id="{00000000-0008-0000-1E00-000026D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335" name="Line 35">
          <a:extLst>
            <a:ext uri="{FF2B5EF4-FFF2-40B4-BE49-F238E27FC236}">
              <a16:creationId xmlns:a16="http://schemas.microsoft.com/office/drawing/2014/main" id="{00000000-0008-0000-1E00-000027D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5336" name="Line 36">
          <a:extLst>
            <a:ext uri="{FF2B5EF4-FFF2-40B4-BE49-F238E27FC236}">
              <a16:creationId xmlns:a16="http://schemas.microsoft.com/office/drawing/2014/main" id="{00000000-0008-0000-1E00-000028D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5337" name="Line 37">
          <a:extLst>
            <a:ext uri="{FF2B5EF4-FFF2-40B4-BE49-F238E27FC236}">
              <a16:creationId xmlns:a16="http://schemas.microsoft.com/office/drawing/2014/main" id="{00000000-0008-0000-1E00-000029D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5338" name="Rectangle 38">
          <a:extLst>
            <a:ext uri="{FF2B5EF4-FFF2-40B4-BE49-F238E27FC236}">
              <a16:creationId xmlns:a16="http://schemas.microsoft.com/office/drawing/2014/main" id="{00000000-0008-0000-1E00-00002AD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0519" name="Text 86">
          <a:extLst>
            <a:ext uri="{FF2B5EF4-FFF2-40B4-BE49-F238E27FC236}">
              <a16:creationId xmlns:a16="http://schemas.microsoft.com/office/drawing/2014/main" id="{00000000-0008-0000-1E00-0000275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5340" name="Line 40">
          <a:extLst>
            <a:ext uri="{FF2B5EF4-FFF2-40B4-BE49-F238E27FC236}">
              <a16:creationId xmlns:a16="http://schemas.microsoft.com/office/drawing/2014/main" id="{00000000-0008-0000-1E00-00002CD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5341" name="Line 41">
          <a:extLst>
            <a:ext uri="{FF2B5EF4-FFF2-40B4-BE49-F238E27FC236}">
              <a16:creationId xmlns:a16="http://schemas.microsoft.com/office/drawing/2014/main" id="{00000000-0008-0000-1E00-00002DD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5342" name="Line 42">
          <a:extLst>
            <a:ext uri="{FF2B5EF4-FFF2-40B4-BE49-F238E27FC236}">
              <a16:creationId xmlns:a16="http://schemas.microsoft.com/office/drawing/2014/main" id="{00000000-0008-0000-1E00-00002ED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5343" name="Line 43">
          <a:extLst>
            <a:ext uri="{FF2B5EF4-FFF2-40B4-BE49-F238E27FC236}">
              <a16:creationId xmlns:a16="http://schemas.microsoft.com/office/drawing/2014/main" id="{00000000-0008-0000-1E00-00002FD8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5344" name="Line 44">
          <a:extLst>
            <a:ext uri="{FF2B5EF4-FFF2-40B4-BE49-F238E27FC236}">
              <a16:creationId xmlns:a16="http://schemas.microsoft.com/office/drawing/2014/main" id="{00000000-0008-0000-1E00-000030D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5345" name="Line 45">
          <a:extLst>
            <a:ext uri="{FF2B5EF4-FFF2-40B4-BE49-F238E27FC236}">
              <a16:creationId xmlns:a16="http://schemas.microsoft.com/office/drawing/2014/main" id="{00000000-0008-0000-1E00-000031D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5346" name="Line 46">
          <a:extLst>
            <a:ext uri="{FF2B5EF4-FFF2-40B4-BE49-F238E27FC236}">
              <a16:creationId xmlns:a16="http://schemas.microsoft.com/office/drawing/2014/main" id="{00000000-0008-0000-1E00-000032D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5347" name="Line 47">
          <a:extLst>
            <a:ext uri="{FF2B5EF4-FFF2-40B4-BE49-F238E27FC236}">
              <a16:creationId xmlns:a16="http://schemas.microsoft.com/office/drawing/2014/main" id="{00000000-0008-0000-1E00-000033D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5348" name="Line 48">
          <a:extLst>
            <a:ext uri="{FF2B5EF4-FFF2-40B4-BE49-F238E27FC236}">
              <a16:creationId xmlns:a16="http://schemas.microsoft.com/office/drawing/2014/main" id="{00000000-0008-0000-1E00-000034D8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5349" name="Line 49">
          <a:extLst>
            <a:ext uri="{FF2B5EF4-FFF2-40B4-BE49-F238E27FC236}">
              <a16:creationId xmlns:a16="http://schemas.microsoft.com/office/drawing/2014/main" id="{00000000-0008-0000-1E00-000035D8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5350" name="Line 50">
          <a:extLst>
            <a:ext uri="{FF2B5EF4-FFF2-40B4-BE49-F238E27FC236}">
              <a16:creationId xmlns:a16="http://schemas.microsoft.com/office/drawing/2014/main" id="{00000000-0008-0000-1E00-000036D8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5351" name="Line 51">
          <a:extLst>
            <a:ext uri="{FF2B5EF4-FFF2-40B4-BE49-F238E27FC236}">
              <a16:creationId xmlns:a16="http://schemas.microsoft.com/office/drawing/2014/main" id="{00000000-0008-0000-1E00-000037D8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5352" name="Line 52">
          <a:extLst>
            <a:ext uri="{FF2B5EF4-FFF2-40B4-BE49-F238E27FC236}">
              <a16:creationId xmlns:a16="http://schemas.microsoft.com/office/drawing/2014/main" id="{00000000-0008-0000-1E00-000038D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5353" name="Line 53">
          <a:extLst>
            <a:ext uri="{FF2B5EF4-FFF2-40B4-BE49-F238E27FC236}">
              <a16:creationId xmlns:a16="http://schemas.microsoft.com/office/drawing/2014/main" id="{00000000-0008-0000-1E00-000039D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354" name="Line 54">
          <a:extLst>
            <a:ext uri="{FF2B5EF4-FFF2-40B4-BE49-F238E27FC236}">
              <a16:creationId xmlns:a16="http://schemas.microsoft.com/office/drawing/2014/main" id="{00000000-0008-0000-1E00-00003AD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5355" name="Line 55">
          <a:extLst>
            <a:ext uri="{FF2B5EF4-FFF2-40B4-BE49-F238E27FC236}">
              <a16:creationId xmlns:a16="http://schemas.microsoft.com/office/drawing/2014/main" id="{00000000-0008-0000-1E00-00003BD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5356" name="Line 56">
          <a:extLst>
            <a:ext uri="{FF2B5EF4-FFF2-40B4-BE49-F238E27FC236}">
              <a16:creationId xmlns:a16="http://schemas.microsoft.com/office/drawing/2014/main" id="{00000000-0008-0000-1E00-00003CD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5357" name="Rectangle 57">
          <a:extLst>
            <a:ext uri="{FF2B5EF4-FFF2-40B4-BE49-F238E27FC236}">
              <a16:creationId xmlns:a16="http://schemas.microsoft.com/office/drawing/2014/main" id="{00000000-0008-0000-1E00-00003DD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0538" name="Text 86">
          <a:extLst>
            <a:ext uri="{FF2B5EF4-FFF2-40B4-BE49-F238E27FC236}">
              <a16:creationId xmlns:a16="http://schemas.microsoft.com/office/drawing/2014/main" id="{00000000-0008-0000-1E00-00003A5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5359" name="Line 59">
          <a:extLst>
            <a:ext uri="{FF2B5EF4-FFF2-40B4-BE49-F238E27FC236}">
              <a16:creationId xmlns:a16="http://schemas.microsoft.com/office/drawing/2014/main" id="{00000000-0008-0000-1E00-00003FD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5360" name="Line 60">
          <a:extLst>
            <a:ext uri="{FF2B5EF4-FFF2-40B4-BE49-F238E27FC236}">
              <a16:creationId xmlns:a16="http://schemas.microsoft.com/office/drawing/2014/main" id="{00000000-0008-0000-1E00-000040D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5361" name="Line 61">
          <a:extLst>
            <a:ext uri="{FF2B5EF4-FFF2-40B4-BE49-F238E27FC236}">
              <a16:creationId xmlns:a16="http://schemas.microsoft.com/office/drawing/2014/main" id="{00000000-0008-0000-1E00-000041D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5362" name="Line 62">
          <a:extLst>
            <a:ext uri="{FF2B5EF4-FFF2-40B4-BE49-F238E27FC236}">
              <a16:creationId xmlns:a16="http://schemas.microsoft.com/office/drawing/2014/main" id="{00000000-0008-0000-1E00-000042D8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5363" name="Line 63">
          <a:extLst>
            <a:ext uri="{FF2B5EF4-FFF2-40B4-BE49-F238E27FC236}">
              <a16:creationId xmlns:a16="http://schemas.microsoft.com/office/drawing/2014/main" id="{00000000-0008-0000-1E00-000043D8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5364" name="Line 64">
          <a:extLst>
            <a:ext uri="{FF2B5EF4-FFF2-40B4-BE49-F238E27FC236}">
              <a16:creationId xmlns:a16="http://schemas.microsoft.com/office/drawing/2014/main" id="{00000000-0008-0000-1E00-000044D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5365" name="Line 65">
          <a:extLst>
            <a:ext uri="{FF2B5EF4-FFF2-40B4-BE49-F238E27FC236}">
              <a16:creationId xmlns:a16="http://schemas.microsoft.com/office/drawing/2014/main" id="{00000000-0008-0000-1E00-000045D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5366" name="Line 66">
          <a:extLst>
            <a:ext uri="{FF2B5EF4-FFF2-40B4-BE49-F238E27FC236}">
              <a16:creationId xmlns:a16="http://schemas.microsoft.com/office/drawing/2014/main" id="{00000000-0008-0000-1E00-000046D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5367" name="Line 67">
          <a:extLst>
            <a:ext uri="{FF2B5EF4-FFF2-40B4-BE49-F238E27FC236}">
              <a16:creationId xmlns:a16="http://schemas.microsoft.com/office/drawing/2014/main" id="{00000000-0008-0000-1E00-000047D8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5368" name="Line 68">
          <a:extLst>
            <a:ext uri="{FF2B5EF4-FFF2-40B4-BE49-F238E27FC236}">
              <a16:creationId xmlns:a16="http://schemas.microsoft.com/office/drawing/2014/main" id="{00000000-0008-0000-1E00-000048D8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5369" name="Line 69">
          <a:extLst>
            <a:ext uri="{FF2B5EF4-FFF2-40B4-BE49-F238E27FC236}">
              <a16:creationId xmlns:a16="http://schemas.microsoft.com/office/drawing/2014/main" id="{00000000-0008-0000-1E00-000049D8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5370" name="Line 70">
          <a:extLst>
            <a:ext uri="{FF2B5EF4-FFF2-40B4-BE49-F238E27FC236}">
              <a16:creationId xmlns:a16="http://schemas.microsoft.com/office/drawing/2014/main" id="{00000000-0008-0000-1E00-00004AD8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5371" name="Line 71">
          <a:extLst>
            <a:ext uri="{FF2B5EF4-FFF2-40B4-BE49-F238E27FC236}">
              <a16:creationId xmlns:a16="http://schemas.microsoft.com/office/drawing/2014/main" id="{00000000-0008-0000-1E00-00004BD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5372" name="Line 72">
          <a:extLst>
            <a:ext uri="{FF2B5EF4-FFF2-40B4-BE49-F238E27FC236}">
              <a16:creationId xmlns:a16="http://schemas.microsoft.com/office/drawing/2014/main" id="{00000000-0008-0000-1E00-00004CD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373" name="Line 73">
          <a:extLst>
            <a:ext uri="{FF2B5EF4-FFF2-40B4-BE49-F238E27FC236}">
              <a16:creationId xmlns:a16="http://schemas.microsoft.com/office/drawing/2014/main" id="{00000000-0008-0000-1E00-00004DD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5374" name="Line 74">
          <a:extLst>
            <a:ext uri="{FF2B5EF4-FFF2-40B4-BE49-F238E27FC236}">
              <a16:creationId xmlns:a16="http://schemas.microsoft.com/office/drawing/2014/main" id="{00000000-0008-0000-1E00-00004ED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5375" name="Line 75">
          <a:extLst>
            <a:ext uri="{FF2B5EF4-FFF2-40B4-BE49-F238E27FC236}">
              <a16:creationId xmlns:a16="http://schemas.microsoft.com/office/drawing/2014/main" id="{00000000-0008-0000-1E00-00004FD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5376" name="Rectangle 76">
          <a:extLst>
            <a:ext uri="{FF2B5EF4-FFF2-40B4-BE49-F238E27FC236}">
              <a16:creationId xmlns:a16="http://schemas.microsoft.com/office/drawing/2014/main" id="{00000000-0008-0000-1E00-000050D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20557" name="Text 1">
          <a:extLst>
            <a:ext uri="{FF2B5EF4-FFF2-40B4-BE49-F238E27FC236}">
              <a16:creationId xmlns:a16="http://schemas.microsoft.com/office/drawing/2014/main" id="{00000000-0008-0000-1E00-00004D50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2008</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5378" name="Picture 78" descr="dard-lang-logo">
          <a:extLst>
            <a:ext uri="{FF2B5EF4-FFF2-40B4-BE49-F238E27FC236}">
              <a16:creationId xmlns:a16="http://schemas.microsoft.com/office/drawing/2014/main" id="{00000000-0008-0000-1E00-000052D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57</xdr:row>
      <xdr:rowOff>9525</xdr:rowOff>
    </xdr:from>
    <xdr:to>
      <xdr:col>9</xdr:col>
      <xdr:colOff>952500</xdr:colOff>
      <xdr:row>59</xdr:row>
      <xdr:rowOff>142875</xdr:rowOff>
    </xdr:to>
    <xdr:sp macro="" textlink="">
      <xdr:nvSpPr>
        <xdr:cNvPr id="20560" name="Text Box 80">
          <a:extLst>
            <a:ext uri="{FF2B5EF4-FFF2-40B4-BE49-F238E27FC236}">
              <a16:creationId xmlns:a16="http://schemas.microsoft.com/office/drawing/2014/main" id="{00000000-0008-0000-1E00-000050500000}"/>
            </a:ext>
          </a:extLst>
        </xdr:cNvPr>
        <xdr:cNvSpPr txBox="1">
          <a:spLocks noChangeArrowheads="1"/>
        </xdr:cNvSpPr>
      </xdr:nvSpPr>
      <xdr:spPr bwMode="auto">
        <a:xfrm>
          <a:off x="4419600" y="1141095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9457" name="Text 86">
          <a:extLst>
            <a:ext uri="{FF2B5EF4-FFF2-40B4-BE49-F238E27FC236}">
              <a16:creationId xmlns:a16="http://schemas.microsoft.com/office/drawing/2014/main" id="{00000000-0008-0000-1F00-0000014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6326" name="Line 2">
          <a:extLst>
            <a:ext uri="{FF2B5EF4-FFF2-40B4-BE49-F238E27FC236}">
              <a16:creationId xmlns:a16="http://schemas.microsoft.com/office/drawing/2014/main" id="{00000000-0008-0000-1F00-000006D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6327" name="Line 3">
          <a:extLst>
            <a:ext uri="{FF2B5EF4-FFF2-40B4-BE49-F238E27FC236}">
              <a16:creationId xmlns:a16="http://schemas.microsoft.com/office/drawing/2014/main" id="{00000000-0008-0000-1F00-000007D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6328" name="Line 4">
          <a:extLst>
            <a:ext uri="{FF2B5EF4-FFF2-40B4-BE49-F238E27FC236}">
              <a16:creationId xmlns:a16="http://schemas.microsoft.com/office/drawing/2014/main" id="{00000000-0008-0000-1F00-000008D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6329" name="Line 5">
          <a:extLst>
            <a:ext uri="{FF2B5EF4-FFF2-40B4-BE49-F238E27FC236}">
              <a16:creationId xmlns:a16="http://schemas.microsoft.com/office/drawing/2014/main" id="{00000000-0008-0000-1F00-000009D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6330" name="Line 6">
          <a:extLst>
            <a:ext uri="{FF2B5EF4-FFF2-40B4-BE49-F238E27FC236}">
              <a16:creationId xmlns:a16="http://schemas.microsoft.com/office/drawing/2014/main" id="{00000000-0008-0000-1F00-00000AD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6331" name="Line 7">
          <a:extLst>
            <a:ext uri="{FF2B5EF4-FFF2-40B4-BE49-F238E27FC236}">
              <a16:creationId xmlns:a16="http://schemas.microsoft.com/office/drawing/2014/main" id="{00000000-0008-0000-1F00-00000BD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6332" name="Line 8">
          <a:extLst>
            <a:ext uri="{FF2B5EF4-FFF2-40B4-BE49-F238E27FC236}">
              <a16:creationId xmlns:a16="http://schemas.microsoft.com/office/drawing/2014/main" id="{00000000-0008-0000-1F00-00000CD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6333" name="Line 9">
          <a:extLst>
            <a:ext uri="{FF2B5EF4-FFF2-40B4-BE49-F238E27FC236}">
              <a16:creationId xmlns:a16="http://schemas.microsoft.com/office/drawing/2014/main" id="{00000000-0008-0000-1F00-00000DD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6334" name="Line 10">
          <a:extLst>
            <a:ext uri="{FF2B5EF4-FFF2-40B4-BE49-F238E27FC236}">
              <a16:creationId xmlns:a16="http://schemas.microsoft.com/office/drawing/2014/main" id="{00000000-0008-0000-1F00-00000ED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6335" name="Line 11">
          <a:extLst>
            <a:ext uri="{FF2B5EF4-FFF2-40B4-BE49-F238E27FC236}">
              <a16:creationId xmlns:a16="http://schemas.microsoft.com/office/drawing/2014/main" id="{00000000-0008-0000-1F00-00000FD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6336" name="Line 12">
          <a:extLst>
            <a:ext uri="{FF2B5EF4-FFF2-40B4-BE49-F238E27FC236}">
              <a16:creationId xmlns:a16="http://schemas.microsoft.com/office/drawing/2014/main" id="{00000000-0008-0000-1F00-000010D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6337" name="Line 13">
          <a:extLst>
            <a:ext uri="{FF2B5EF4-FFF2-40B4-BE49-F238E27FC236}">
              <a16:creationId xmlns:a16="http://schemas.microsoft.com/office/drawing/2014/main" id="{00000000-0008-0000-1F00-000011D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6338" name="Line 14">
          <a:extLst>
            <a:ext uri="{FF2B5EF4-FFF2-40B4-BE49-F238E27FC236}">
              <a16:creationId xmlns:a16="http://schemas.microsoft.com/office/drawing/2014/main" id="{00000000-0008-0000-1F00-000012D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6339" name="Line 15">
          <a:extLst>
            <a:ext uri="{FF2B5EF4-FFF2-40B4-BE49-F238E27FC236}">
              <a16:creationId xmlns:a16="http://schemas.microsoft.com/office/drawing/2014/main" id="{00000000-0008-0000-1F00-000013D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6340" name="Line 16">
          <a:extLst>
            <a:ext uri="{FF2B5EF4-FFF2-40B4-BE49-F238E27FC236}">
              <a16:creationId xmlns:a16="http://schemas.microsoft.com/office/drawing/2014/main" id="{00000000-0008-0000-1F00-000014D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341" name="Line 17">
          <a:extLst>
            <a:ext uri="{FF2B5EF4-FFF2-40B4-BE49-F238E27FC236}">
              <a16:creationId xmlns:a16="http://schemas.microsoft.com/office/drawing/2014/main" id="{00000000-0008-0000-1F00-000015D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6342" name="Line 18">
          <a:extLst>
            <a:ext uri="{FF2B5EF4-FFF2-40B4-BE49-F238E27FC236}">
              <a16:creationId xmlns:a16="http://schemas.microsoft.com/office/drawing/2014/main" id="{00000000-0008-0000-1F00-000016D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6343" name="Rectangle 19">
          <a:extLst>
            <a:ext uri="{FF2B5EF4-FFF2-40B4-BE49-F238E27FC236}">
              <a16:creationId xmlns:a16="http://schemas.microsoft.com/office/drawing/2014/main" id="{00000000-0008-0000-1F00-000017D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9476" name="Text 86">
          <a:extLst>
            <a:ext uri="{FF2B5EF4-FFF2-40B4-BE49-F238E27FC236}">
              <a16:creationId xmlns:a16="http://schemas.microsoft.com/office/drawing/2014/main" id="{00000000-0008-0000-1F00-0000144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6345" name="Line 21">
          <a:extLst>
            <a:ext uri="{FF2B5EF4-FFF2-40B4-BE49-F238E27FC236}">
              <a16:creationId xmlns:a16="http://schemas.microsoft.com/office/drawing/2014/main" id="{00000000-0008-0000-1F00-000019D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6346" name="Line 22">
          <a:extLst>
            <a:ext uri="{FF2B5EF4-FFF2-40B4-BE49-F238E27FC236}">
              <a16:creationId xmlns:a16="http://schemas.microsoft.com/office/drawing/2014/main" id="{00000000-0008-0000-1F00-00001AD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6347" name="Line 23">
          <a:extLst>
            <a:ext uri="{FF2B5EF4-FFF2-40B4-BE49-F238E27FC236}">
              <a16:creationId xmlns:a16="http://schemas.microsoft.com/office/drawing/2014/main" id="{00000000-0008-0000-1F00-00001BD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6348" name="Line 24">
          <a:extLst>
            <a:ext uri="{FF2B5EF4-FFF2-40B4-BE49-F238E27FC236}">
              <a16:creationId xmlns:a16="http://schemas.microsoft.com/office/drawing/2014/main" id="{00000000-0008-0000-1F00-00001CD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6349" name="Line 25">
          <a:extLst>
            <a:ext uri="{FF2B5EF4-FFF2-40B4-BE49-F238E27FC236}">
              <a16:creationId xmlns:a16="http://schemas.microsoft.com/office/drawing/2014/main" id="{00000000-0008-0000-1F00-00001DDC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6350" name="Line 26">
          <a:extLst>
            <a:ext uri="{FF2B5EF4-FFF2-40B4-BE49-F238E27FC236}">
              <a16:creationId xmlns:a16="http://schemas.microsoft.com/office/drawing/2014/main" id="{00000000-0008-0000-1F00-00001ED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6351" name="Line 27">
          <a:extLst>
            <a:ext uri="{FF2B5EF4-FFF2-40B4-BE49-F238E27FC236}">
              <a16:creationId xmlns:a16="http://schemas.microsoft.com/office/drawing/2014/main" id="{00000000-0008-0000-1F00-00001FD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6352" name="Line 28">
          <a:extLst>
            <a:ext uri="{FF2B5EF4-FFF2-40B4-BE49-F238E27FC236}">
              <a16:creationId xmlns:a16="http://schemas.microsoft.com/office/drawing/2014/main" id="{00000000-0008-0000-1F00-000020D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6353" name="Line 29">
          <a:extLst>
            <a:ext uri="{FF2B5EF4-FFF2-40B4-BE49-F238E27FC236}">
              <a16:creationId xmlns:a16="http://schemas.microsoft.com/office/drawing/2014/main" id="{00000000-0008-0000-1F00-000021D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6354" name="Line 30">
          <a:extLst>
            <a:ext uri="{FF2B5EF4-FFF2-40B4-BE49-F238E27FC236}">
              <a16:creationId xmlns:a16="http://schemas.microsoft.com/office/drawing/2014/main" id="{00000000-0008-0000-1F00-000022D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6355" name="Line 31">
          <a:extLst>
            <a:ext uri="{FF2B5EF4-FFF2-40B4-BE49-F238E27FC236}">
              <a16:creationId xmlns:a16="http://schemas.microsoft.com/office/drawing/2014/main" id="{00000000-0008-0000-1F00-000023D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6356" name="Line 32">
          <a:extLst>
            <a:ext uri="{FF2B5EF4-FFF2-40B4-BE49-F238E27FC236}">
              <a16:creationId xmlns:a16="http://schemas.microsoft.com/office/drawing/2014/main" id="{00000000-0008-0000-1F00-000024D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6357" name="Line 33">
          <a:extLst>
            <a:ext uri="{FF2B5EF4-FFF2-40B4-BE49-F238E27FC236}">
              <a16:creationId xmlns:a16="http://schemas.microsoft.com/office/drawing/2014/main" id="{00000000-0008-0000-1F00-000025D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6358" name="Line 34">
          <a:extLst>
            <a:ext uri="{FF2B5EF4-FFF2-40B4-BE49-F238E27FC236}">
              <a16:creationId xmlns:a16="http://schemas.microsoft.com/office/drawing/2014/main" id="{00000000-0008-0000-1F00-000026D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6359" name="Line 35">
          <a:extLst>
            <a:ext uri="{FF2B5EF4-FFF2-40B4-BE49-F238E27FC236}">
              <a16:creationId xmlns:a16="http://schemas.microsoft.com/office/drawing/2014/main" id="{00000000-0008-0000-1F00-000027D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360" name="Line 36">
          <a:extLst>
            <a:ext uri="{FF2B5EF4-FFF2-40B4-BE49-F238E27FC236}">
              <a16:creationId xmlns:a16="http://schemas.microsoft.com/office/drawing/2014/main" id="{00000000-0008-0000-1F00-000028D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6361" name="Line 37">
          <a:extLst>
            <a:ext uri="{FF2B5EF4-FFF2-40B4-BE49-F238E27FC236}">
              <a16:creationId xmlns:a16="http://schemas.microsoft.com/office/drawing/2014/main" id="{00000000-0008-0000-1F00-000029D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6362" name="Rectangle 38">
          <a:extLst>
            <a:ext uri="{FF2B5EF4-FFF2-40B4-BE49-F238E27FC236}">
              <a16:creationId xmlns:a16="http://schemas.microsoft.com/office/drawing/2014/main" id="{00000000-0008-0000-1F00-00002AD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9495" name="Text 86">
          <a:extLst>
            <a:ext uri="{FF2B5EF4-FFF2-40B4-BE49-F238E27FC236}">
              <a16:creationId xmlns:a16="http://schemas.microsoft.com/office/drawing/2014/main" id="{00000000-0008-0000-1F00-0000274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6364" name="Line 40">
          <a:extLst>
            <a:ext uri="{FF2B5EF4-FFF2-40B4-BE49-F238E27FC236}">
              <a16:creationId xmlns:a16="http://schemas.microsoft.com/office/drawing/2014/main" id="{00000000-0008-0000-1F00-00002CD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6365" name="Line 41">
          <a:extLst>
            <a:ext uri="{FF2B5EF4-FFF2-40B4-BE49-F238E27FC236}">
              <a16:creationId xmlns:a16="http://schemas.microsoft.com/office/drawing/2014/main" id="{00000000-0008-0000-1F00-00002DD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6366" name="Line 42">
          <a:extLst>
            <a:ext uri="{FF2B5EF4-FFF2-40B4-BE49-F238E27FC236}">
              <a16:creationId xmlns:a16="http://schemas.microsoft.com/office/drawing/2014/main" id="{00000000-0008-0000-1F00-00002ED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6367" name="Line 43">
          <a:extLst>
            <a:ext uri="{FF2B5EF4-FFF2-40B4-BE49-F238E27FC236}">
              <a16:creationId xmlns:a16="http://schemas.microsoft.com/office/drawing/2014/main" id="{00000000-0008-0000-1F00-00002FD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6368" name="Line 44">
          <a:extLst>
            <a:ext uri="{FF2B5EF4-FFF2-40B4-BE49-F238E27FC236}">
              <a16:creationId xmlns:a16="http://schemas.microsoft.com/office/drawing/2014/main" id="{00000000-0008-0000-1F00-000030D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6369" name="Line 45">
          <a:extLst>
            <a:ext uri="{FF2B5EF4-FFF2-40B4-BE49-F238E27FC236}">
              <a16:creationId xmlns:a16="http://schemas.microsoft.com/office/drawing/2014/main" id="{00000000-0008-0000-1F00-000031D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6370" name="Line 46">
          <a:extLst>
            <a:ext uri="{FF2B5EF4-FFF2-40B4-BE49-F238E27FC236}">
              <a16:creationId xmlns:a16="http://schemas.microsoft.com/office/drawing/2014/main" id="{00000000-0008-0000-1F00-000032D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6371" name="Line 47">
          <a:extLst>
            <a:ext uri="{FF2B5EF4-FFF2-40B4-BE49-F238E27FC236}">
              <a16:creationId xmlns:a16="http://schemas.microsoft.com/office/drawing/2014/main" id="{00000000-0008-0000-1F00-000033D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6372" name="Line 48">
          <a:extLst>
            <a:ext uri="{FF2B5EF4-FFF2-40B4-BE49-F238E27FC236}">
              <a16:creationId xmlns:a16="http://schemas.microsoft.com/office/drawing/2014/main" id="{00000000-0008-0000-1F00-000034D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6373" name="Line 49">
          <a:extLst>
            <a:ext uri="{FF2B5EF4-FFF2-40B4-BE49-F238E27FC236}">
              <a16:creationId xmlns:a16="http://schemas.microsoft.com/office/drawing/2014/main" id="{00000000-0008-0000-1F00-000035D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6374" name="Line 50">
          <a:extLst>
            <a:ext uri="{FF2B5EF4-FFF2-40B4-BE49-F238E27FC236}">
              <a16:creationId xmlns:a16="http://schemas.microsoft.com/office/drawing/2014/main" id="{00000000-0008-0000-1F00-000036D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6375" name="Line 51">
          <a:extLst>
            <a:ext uri="{FF2B5EF4-FFF2-40B4-BE49-F238E27FC236}">
              <a16:creationId xmlns:a16="http://schemas.microsoft.com/office/drawing/2014/main" id="{00000000-0008-0000-1F00-000037D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6376" name="Line 52">
          <a:extLst>
            <a:ext uri="{FF2B5EF4-FFF2-40B4-BE49-F238E27FC236}">
              <a16:creationId xmlns:a16="http://schemas.microsoft.com/office/drawing/2014/main" id="{00000000-0008-0000-1F00-000038D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6377" name="Line 53">
          <a:extLst>
            <a:ext uri="{FF2B5EF4-FFF2-40B4-BE49-F238E27FC236}">
              <a16:creationId xmlns:a16="http://schemas.microsoft.com/office/drawing/2014/main" id="{00000000-0008-0000-1F00-000039D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6378" name="Line 54">
          <a:extLst>
            <a:ext uri="{FF2B5EF4-FFF2-40B4-BE49-F238E27FC236}">
              <a16:creationId xmlns:a16="http://schemas.microsoft.com/office/drawing/2014/main" id="{00000000-0008-0000-1F00-00003AD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379" name="Line 55">
          <a:extLst>
            <a:ext uri="{FF2B5EF4-FFF2-40B4-BE49-F238E27FC236}">
              <a16:creationId xmlns:a16="http://schemas.microsoft.com/office/drawing/2014/main" id="{00000000-0008-0000-1F00-00003BD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6380" name="Line 56">
          <a:extLst>
            <a:ext uri="{FF2B5EF4-FFF2-40B4-BE49-F238E27FC236}">
              <a16:creationId xmlns:a16="http://schemas.microsoft.com/office/drawing/2014/main" id="{00000000-0008-0000-1F00-00003CD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6381" name="Rectangle 57">
          <a:extLst>
            <a:ext uri="{FF2B5EF4-FFF2-40B4-BE49-F238E27FC236}">
              <a16:creationId xmlns:a16="http://schemas.microsoft.com/office/drawing/2014/main" id="{00000000-0008-0000-1F00-00003DD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9514" name="Text 86">
          <a:extLst>
            <a:ext uri="{FF2B5EF4-FFF2-40B4-BE49-F238E27FC236}">
              <a16:creationId xmlns:a16="http://schemas.microsoft.com/office/drawing/2014/main" id="{00000000-0008-0000-1F00-00003A4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6383" name="Line 59">
          <a:extLst>
            <a:ext uri="{FF2B5EF4-FFF2-40B4-BE49-F238E27FC236}">
              <a16:creationId xmlns:a16="http://schemas.microsoft.com/office/drawing/2014/main" id="{00000000-0008-0000-1F00-00003FD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6384" name="Line 60">
          <a:extLst>
            <a:ext uri="{FF2B5EF4-FFF2-40B4-BE49-F238E27FC236}">
              <a16:creationId xmlns:a16="http://schemas.microsoft.com/office/drawing/2014/main" id="{00000000-0008-0000-1F00-000040D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6385" name="Line 61">
          <a:extLst>
            <a:ext uri="{FF2B5EF4-FFF2-40B4-BE49-F238E27FC236}">
              <a16:creationId xmlns:a16="http://schemas.microsoft.com/office/drawing/2014/main" id="{00000000-0008-0000-1F00-000041D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6386" name="Line 62">
          <a:extLst>
            <a:ext uri="{FF2B5EF4-FFF2-40B4-BE49-F238E27FC236}">
              <a16:creationId xmlns:a16="http://schemas.microsoft.com/office/drawing/2014/main" id="{00000000-0008-0000-1F00-000042DC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6387" name="Line 63">
          <a:extLst>
            <a:ext uri="{FF2B5EF4-FFF2-40B4-BE49-F238E27FC236}">
              <a16:creationId xmlns:a16="http://schemas.microsoft.com/office/drawing/2014/main" id="{00000000-0008-0000-1F00-000043DC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6388" name="Line 64">
          <a:extLst>
            <a:ext uri="{FF2B5EF4-FFF2-40B4-BE49-F238E27FC236}">
              <a16:creationId xmlns:a16="http://schemas.microsoft.com/office/drawing/2014/main" id="{00000000-0008-0000-1F00-000044D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6389" name="Line 65">
          <a:extLst>
            <a:ext uri="{FF2B5EF4-FFF2-40B4-BE49-F238E27FC236}">
              <a16:creationId xmlns:a16="http://schemas.microsoft.com/office/drawing/2014/main" id="{00000000-0008-0000-1F00-000045D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6390" name="Line 66">
          <a:extLst>
            <a:ext uri="{FF2B5EF4-FFF2-40B4-BE49-F238E27FC236}">
              <a16:creationId xmlns:a16="http://schemas.microsoft.com/office/drawing/2014/main" id="{00000000-0008-0000-1F00-000046D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6391" name="Line 67">
          <a:extLst>
            <a:ext uri="{FF2B5EF4-FFF2-40B4-BE49-F238E27FC236}">
              <a16:creationId xmlns:a16="http://schemas.microsoft.com/office/drawing/2014/main" id="{00000000-0008-0000-1F00-000047DC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6392" name="Line 68">
          <a:extLst>
            <a:ext uri="{FF2B5EF4-FFF2-40B4-BE49-F238E27FC236}">
              <a16:creationId xmlns:a16="http://schemas.microsoft.com/office/drawing/2014/main" id="{00000000-0008-0000-1F00-000048DC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6393" name="Line 69">
          <a:extLst>
            <a:ext uri="{FF2B5EF4-FFF2-40B4-BE49-F238E27FC236}">
              <a16:creationId xmlns:a16="http://schemas.microsoft.com/office/drawing/2014/main" id="{00000000-0008-0000-1F00-000049DC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6394" name="Line 70">
          <a:extLst>
            <a:ext uri="{FF2B5EF4-FFF2-40B4-BE49-F238E27FC236}">
              <a16:creationId xmlns:a16="http://schemas.microsoft.com/office/drawing/2014/main" id="{00000000-0008-0000-1F00-00004ADC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6395" name="Line 71">
          <a:extLst>
            <a:ext uri="{FF2B5EF4-FFF2-40B4-BE49-F238E27FC236}">
              <a16:creationId xmlns:a16="http://schemas.microsoft.com/office/drawing/2014/main" id="{00000000-0008-0000-1F00-00004BD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6396" name="Line 72">
          <a:extLst>
            <a:ext uri="{FF2B5EF4-FFF2-40B4-BE49-F238E27FC236}">
              <a16:creationId xmlns:a16="http://schemas.microsoft.com/office/drawing/2014/main" id="{00000000-0008-0000-1F00-00004CD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6397" name="Line 73">
          <a:extLst>
            <a:ext uri="{FF2B5EF4-FFF2-40B4-BE49-F238E27FC236}">
              <a16:creationId xmlns:a16="http://schemas.microsoft.com/office/drawing/2014/main" id="{00000000-0008-0000-1F00-00004DD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398" name="Line 74">
          <a:extLst>
            <a:ext uri="{FF2B5EF4-FFF2-40B4-BE49-F238E27FC236}">
              <a16:creationId xmlns:a16="http://schemas.microsoft.com/office/drawing/2014/main" id="{00000000-0008-0000-1F00-00004ED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6399" name="Line 75">
          <a:extLst>
            <a:ext uri="{FF2B5EF4-FFF2-40B4-BE49-F238E27FC236}">
              <a16:creationId xmlns:a16="http://schemas.microsoft.com/office/drawing/2014/main" id="{00000000-0008-0000-1F00-00004FDC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6400" name="Rectangle 76">
          <a:extLst>
            <a:ext uri="{FF2B5EF4-FFF2-40B4-BE49-F238E27FC236}">
              <a16:creationId xmlns:a16="http://schemas.microsoft.com/office/drawing/2014/main" id="{00000000-0008-0000-1F00-000050DC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19533" name="Text 1">
          <a:extLst>
            <a:ext uri="{FF2B5EF4-FFF2-40B4-BE49-F238E27FC236}">
              <a16:creationId xmlns:a16="http://schemas.microsoft.com/office/drawing/2014/main" id="{00000000-0008-0000-1F00-00004D4C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2007</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6402" name="Picture 78" descr="dard-lang-logo">
          <a:extLst>
            <a:ext uri="{FF2B5EF4-FFF2-40B4-BE49-F238E27FC236}">
              <a16:creationId xmlns:a16="http://schemas.microsoft.com/office/drawing/2014/main" id="{00000000-0008-0000-1F00-000052D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58</xdr:row>
      <xdr:rowOff>9525</xdr:rowOff>
    </xdr:from>
    <xdr:to>
      <xdr:col>9</xdr:col>
      <xdr:colOff>952500</xdr:colOff>
      <xdr:row>60</xdr:row>
      <xdr:rowOff>142875</xdr:rowOff>
    </xdr:to>
    <xdr:sp macro="" textlink="">
      <xdr:nvSpPr>
        <xdr:cNvPr id="19536" name="Text Box 80">
          <a:extLst>
            <a:ext uri="{FF2B5EF4-FFF2-40B4-BE49-F238E27FC236}">
              <a16:creationId xmlns:a16="http://schemas.microsoft.com/office/drawing/2014/main" id="{00000000-0008-0000-1F00-0000504C0000}"/>
            </a:ext>
          </a:extLst>
        </xdr:cNvPr>
        <xdr:cNvSpPr txBox="1">
          <a:spLocks noChangeArrowheads="1"/>
        </xdr:cNvSpPr>
      </xdr:nvSpPr>
      <xdr:spPr bwMode="auto">
        <a:xfrm>
          <a:off x="4419600" y="1158240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7409" name="Text 86">
          <a:extLst>
            <a:ext uri="{FF2B5EF4-FFF2-40B4-BE49-F238E27FC236}">
              <a16:creationId xmlns:a16="http://schemas.microsoft.com/office/drawing/2014/main" id="{00000000-0008-0000-2000-0000014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7350" name="Line 2">
          <a:extLst>
            <a:ext uri="{FF2B5EF4-FFF2-40B4-BE49-F238E27FC236}">
              <a16:creationId xmlns:a16="http://schemas.microsoft.com/office/drawing/2014/main" id="{00000000-0008-0000-2000-000006E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7351" name="Line 3">
          <a:extLst>
            <a:ext uri="{FF2B5EF4-FFF2-40B4-BE49-F238E27FC236}">
              <a16:creationId xmlns:a16="http://schemas.microsoft.com/office/drawing/2014/main" id="{00000000-0008-0000-2000-000007E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7352" name="Line 4">
          <a:extLst>
            <a:ext uri="{FF2B5EF4-FFF2-40B4-BE49-F238E27FC236}">
              <a16:creationId xmlns:a16="http://schemas.microsoft.com/office/drawing/2014/main" id="{00000000-0008-0000-2000-000008E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7353" name="Line 5">
          <a:extLst>
            <a:ext uri="{FF2B5EF4-FFF2-40B4-BE49-F238E27FC236}">
              <a16:creationId xmlns:a16="http://schemas.microsoft.com/office/drawing/2014/main" id="{00000000-0008-0000-2000-000009E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7354" name="Line 6">
          <a:extLst>
            <a:ext uri="{FF2B5EF4-FFF2-40B4-BE49-F238E27FC236}">
              <a16:creationId xmlns:a16="http://schemas.microsoft.com/office/drawing/2014/main" id="{00000000-0008-0000-2000-00000AE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7355" name="Line 7">
          <a:extLst>
            <a:ext uri="{FF2B5EF4-FFF2-40B4-BE49-F238E27FC236}">
              <a16:creationId xmlns:a16="http://schemas.microsoft.com/office/drawing/2014/main" id="{00000000-0008-0000-2000-00000BE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7356" name="Line 8">
          <a:extLst>
            <a:ext uri="{FF2B5EF4-FFF2-40B4-BE49-F238E27FC236}">
              <a16:creationId xmlns:a16="http://schemas.microsoft.com/office/drawing/2014/main" id="{00000000-0008-0000-2000-00000CE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7357" name="Line 9">
          <a:extLst>
            <a:ext uri="{FF2B5EF4-FFF2-40B4-BE49-F238E27FC236}">
              <a16:creationId xmlns:a16="http://schemas.microsoft.com/office/drawing/2014/main" id="{00000000-0008-0000-2000-00000DE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7358" name="Line 10">
          <a:extLst>
            <a:ext uri="{FF2B5EF4-FFF2-40B4-BE49-F238E27FC236}">
              <a16:creationId xmlns:a16="http://schemas.microsoft.com/office/drawing/2014/main" id="{00000000-0008-0000-2000-00000EE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7359" name="Line 11">
          <a:extLst>
            <a:ext uri="{FF2B5EF4-FFF2-40B4-BE49-F238E27FC236}">
              <a16:creationId xmlns:a16="http://schemas.microsoft.com/office/drawing/2014/main" id="{00000000-0008-0000-2000-00000FE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7360" name="Line 12">
          <a:extLst>
            <a:ext uri="{FF2B5EF4-FFF2-40B4-BE49-F238E27FC236}">
              <a16:creationId xmlns:a16="http://schemas.microsoft.com/office/drawing/2014/main" id="{00000000-0008-0000-2000-000010E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7361" name="Line 13">
          <a:extLst>
            <a:ext uri="{FF2B5EF4-FFF2-40B4-BE49-F238E27FC236}">
              <a16:creationId xmlns:a16="http://schemas.microsoft.com/office/drawing/2014/main" id="{00000000-0008-0000-2000-000011E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7362" name="Line 14">
          <a:extLst>
            <a:ext uri="{FF2B5EF4-FFF2-40B4-BE49-F238E27FC236}">
              <a16:creationId xmlns:a16="http://schemas.microsoft.com/office/drawing/2014/main" id="{00000000-0008-0000-2000-000012E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7363" name="Line 15">
          <a:extLst>
            <a:ext uri="{FF2B5EF4-FFF2-40B4-BE49-F238E27FC236}">
              <a16:creationId xmlns:a16="http://schemas.microsoft.com/office/drawing/2014/main" id="{00000000-0008-0000-2000-000013E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7364" name="Line 16">
          <a:extLst>
            <a:ext uri="{FF2B5EF4-FFF2-40B4-BE49-F238E27FC236}">
              <a16:creationId xmlns:a16="http://schemas.microsoft.com/office/drawing/2014/main" id="{00000000-0008-0000-2000-000014E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7365" name="Line 17">
          <a:extLst>
            <a:ext uri="{FF2B5EF4-FFF2-40B4-BE49-F238E27FC236}">
              <a16:creationId xmlns:a16="http://schemas.microsoft.com/office/drawing/2014/main" id="{00000000-0008-0000-2000-000015E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366" name="Line 18">
          <a:extLst>
            <a:ext uri="{FF2B5EF4-FFF2-40B4-BE49-F238E27FC236}">
              <a16:creationId xmlns:a16="http://schemas.microsoft.com/office/drawing/2014/main" id="{00000000-0008-0000-2000-000016E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7367" name="Rectangle 19">
          <a:extLst>
            <a:ext uri="{FF2B5EF4-FFF2-40B4-BE49-F238E27FC236}">
              <a16:creationId xmlns:a16="http://schemas.microsoft.com/office/drawing/2014/main" id="{00000000-0008-0000-2000-000017E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7428" name="Text 86">
          <a:extLst>
            <a:ext uri="{FF2B5EF4-FFF2-40B4-BE49-F238E27FC236}">
              <a16:creationId xmlns:a16="http://schemas.microsoft.com/office/drawing/2014/main" id="{00000000-0008-0000-2000-0000144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7369" name="Line 21">
          <a:extLst>
            <a:ext uri="{FF2B5EF4-FFF2-40B4-BE49-F238E27FC236}">
              <a16:creationId xmlns:a16="http://schemas.microsoft.com/office/drawing/2014/main" id="{00000000-0008-0000-2000-000019E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7370" name="Line 22">
          <a:extLst>
            <a:ext uri="{FF2B5EF4-FFF2-40B4-BE49-F238E27FC236}">
              <a16:creationId xmlns:a16="http://schemas.microsoft.com/office/drawing/2014/main" id="{00000000-0008-0000-2000-00001AE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7371" name="Line 23">
          <a:extLst>
            <a:ext uri="{FF2B5EF4-FFF2-40B4-BE49-F238E27FC236}">
              <a16:creationId xmlns:a16="http://schemas.microsoft.com/office/drawing/2014/main" id="{00000000-0008-0000-2000-00001BE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7372" name="Line 24">
          <a:extLst>
            <a:ext uri="{FF2B5EF4-FFF2-40B4-BE49-F238E27FC236}">
              <a16:creationId xmlns:a16="http://schemas.microsoft.com/office/drawing/2014/main" id="{00000000-0008-0000-2000-00001CE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7373" name="Line 25">
          <a:extLst>
            <a:ext uri="{FF2B5EF4-FFF2-40B4-BE49-F238E27FC236}">
              <a16:creationId xmlns:a16="http://schemas.microsoft.com/office/drawing/2014/main" id="{00000000-0008-0000-2000-00001DE0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7374" name="Line 26">
          <a:extLst>
            <a:ext uri="{FF2B5EF4-FFF2-40B4-BE49-F238E27FC236}">
              <a16:creationId xmlns:a16="http://schemas.microsoft.com/office/drawing/2014/main" id="{00000000-0008-0000-2000-00001EE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7375" name="Line 27">
          <a:extLst>
            <a:ext uri="{FF2B5EF4-FFF2-40B4-BE49-F238E27FC236}">
              <a16:creationId xmlns:a16="http://schemas.microsoft.com/office/drawing/2014/main" id="{00000000-0008-0000-2000-00001FE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7376" name="Line 28">
          <a:extLst>
            <a:ext uri="{FF2B5EF4-FFF2-40B4-BE49-F238E27FC236}">
              <a16:creationId xmlns:a16="http://schemas.microsoft.com/office/drawing/2014/main" id="{00000000-0008-0000-2000-000020E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7377" name="Line 29">
          <a:extLst>
            <a:ext uri="{FF2B5EF4-FFF2-40B4-BE49-F238E27FC236}">
              <a16:creationId xmlns:a16="http://schemas.microsoft.com/office/drawing/2014/main" id="{00000000-0008-0000-2000-000021E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7378" name="Line 30">
          <a:extLst>
            <a:ext uri="{FF2B5EF4-FFF2-40B4-BE49-F238E27FC236}">
              <a16:creationId xmlns:a16="http://schemas.microsoft.com/office/drawing/2014/main" id="{00000000-0008-0000-2000-000022E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7379" name="Line 31">
          <a:extLst>
            <a:ext uri="{FF2B5EF4-FFF2-40B4-BE49-F238E27FC236}">
              <a16:creationId xmlns:a16="http://schemas.microsoft.com/office/drawing/2014/main" id="{00000000-0008-0000-2000-000023E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7380" name="Line 32">
          <a:extLst>
            <a:ext uri="{FF2B5EF4-FFF2-40B4-BE49-F238E27FC236}">
              <a16:creationId xmlns:a16="http://schemas.microsoft.com/office/drawing/2014/main" id="{00000000-0008-0000-2000-000024E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7381" name="Line 33">
          <a:extLst>
            <a:ext uri="{FF2B5EF4-FFF2-40B4-BE49-F238E27FC236}">
              <a16:creationId xmlns:a16="http://schemas.microsoft.com/office/drawing/2014/main" id="{00000000-0008-0000-2000-000025E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7382" name="Line 34">
          <a:extLst>
            <a:ext uri="{FF2B5EF4-FFF2-40B4-BE49-F238E27FC236}">
              <a16:creationId xmlns:a16="http://schemas.microsoft.com/office/drawing/2014/main" id="{00000000-0008-0000-2000-000026E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7383" name="Line 35">
          <a:extLst>
            <a:ext uri="{FF2B5EF4-FFF2-40B4-BE49-F238E27FC236}">
              <a16:creationId xmlns:a16="http://schemas.microsoft.com/office/drawing/2014/main" id="{00000000-0008-0000-2000-000027E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7384" name="Line 36">
          <a:extLst>
            <a:ext uri="{FF2B5EF4-FFF2-40B4-BE49-F238E27FC236}">
              <a16:creationId xmlns:a16="http://schemas.microsoft.com/office/drawing/2014/main" id="{00000000-0008-0000-2000-000028E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385" name="Line 37">
          <a:extLst>
            <a:ext uri="{FF2B5EF4-FFF2-40B4-BE49-F238E27FC236}">
              <a16:creationId xmlns:a16="http://schemas.microsoft.com/office/drawing/2014/main" id="{00000000-0008-0000-2000-000029E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7386" name="Rectangle 38">
          <a:extLst>
            <a:ext uri="{FF2B5EF4-FFF2-40B4-BE49-F238E27FC236}">
              <a16:creationId xmlns:a16="http://schemas.microsoft.com/office/drawing/2014/main" id="{00000000-0008-0000-2000-00002AE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7447" name="Text 86">
          <a:extLst>
            <a:ext uri="{FF2B5EF4-FFF2-40B4-BE49-F238E27FC236}">
              <a16:creationId xmlns:a16="http://schemas.microsoft.com/office/drawing/2014/main" id="{00000000-0008-0000-2000-0000274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7388" name="Line 40">
          <a:extLst>
            <a:ext uri="{FF2B5EF4-FFF2-40B4-BE49-F238E27FC236}">
              <a16:creationId xmlns:a16="http://schemas.microsoft.com/office/drawing/2014/main" id="{00000000-0008-0000-2000-00002CE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7389" name="Line 41">
          <a:extLst>
            <a:ext uri="{FF2B5EF4-FFF2-40B4-BE49-F238E27FC236}">
              <a16:creationId xmlns:a16="http://schemas.microsoft.com/office/drawing/2014/main" id="{00000000-0008-0000-2000-00002DE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7390" name="Line 42">
          <a:extLst>
            <a:ext uri="{FF2B5EF4-FFF2-40B4-BE49-F238E27FC236}">
              <a16:creationId xmlns:a16="http://schemas.microsoft.com/office/drawing/2014/main" id="{00000000-0008-0000-2000-00002EE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7391" name="Line 43">
          <a:extLst>
            <a:ext uri="{FF2B5EF4-FFF2-40B4-BE49-F238E27FC236}">
              <a16:creationId xmlns:a16="http://schemas.microsoft.com/office/drawing/2014/main" id="{00000000-0008-0000-2000-00002FE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7392" name="Line 44">
          <a:extLst>
            <a:ext uri="{FF2B5EF4-FFF2-40B4-BE49-F238E27FC236}">
              <a16:creationId xmlns:a16="http://schemas.microsoft.com/office/drawing/2014/main" id="{00000000-0008-0000-2000-000030E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7393" name="Line 45">
          <a:extLst>
            <a:ext uri="{FF2B5EF4-FFF2-40B4-BE49-F238E27FC236}">
              <a16:creationId xmlns:a16="http://schemas.microsoft.com/office/drawing/2014/main" id="{00000000-0008-0000-2000-000031E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7394" name="Line 46">
          <a:extLst>
            <a:ext uri="{FF2B5EF4-FFF2-40B4-BE49-F238E27FC236}">
              <a16:creationId xmlns:a16="http://schemas.microsoft.com/office/drawing/2014/main" id="{00000000-0008-0000-2000-000032E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7395" name="Line 47">
          <a:extLst>
            <a:ext uri="{FF2B5EF4-FFF2-40B4-BE49-F238E27FC236}">
              <a16:creationId xmlns:a16="http://schemas.microsoft.com/office/drawing/2014/main" id="{00000000-0008-0000-2000-000033E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7396" name="Line 48">
          <a:extLst>
            <a:ext uri="{FF2B5EF4-FFF2-40B4-BE49-F238E27FC236}">
              <a16:creationId xmlns:a16="http://schemas.microsoft.com/office/drawing/2014/main" id="{00000000-0008-0000-2000-000034E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7397" name="Line 49">
          <a:extLst>
            <a:ext uri="{FF2B5EF4-FFF2-40B4-BE49-F238E27FC236}">
              <a16:creationId xmlns:a16="http://schemas.microsoft.com/office/drawing/2014/main" id="{00000000-0008-0000-2000-000035E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7398" name="Line 50">
          <a:extLst>
            <a:ext uri="{FF2B5EF4-FFF2-40B4-BE49-F238E27FC236}">
              <a16:creationId xmlns:a16="http://schemas.microsoft.com/office/drawing/2014/main" id="{00000000-0008-0000-2000-000036E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7399" name="Line 51">
          <a:extLst>
            <a:ext uri="{FF2B5EF4-FFF2-40B4-BE49-F238E27FC236}">
              <a16:creationId xmlns:a16="http://schemas.microsoft.com/office/drawing/2014/main" id="{00000000-0008-0000-2000-000037E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7400" name="Line 52">
          <a:extLst>
            <a:ext uri="{FF2B5EF4-FFF2-40B4-BE49-F238E27FC236}">
              <a16:creationId xmlns:a16="http://schemas.microsoft.com/office/drawing/2014/main" id="{00000000-0008-0000-2000-000038E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7401" name="Line 53">
          <a:extLst>
            <a:ext uri="{FF2B5EF4-FFF2-40B4-BE49-F238E27FC236}">
              <a16:creationId xmlns:a16="http://schemas.microsoft.com/office/drawing/2014/main" id="{00000000-0008-0000-2000-000039E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7402" name="Line 54">
          <a:extLst>
            <a:ext uri="{FF2B5EF4-FFF2-40B4-BE49-F238E27FC236}">
              <a16:creationId xmlns:a16="http://schemas.microsoft.com/office/drawing/2014/main" id="{00000000-0008-0000-2000-00003AE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7403" name="Line 55">
          <a:extLst>
            <a:ext uri="{FF2B5EF4-FFF2-40B4-BE49-F238E27FC236}">
              <a16:creationId xmlns:a16="http://schemas.microsoft.com/office/drawing/2014/main" id="{00000000-0008-0000-2000-00003BE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404" name="Line 56">
          <a:extLst>
            <a:ext uri="{FF2B5EF4-FFF2-40B4-BE49-F238E27FC236}">
              <a16:creationId xmlns:a16="http://schemas.microsoft.com/office/drawing/2014/main" id="{00000000-0008-0000-2000-00003CE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7405" name="Rectangle 57">
          <a:extLst>
            <a:ext uri="{FF2B5EF4-FFF2-40B4-BE49-F238E27FC236}">
              <a16:creationId xmlns:a16="http://schemas.microsoft.com/office/drawing/2014/main" id="{00000000-0008-0000-2000-00003DE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7466" name="Text 86">
          <a:extLst>
            <a:ext uri="{FF2B5EF4-FFF2-40B4-BE49-F238E27FC236}">
              <a16:creationId xmlns:a16="http://schemas.microsoft.com/office/drawing/2014/main" id="{00000000-0008-0000-2000-00003A4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7407" name="Line 59">
          <a:extLst>
            <a:ext uri="{FF2B5EF4-FFF2-40B4-BE49-F238E27FC236}">
              <a16:creationId xmlns:a16="http://schemas.microsoft.com/office/drawing/2014/main" id="{00000000-0008-0000-2000-00003FE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7408" name="Line 60">
          <a:extLst>
            <a:ext uri="{FF2B5EF4-FFF2-40B4-BE49-F238E27FC236}">
              <a16:creationId xmlns:a16="http://schemas.microsoft.com/office/drawing/2014/main" id="{00000000-0008-0000-2000-000040E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7409" name="Line 61">
          <a:extLst>
            <a:ext uri="{FF2B5EF4-FFF2-40B4-BE49-F238E27FC236}">
              <a16:creationId xmlns:a16="http://schemas.microsoft.com/office/drawing/2014/main" id="{00000000-0008-0000-2000-000041E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7410" name="Line 62">
          <a:extLst>
            <a:ext uri="{FF2B5EF4-FFF2-40B4-BE49-F238E27FC236}">
              <a16:creationId xmlns:a16="http://schemas.microsoft.com/office/drawing/2014/main" id="{00000000-0008-0000-2000-000042E00000}"/>
            </a:ext>
          </a:extLst>
        </xdr:cNvPr>
        <xdr:cNvSpPr>
          <a:spLocks noChangeShapeType="1"/>
        </xdr:cNvSpPr>
      </xdr:nvSpPr>
      <xdr:spPr bwMode="auto">
        <a:xfrm flipV="1">
          <a:off x="1257300" y="0"/>
          <a:ext cx="41624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7411" name="Line 63">
          <a:extLst>
            <a:ext uri="{FF2B5EF4-FFF2-40B4-BE49-F238E27FC236}">
              <a16:creationId xmlns:a16="http://schemas.microsoft.com/office/drawing/2014/main" id="{00000000-0008-0000-2000-000043E0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7412" name="Line 64">
          <a:extLst>
            <a:ext uri="{FF2B5EF4-FFF2-40B4-BE49-F238E27FC236}">
              <a16:creationId xmlns:a16="http://schemas.microsoft.com/office/drawing/2014/main" id="{00000000-0008-0000-2000-000044E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7413" name="Line 65">
          <a:extLst>
            <a:ext uri="{FF2B5EF4-FFF2-40B4-BE49-F238E27FC236}">
              <a16:creationId xmlns:a16="http://schemas.microsoft.com/office/drawing/2014/main" id="{00000000-0008-0000-2000-000045E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7414" name="Line 66">
          <a:extLst>
            <a:ext uri="{FF2B5EF4-FFF2-40B4-BE49-F238E27FC236}">
              <a16:creationId xmlns:a16="http://schemas.microsoft.com/office/drawing/2014/main" id="{00000000-0008-0000-2000-000046E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7415" name="Line 67">
          <a:extLst>
            <a:ext uri="{FF2B5EF4-FFF2-40B4-BE49-F238E27FC236}">
              <a16:creationId xmlns:a16="http://schemas.microsoft.com/office/drawing/2014/main" id="{00000000-0008-0000-2000-000047E00000}"/>
            </a:ext>
          </a:extLst>
        </xdr:cNvPr>
        <xdr:cNvSpPr>
          <a:spLocks noChangeShapeType="1"/>
        </xdr:cNvSpPr>
      </xdr:nvSpPr>
      <xdr:spPr bwMode="auto">
        <a:xfrm flipV="1">
          <a:off x="35718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7416" name="Line 68">
          <a:extLst>
            <a:ext uri="{FF2B5EF4-FFF2-40B4-BE49-F238E27FC236}">
              <a16:creationId xmlns:a16="http://schemas.microsoft.com/office/drawing/2014/main" id="{00000000-0008-0000-2000-000048E00000}"/>
            </a:ext>
          </a:extLst>
        </xdr:cNvPr>
        <xdr:cNvSpPr>
          <a:spLocks noChangeShapeType="1"/>
        </xdr:cNvSpPr>
      </xdr:nvSpPr>
      <xdr:spPr bwMode="auto">
        <a:xfrm flipV="1">
          <a:off x="41814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7417" name="Line 69">
          <a:extLst>
            <a:ext uri="{FF2B5EF4-FFF2-40B4-BE49-F238E27FC236}">
              <a16:creationId xmlns:a16="http://schemas.microsoft.com/office/drawing/2014/main" id="{00000000-0008-0000-2000-000049E00000}"/>
            </a:ext>
          </a:extLst>
        </xdr:cNvPr>
        <xdr:cNvSpPr>
          <a:spLocks noChangeShapeType="1"/>
        </xdr:cNvSpPr>
      </xdr:nvSpPr>
      <xdr:spPr bwMode="auto">
        <a:xfrm flipV="1">
          <a:off x="47910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7418" name="Line 70">
          <a:extLst>
            <a:ext uri="{FF2B5EF4-FFF2-40B4-BE49-F238E27FC236}">
              <a16:creationId xmlns:a16="http://schemas.microsoft.com/office/drawing/2014/main" id="{00000000-0008-0000-2000-00004AE00000}"/>
            </a:ext>
          </a:extLst>
        </xdr:cNvPr>
        <xdr:cNvSpPr>
          <a:spLocks noChangeShapeType="1"/>
        </xdr:cNvSpPr>
      </xdr:nvSpPr>
      <xdr:spPr bwMode="auto">
        <a:xfrm flipV="1">
          <a:off x="54292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7419" name="Line 71">
          <a:extLst>
            <a:ext uri="{FF2B5EF4-FFF2-40B4-BE49-F238E27FC236}">
              <a16:creationId xmlns:a16="http://schemas.microsoft.com/office/drawing/2014/main" id="{00000000-0008-0000-2000-00004BE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7420" name="Line 72">
          <a:extLst>
            <a:ext uri="{FF2B5EF4-FFF2-40B4-BE49-F238E27FC236}">
              <a16:creationId xmlns:a16="http://schemas.microsoft.com/office/drawing/2014/main" id="{00000000-0008-0000-2000-00004CE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7421" name="Line 73">
          <a:extLst>
            <a:ext uri="{FF2B5EF4-FFF2-40B4-BE49-F238E27FC236}">
              <a16:creationId xmlns:a16="http://schemas.microsoft.com/office/drawing/2014/main" id="{00000000-0008-0000-2000-00004DE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7422" name="Line 74">
          <a:extLst>
            <a:ext uri="{FF2B5EF4-FFF2-40B4-BE49-F238E27FC236}">
              <a16:creationId xmlns:a16="http://schemas.microsoft.com/office/drawing/2014/main" id="{00000000-0008-0000-2000-00004EE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423" name="Line 75">
          <a:extLst>
            <a:ext uri="{FF2B5EF4-FFF2-40B4-BE49-F238E27FC236}">
              <a16:creationId xmlns:a16="http://schemas.microsoft.com/office/drawing/2014/main" id="{00000000-0008-0000-2000-00004FE0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7424" name="Rectangle 76">
          <a:extLst>
            <a:ext uri="{FF2B5EF4-FFF2-40B4-BE49-F238E27FC236}">
              <a16:creationId xmlns:a16="http://schemas.microsoft.com/office/drawing/2014/main" id="{00000000-0008-0000-2000-000050E0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17485" name="Text 1">
          <a:extLst>
            <a:ext uri="{FF2B5EF4-FFF2-40B4-BE49-F238E27FC236}">
              <a16:creationId xmlns:a16="http://schemas.microsoft.com/office/drawing/2014/main" id="{00000000-0008-0000-2000-00004D440000}"/>
            </a:ext>
          </a:extLst>
        </xdr:cNvPr>
        <xdr:cNvSpPr txBox="1">
          <a:spLocks noChangeArrowheads="1"/>
        </xdr:cNvSpPr>
      </xdr:nvSpPr>
      <xdr:spPr bwMode="auto">
        <a:xfrm>
          <a:off x="1247775" y="1504950"/>
          <a:ext cx="61341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2007</a:t>
          </a:r>
        </a:p>
      </xdr:txBody>
    </xdr:sp>
    <xdr:clientData/>
  </xdr:twoCellAnchor>
  <xdr:twoCellAnchor editAs="oneCell">
    <xdr:from>
      <xdr:col>0</xdr:col>
      <xdr:colOff>38100</xdr:colOff>
      <xdr:row>1</xdr:row>
      <xdr:rowOff>95250</xdr:rowOff>
    </xdr:from>
    <xdr:to>
      <xdr:col>8</xdr:col>
      <xdr:colOff>257175</xdr:colOff>
      <xdr:row>8</xdr:row>
      <xdr:rowOff>9525</xdr:rowOff>
    </xdr:to>
    <xdr:pic>
      <xdr:nvPicPr>
        <xdr:cNvPr id="57426" name="Picture 78" descr="dard-lang-logo">
          <a:extLst>
            <a:ext uri="{FF2B5EF4-FFF2-40B4-BE49-F238E27FC236}">
              <a16:creationId xmlns:a16="http://schemas.microsoft.com/office/drawing/2014/main" id="{00000000-0008-0000-2000-000052E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57</xdr:row>
      <xdr:rowOff>9525</xdr:rowOff>
    </xdr:from>
    <xdr:to>
      <xdr:col>9</xdr:col>
      <xdr:colOff>952500</xdr:colOff>
      <xdr:row>59</xdr:row>
      <xdr:rowOff>142875</xdr:rowOff>
    </xdr:to>
    <xdr:sp macro="" textlink="">
      <xdr:nvSpPr>
        <xdr:cNvPr id="17488" name="Text Box 80">
          <a:extLst>
            <a:ext uri="{FF2B5EF4-FFF2-40B4-BE49-F238E27FC236}">
              <a16:creationId xmlns:a16="http://schemas.microsoft.com/office/drawing/2014/main" id="{00000000-0008-0000-2000-000050440000}"/>
            </a:ext>
          </a:extLst>
        </xdr:cNvPr>
        <xdr:cNvSpPr txBox="1">
          <a:spLocks noChangeArrowheads="1"/>
        </xdr:cNvSpPr>
      </xdr:nvSpPr>
      <xdr:spPr bwMode="auto">
        <a:xfrm>
          <a:off x="4419600" y="1141095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6385" name="Text 86">
          <a:extLst>
            <a:ext uri="{FF2B5EF4-FFF2-40B4-BE49-F238E27FC236}">
              <a16:creationId xmlns:a16="http://schemas.microsoft.com/office/drawing/2014/main" id="{00000000-0008-0000-2100-0000014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8374" name="Line 2">
          <a:extLst>
            <a:ext uri="{FF2B5EF4-FFF2-40B4-BE49-F238E27FC236}">
              <a16:creationId xmlns:a16="http://schemas.microsoft.com/office/drawing/2014/main" id="{00000000-0008-0000-2100-000006E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8375" name="Line 3">
          <a:extLst>
            <a:ext uri="{FF2B5EF4-FFF2-40B4-BE49-F238E27FC236}">
              <a16:creationId xmlns:a16="http://schemas.microsoft.com/office/drawing/2014/main" id="{00000000-0008-0000-2100-000007E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8376" name="Line 4">
          <a:extLst>
            <a:ext uri="{FF2B5EF4-FFF2-40B4-BE49-F238E27FC236}">
              <a16:creationId xmlns:a16="http://schemas.microsoft.com/office/drawing/2014/main" id="{00000000-0008-0000-2100-000008E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8377" name="Line 5">
          <a:extLst>
            <a:ext uri="{FF2B5EF4-FFF2-40B4-BE49-F238E27FC236}">
              <a16:creationId xmlns:a16="http://schemas.microsoft.com/office/drawing/2014/main" id="{00000000-0008-0000-2100-000009E4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8378" name="Line 6">
          <a:extLst>
            <a:ext uri="{FF2B5EF4-FFF2-40B4-BE49-F238E27FC236}">
              <a16:creationId xmlns:a16="http://schemas.microsoft.com/office/drawing/2014/main" id="{00000000-0008-0000-2100-00000AE4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8379" name="Line 7">
          <a:extLst>
            <a:ext uri="{FF2B5EF4-FFF2-40B4-BE49-F238E27FC236}">
              <a16:creationId xmlns:a16="http://schemas.microsoft.com/office/drawing/2014/main" id="{00000000-0008-0000-2100-00000BE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8380" name="Line 8">
          <a:extLst>
            <a:ext uri="{FF2B5EF4-FFF2-40B4-BE49-F238E27FC236}">
              <a16:creationId xmlns:a16="http://schemas.microsoft.com/office/drawing/2014/main" id="{00000000-0008-0000-2100-00000CE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8381" name="Line 9">
          <a:extLst>
            <a:ext uri="{FF2B5EF4-FFF2-40B4-BE49-F238E27FC236}">
              <a16:creationId xmlns:a16="http://schemas.microsoft.com/office/drawing/2014/main" id="{00000000-0008-0000-2100-00000DE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8382" name="Line 10">
          <a:extLst>
            <a:ext uri="{FF2B5EF4-FFF2-40B4-BE49-F238E27FC236}">
              <a16:creationId xmlns:a16="http://schemas.microsoft.com/office/drawing/2014/main" id="{00000000-0008-0000-2100-00000EE4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8383" name="Line 11">
          <a:extLst>
            <a:ext uri="{FF2B5EF4-FFF2-40B4-BE49-F238E27FC236}">
              <a16:creationId xmlns:a16="http://schemas.microsoft.com/office/drawing/2014/main" id="{00000000-0008-0000-2100-00000FE4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8384" name="Line 12">
          <a:extLst>
            <a:ext uri="{FF2B5EF4-FFF2-40B4-BE49-F238E27FC236}">
              <a16:creationId xmlns:a16="http://schemas.microsoft.com/office/drawing/2014/main" id="{00000000-0008-0000-2100-000010E4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8385" name="Line 13">
          <a:extLst>
            <a:ext uri="{FF2B5EF4-FFF2-40B4-BE49-F238E27FC236}">
              <a16:creationId xmlns:a16="http://schemas.microsoft.com/office/drawing/2014/main" id="{00000000-0008-0000-2100-000011E4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8386" name="Line 14">
          <a:extLst>
            <a:ext uri="{FF2B5EF4-FFF2-40B4-BE49-F238E27FC236}">
              <a16:creationId xmlns:a16="http://schemas.microsoft.com/office/drawing/2014/main" id="{00000000-0008-0000-2100-000012E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8387" name="Line 15">
          <a:extLst>
            <a:ext uri="{FF2B5EF4-FFF2-40B4-BE49-F238E27FC236}">
              <a16:creationId xmlns:a16="http://schemas.microsoft.com/office/drawing/2014/main" id="{00000000-0008-0000-2100-000013E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8388" name="Line 16">
          <a:extLst>
            <a:ext uri="{FF2B5EF4-FFF2-40B4-BE49-F238E27FC236}">
              <a16:creationId xmlns:a16="http://schemas.microsoft.com/office/drawing/2014/main" id="{00000000-0008-0000-2100-000014E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8389" name="Line 17">
          <a:extLst>
            <a:ext uri="{FF2B5EF4-FFF2-40B4-BE49-F238E27FC236}">
              <a16:creationId xmlns:a16="http://schemas.microsoft.com/office/drawing/2014/main" id="{00000000-0008-0000-2100-000015E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8390" name="Line 18">
          <a:extLst>
            <a:ext uri="{FF2B5EF4-FFF2-40B4-BE49-F238E27FC236}">
              <a16:creationId xmlns:a16="http://schemas.microsoft.com/office/drawing/2014/main" id="{00000000-0008-0000-2100-000016E4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391" name="Rectangle 19">
          <a:extLst>
            <a:ext uri="{FF2B5EF4-FFF2-40B4-BE49-F238E27FC236}">
              <a16:creationId xmlns:a16="http://schemas.microsoft.com/office/drawing/2014/main" id="{00000000-0008-0000-2100-000017E4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6404" name="Text 86">
          <a:extLst>
            <a:ext uri="{FF2B5EF4-FFF2-40B4-BE49-F238E27FC236}">
              <a16:creationId xmlns:a16="http://schemas.microsoft.com/office/drawing/2014/main" id="{00000000-0008-0000-2100-0000144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8393" name="Line 21">
          <a:extLst>
            <a:ext uri="{FF2B5EF4-FFF2-40B4-BE49-F238E27FC236}">
              <a16:creationId xmlns:a16="http://schemas.microsoft.com/office/drawing/2014/main" id="{00000000-0008-0000-2100-000019E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8394" name="Line 22">
          <a:extLst>
            <a:ext uri="{FF2B5EF4-FFF2-40B4-BE49-F238E27FC236}">
              <a16:creationId xmlns:a16="http://schemas.microsoft.com/office/drawing/2014/main" id="{00000000-0008-0000-2100-00001AE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8395" name="Line 23">
          <a:extLst>
            <a:ext uri="{FF2B5EF4-FFF2-40B4-BE49-F238E27FC236}">
              <a16:creationId xmlns:a16="http://schemas.microsoft.com/office/drawing/2014/main" id="{00000000-0008-0000-2100-00001BE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8396" name="Line 24">
          <a:extLst>
            <a:ext uri="{FF2B5EF4-FFF2-40B4-BE49-F238E27FC236}">
              <a16:creationId xmlns:a16="http://schemas.microsoft.com/office/drawing/2014/main" id="{00000000-0008-0000-2100-00001CE4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8397" name="Line 25">
          <a:extLst>
            <a:ext uri="{FF2B5EF4-FFF2-40B4-BE49-F238E27FC236}">
              <a16:creationId xmlns:a16="http://schemas.microsoft.com/office/drawing/2014/main" id="{00000000-0008-0000-2100-00001DE4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8398" name="Line 26">
          <a:extLst>
            <a:ext uri="{FF2B5EF4-FFF2-40B4-BE49-F238E27FC236}">
              <a16:creationId xmlns:a16="http://schemas.microsoft.com/office/drawing/2014/main" id="{00000000-0008-0000-2100-00001EE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8399" name="Line 27">
          <a:extLst>
            <a:ext uri="{FF2B5EF4-FFF2-40B4-BE49-F238E27FC236}">
              <a16:creationId xmlns:a16="http://schemas.microsoft.com/office/drawing/2014/main" id="{00000000-0008-0000-2100-00001FE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8400" name="Line 28">
          <a:extLst>
            <a:ext uri="{FF2B5EF4-FFF2-40B4-BE49-F238E27FC236}">
              <a16:creationId xmlns:a16="http://schemas.microsoft.com/office/drawing/2014/main" id="{00000000-0008-0000-2100-000020E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8401" name="Line 29">
          <a:extLst>
            <a:ext uri="{FF2B5EF4-FFF2-40B4-BE49-F238E27FC236}">
              <a16:creationId xmlns:a16="http://schemas.microsoft.com/office/drawing/2014/main" id="{00000000-0008-0000-2100-000021E4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8402" name="Line 30">
          <a:extLst>
            <a:ext uri="{FF2B5EF4-FFF2-40B4-BE49-F238E27FC236}">
              <a16:creationId xmlns:a16="http://schemas.microsoft.com/office/drawing/2014/main" id="{00000000-0008-0000-2100-000022E4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8403" name="Line 31">
          <a:extLst>
            <a:ext uri="{FF2B5EF4-FFF2-40B4-BE49-F238E27FC236}">
              <a16:creationId xmlns:a16="http://schemas.microsoft.com/office/drawing/2014/main" id="{00000000-0008-0000-2100-000023E4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8404" name="Line 32">
          <a:extLst>
            <a:ext uri="{FF2B5EF4-FFF2-40B4-BE49-F238E27FC236}">
              <a16:creationId xmlns:a16="http://schemas.microsoft.com/office/drawing/2014/main" id="{00000000-0008-0000-2100-000024E4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8405" name="Line 33">
          <a:extLst>
            <a:ext uri="{FF2B5EF4-FFF2-40B4-BE49-F238E27FC236}">
              <a16:creationId xmlns:a16="http://schemas.microsoft.com/office/drawing/2014/main" id="{00000000-0008-0000-2100-000025E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8406" name="Line 34">
          <a:extLst>
            <a:ext uri="{FF2B5EF4-FFF2-40B4-BE49-F238E27FC236}">
              <a16:creationId xmlns:a16="http://schemas.microsoft.com/office/drawing/2014/main" id="{00000000-0008-0000-2100-000026E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8407" name="Line 35">
          <a:extLst>
            <a:ext uri="{FF2B5EF4-FFF2-40B4-BE49-F238E27FC236}">
              <a16:creationId xmlns:a16="http://schemas.microsoft.com/office/drawing/2014/main" id="{00000000-0008-0000-2100-000027E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8408" name="Line 36">
          <a:extLst>
            <a:ext uri="{FF2B5EF4-FFF2-40B4-BE49-F238E27FC236}">
              <a16:creationId xmlns:a16="http://schemas.microsoft.com/office/drawing/2014/main" id="{00000000-0008-0000-2100-000028E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8409" name="Line 37">
          <a:extLst>
            <a:ext uri="{FF2B5EF4-FFF2-40B4-BE49-F238E27FC236}">
              <a16:creationId xmlns:a16="http://schemas.microsoft.com/office/drawing/2014/main" id="{00000000-0008-0000-2100-000029E4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410" name="Rectangle 38">
          <a:extLst>
            <a:ext uri="{FF2B5EF4-FFF2-40B4-BE49-F238E27FC236}">
              <a16:creationId xmlns:a16="http://schemas.microsoft.com/office/drawing/2014/main" id="{00000000-0008-0000-2100-00002AE4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6423" name="Text 86">
          <a:extLst>
            <a:ext uri="{FF2B5EF4-FFF2-40B4-BE49-F238E27FC236}">
              <a16:creationId xmlns:a16="http://schemas.microsoft.com/office/drawing/2014/main" id="{00000000-0008-0000-2100-0000274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8412" name="Line 40">
          <a:extLst>
            <a:ext uri="{FF2B5EF4-FFF2-40B4-BE49-F238E27FC236}">
              <a16:creationId xmlns:a16="http://schemas.microsoft.com/office/drawing/2014/main" id="{00000000-0008-0000-2100-00002CE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8413" name="Line 41">
          <a:extLst>
            <a:ext uri="{FF2B5EF4-FFF2-40B4-BE49-F238E27FC236}">
              <a16:creationId xmlns:a16="http://schemas.microsoft.com/office/drawing/2014/main" id="{00000000-0008-0000-2100-00002DE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8414" name="Line 42">
          <a:extLst>
            <a:ext uri="{FF2B5EF4-FFF2-40B4-BE49-F238E27FC236}">
              <a16:creationId xmlns:a16="http://schemas.microsoft.com/office/drawing/2014/main" id="{00000000-0008-0000-2100-00002EE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8415" name="Line 43">
          <a:extLst>
            <a:ext uri="{FF2B5EF4-FFF2-40B4-BE49-F238E27FC236}">
              <a16:creationId xmlns:a16="http://schemas.microsoft.com/office/drawing/2014/main" id="{00000000-0008-0000-2100-00002FE4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8416" name="Line 44">
          <a:extLst>
            <a:ext uri="{FF2B5EF4-FFF2-40B4-BE49-F238E27FC236}">
              <a16:creationId xmlns:a16="http://schemas.microsoft.com/office/drawing/2014/main" id="{00000000-0008-0000-2100-000030E4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8417" name="Line 45">
          <a:extLst>
            <a:ext uri="{FF2B5EF4-FFF2-40B4-BE49-F238E27FC236}">
              <a16:creationId xmlns:a16="http://schemas.microsoft.com/office/drawing/2014/main" id="{00000000-0008-0000-2100-000031E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8418" name="Line 46">
          <a:extLst>
            <a:ext uri="{FF2B5EF4-FFF2-40B4-BE49-F238E27FC236}">
              <a16:creationId xmlns:a16="http://schemas.microsoft.com/office/drawing/2014/main" id="{00000000-0008-0000-2100-000032E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8419" name="Line 47">
          <a:extLst>
            <a:ext uri="{FF2B5EF4-FFF2-40B4-BE49-F238E27FC236}">
              <a16:creationId xmlns:a16="http://schemas.microsoft.com/office/drawing/2014/main" id="{00000000-0008-0000-2100-000033E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8420" name="Line 48">
          <a:extLst>
            <a:ext uri="{FF2B5EF4-FFF2-40B4-BE49-F238E27FC236}">
              <a16:creationId xmlns:a16="http://schemas.microsoft.com/office/drawing/2014/main" id="{00000000-0008-0000-2100-000034E4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8421" name="Line 49">
          <a:extLst>
            <a:ext uri="{FF2B5EF4-FFF2-40B4-BE49-F238E27FC236}">
              <a16:creationId xmlns:a16="http://schemas.microsoft.com/office/drawing/2014/main" id="{00000000-0008-0000-2100-000035E4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8422" name="Line 50">
          <a:extLst>
            <a:ext uri="{FF2B5EF4-FFF2-40B4-BE49-F238E27FC236}">
              <a16:creationId xmlns:a16="http://schemas.microsoft.com/office/drawing/2014/main" id="{00000000-0008-0000-2100-000036E4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8423" name="Line 51">
          <a:extLst>
            <a:ext uri="{FF2B5EF4-FFF2-40B4-BE49-F238E27FC236}">
              <a16:creationId xmlns:a16="http://schemas.microsoft.com/office/drawing/2014/main" id="{00000000-0008-0000-2100-000037E4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8424" name="Line 52">
          <a:extLst>
            <a:ext uri="{FF2B5EF4-FFF2-40B4-BE49-F238E27FC236}">
              <a16:creationId xmlns:a16="http://schemas.microsoft.com/office/drawing/2014/main" id="{00000000-0008-0000-2100-000038E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8425" name="Line 53">
          <a:extLst>
            <a:ext uri="{FF2B5EF4-FFF2-40B4-BE49-F238E27FC236}">
              <a16:creationId xmlns:a16="http://schemas.microsoft.com/office/drawing/2014/main" id="{00000000-0008-0000-2100-000039E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8426" name="Line 54">
          <a:extLst>
            <a:ext uri="{FF2B5EF4-FFF2-40B4-BE49-F238E27FC236}">
              <a16:creationId xmlns:a16="http://schemas.microsoft.com/office/drawing/2014/main" id="{00000000-0008-0000-2100-00003AE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8427" name="Line 55">
          <a:extLst>
            <a:ext uri="{FF2B5EF4-FFF2-40B4-BE49-F238E27FC236}">
              <a16:creationId xmlns:a16="http://schemas.microsoft.com/office/drawing/2014/main" id="{00000000-0008-0000-2100-00003BE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8428" name="Line 56">
          <a:extLst>
            <a:ext uri="{FF2B5EF4-FFF2-40B4-BE49-F238E27FC236}">
              <a16:creationId xmlns:a16="http://schemas.microsoft.com/office/drawing/2014/main" id="{00000000-0008-0000-2100-00003CE4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429" name="Rectangle 57">
          <a:extLst>
            <a:ext uri="{FF2B5EF4-FFF2-40B4-BE49-F238E27FC236}">
              <a16:creationId xmlns:a16="http://schemas.microsoft.com/office/drawing/2014/main" id="{00000000-0008-0000-2100-00003DE4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6442" name="Text 86">
          <a:extLst>
            <a:ext uri="{FF2B5EF4-FFF2-40B4-BE49-F238E27FC236}">
              <a16:creationId xmlns:a16="http://schemas.microsoft.com/office/drawing/2014/main" id="{00000000-0008-0000-2100-00003A4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8431" name="Line 59">
          <a:extLst>
            <a:ext uri="{FF2B5EF4-FFF2-40B4-BE49-F238E27FC236}">
              <a16:creationId xmlns:a16="http://schemas.microsoft.com/office/drawing/2014/main" id="{00000000-0008-0000-2100-00003FE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8432" name="Line 60">
          <a:extLst>
            <a:ext uri="{FF2B5EF4-FFF2-40B4-BE49-F238E27FC236}">
              <a16:creationId xmlns:a16="http://schemas.microsoft.com/office/drawing/2014/main" id="{00000000-0008-0000-2100-000040E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8433" name="Line 61">
          <a:extLst>
            <a:ext uri="{FF2B5EF4-FFF2-40B4-BE49-F238E27FC236}">
              <a16:creationId xmlns:a16="http://schemas.microsoft.com/office/drawing/2014/main" id="{00000000-0008-0000-2100-000041E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8434" name="Line 62">
          <a:extLst>
            <a:ext uri="{FF2B5EF4-FFF2-40B4-BE49-F238E27FC236}">
              <a16:creationId xmlns:a16="http://schemas.microsoft.com/office/drawing/2014/main" id="{00000000-0008-0000-2100-000042E4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8435" name="Line 63">
          <a:extLst>
            <a:ext uri="{FF2B5EF4-FFF2-40B4-BE49-F238E27FC236}">
              <a16:creationId xmlns:a16="http://schemas.microsoft.com/office/drawing/2014/main" id="{00000000-0008-0000-2100-000043E4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8436" name="Line 64">
          <a:extLst>
            <a:ext uri="{FF2B5EF4-FFF2-40B4-BE49-F238E27FC236}">
              <a16:creationId xmlns:a16="http://schemas.microsoft.com/office/drawing/2014/main" id="{00000000-0008-0000-2100-000044E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8437" name="Line 65">
          <a:extLst>
            <a:ext uri="{FF2B5EF4-FFF2-40B4-BE49-F238E27FC236}">
              <a16:creationId xmlns:a16="http://schemas.microsoft.com/office/drawing/2014/main" id="{00000000-0008-0000-2100-000045E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8438" name="Line 66">
          <a:extLst>
            <a:ext uri="{FF2B5EF4-FFF2-40B4-BE49-F238E27FC236}">
              <a16:creationId xmlns:a16="http://schemas.microsoft.com/office/drawing/2014/main" id="{00000000-0008-0000-2100-000046E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8439" name="Line 67">
          <a:extLst>
            <a:ext uri="{FF2B5EF4-FFF2-40B4-BE49-F238E27FC236}">
              <a16:creationId xmlns:a16="http://schemas.microsoft.com/office/drawing/2014/main" id="{00000000-0008-0000-2100-000047E4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8440" name="Line 68">
          <a:extLst>
            <a:ext uri="{FF2B5EF4-FFF2-40B4-BE49-F238E27FC236}">
              <a16:creationId xmlns:a16="http://schemas.microsoft.com/office/drawing/2014/main" id="{00000000-0008-0000-2100-000048E4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8441" name="Line 69">
          <a:extLst>
            <a:ext uri="{FF2B5EF4-FFF2-40B4-BE49-F238E27FC236}">
              <a16:creationId xmlns:a16="http://schemas.microsoft.com/office/drawing/2014/main" id="{00000000-0008-0000-2100-000049E4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8442" name="Line 70">
          <a:extLst>
            <a:ext uri="{FF2B5EF4-FFF2-40B4-BE49-F238E27FC236}">
              <a16:creationId xmlns:a16="http://schemas.microsoft.com/office/drawing/2014/main" id="{00000000-0008-0000-2100-00004AE4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8443" name="Line 71">
          <a:extLst>
            <a:ext uri="{FF2B5EF4-FFF2-40B4-BE49-F238E27FC236}">
              <a16:creationId xmlns:a16="http://schemas.microsoft.com/office/drawing/2014/main" id="{00000000-0008-0000-2100-00004BE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8444" name="Line 72">
          <a:extLst>
            <a:ext uri="{FF2B5EF4-FFF2-40B4-BE49-F238E27FC236}">
              <a16:creationId xmlns:a16="http://schemas.microsoft.com/office/drawing/2014/main" id="{00000000-0008-0000-2100-00004CE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8445" name="Line 73">
          <a:extLst>
            <a:ext uri="{FF2B5EF4-FFF2-40B4-BE49-F238E27FC236}">
              <a16:creationId xmlns:a16="http://schemas.microsoft.com/office/drawing/2014/main" id="{00000000-0008-0000-2100-00004DE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8446" name="Line 74">
          <a:extLst>
            <a:ext uri="{FF2B5EF4-FFF2-40B4-BE49-F238E27FC236}">
              <a16:creationId xmlns:a16="http://schemas.microsoft.com/office/drawing/2014/main" id="{00000000-0008-0000-2100-00004EE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8447" name="Line 75">
          <a:extLst>
            <a:ext uri="{FF2B5EF4-FFF2-40B4-BE49-F238E27FC236}">
              <a16:creationId xmlns:a16="http://schemas.microsoft.com/office/drawing/2014/main" id="{00000000-0008-0000-2100-00004FE4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448" name="Rectangle 76">
          <a:extLst>
            <a:ext uri="{FF2B5EF4-FFF2-40B4-BE49-F238E27FC236}">
              <a16:creationId xmlns:a16="http://schemas.microsoft.com/office/drawing/2014/main" id="{00000000-0008-0000-2100-000050E4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16461" name="Text 1">
          <a:extLst>
            <a:ext uri="{FF2B5EF4-FFF2-40B4-BE49-F238E27FC236}">
              <a16:creationId xmlns:a16="http://schemas.microsoft.com/office/drawing/2014/main" id="{00000000-0008-0000-2100-00004D400000}"/>
            </a:ext>
          </a:extLst>
        </xdr:cNvPr>
        <xdr:cNvSpPr txBox="1">
          <a:spLocks noChangeArrowheads="1"/>
        </xdr:cNvSpPr>
      </xdr:nvSpPr>
      <xdr:spPr bwMode="auto">
        <a:xfrm>
          <a:off x="1247775" y="1504950"/>
          <a:ext cx="60960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2006</a:t>
          </a:r>
        </a:p>
      </xdr:txBody>
    </xdr:sp>
    <xdr:clientData/>
  </xdr:twoCellAnchor>
  <xdr:twoCellAnchor editAs="oneCell">
    <xdr:from>
      <xdr:col>0</xdr:col>
      <xdr:colOff>38100</xdr:colOff>
      <xdr:row>1</xdr:row>
      <xdr:rowOff>95250</xdr:rowOff>
    </xdr:from>
    <xdr:to>
      <xdr:col>8</xdr:col>
      <xdr:colOff>295275</xdr:colOff>
      <xdr:row>8</xdr:row>
      <xdr:rowOff>9525</xdr:rowOff>
    </xdr:to>
    <xdr:pic>
      <xdr:nvPicPr>
        <xdr:cNvPr id="58450" name="Picture 78" descr="dard-lang-logo">
          <a:extLst>
            <a:ext uri="{FF2B5EF4-FFF2-40B4-BE49-F238E27FC236}">
              <a16:creationId xmlns:a16="http://schemas.microsoft.com/office/drawing/2014/main" id="{00000000-0008-0000-2100-000052E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54</xdr:row>
      <xdr:rowOff>9525</xdr:rowOff>
    </xdr:from>
    <xdr:to>
      <xdr:col>9</xdr:col>
      <xdr:colOff>952500</xdr:colOff>
      <xdr:row>56</xdr:row>
      <xdr:rowOff>142875</xdr:rowOff>
    </xdr:to>
    <xdr:sp macro="" textlink="">
      <xdr:nvSpPr>
        <xdr:cNvPr id="16464" name="Text Box 80">
          <a:extLst>
            <a:ext uri="{FF2B5EF4-FFF2-40B4-BE49-F238E27FC236}">
              <a16:creationId xmlns:a16="http://schemas.microsoft.com/office/drawing/2014/main" id="{00000000-0008-0000-2100-000050400000}"/>
            </a:ext>
          </a:extLst>
        </xdr:cNvPr>
        <xdr:cNvSpPr txBox="1">
          <a:spLocks noChangeArrowheads="1"/>
        </xdr:cNvSpPr>
      </xdr:nvSpPr>
      <xdr:spPr bwMode="auto">
        <a:xfrm>
          <a:off x="4381500" y="10620375"/>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025" name="Text 86">
          <a:extLst>
            <a:ext uri="{FF2B5EF4-FFF2-40B4-BE49-F238E27FC236}">
              <a16:creationId xmlns:a16="http://schemas.microsoft.com/office/drawing/2014/main" id="{00000000-0008-0000-2200-0000010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9420" name="Line 2">
          <a:extLst>
            <a:ext uri="{FF2B5EF4-FFF2-40B4-BE49-F238E27FC236}">
              <a16:creationId xmlns:a16="http://schemas.microsoft.com/office/drawing/2014/main" id="{00000000-0008-0000-2200-00001CE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9421" name="Line 3">
          <a:extLst>
            <a:ext uri="{FF2B5EF4-FFF2-40B4-BE49-F238E27FC236}">
              <a16:creationId xmlns:a16="http://schemas.microsoft.com/office/drawing/2014/main" id="{00000000-0008-0000-2200-00001DE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9422" name="Line 4">
          <a:extLst>
            <a:ext uri="{FF2B5EF4-FFF2-40B4-BE49-F238E27FC236}">
              <a16:creationId xmlns:a16="http://schemas.microsoft.com/office/drawing/2014/main" id="{00000000-0008-0000-2200-00001EE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9423" name="Line 5">
          <a:extLst>
            <a:ext uri="{FF2B5EF4-FFF2-40B4-BE49-F238E27FC236}">
              <a16:creationId xmlns:a16="http://schemas.microsoft.com/office/drawing/2014/main" id="{00000000-0008-0000-2200-00001FE8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9424" name="Line 6">
          <a:extLst>
            <a:ext uri="{FF2B5EF4-FFF2-40B4-BE49-F238E27FC236}">
              <a16:creationId xmlns:a16="http://schemas.microsoft.com/office/drawing/2014/main" id="{00000000-0008-0000-2200-000020E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9425" name="Line 7">
          <a:extLst>
            <a:ext uri="{FF2B5EF4-FFF2-40B4-BE49-F238E27FC236}">
              <a16:creationId xmlns:a16="http://schemas.microsoft.com/office/drawing/2014/main" id="{00000000-0008-0000-2200-000021E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9426" name="Line 8">
          <a:extLst>
            <a:ext uri="{FF2B5EF4-FFF2-40B4-BE49-F238E27FC236}">
              <a16:creationId xmlns:a16="http://schemas.microsoft.com/office/drawing/2014/main" id="{00000000-0008-0000-2200-000022E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9427" name="Line 9">
          <a:extLst>
            <a:ext uri="{FF2B5EF4-FFF2-40B4-BE49-F238E27FC236}">
              <a16:creationId xmlns:a16="http://schemas.microsoft.com/office/drawing/2014/main" id="{00000000-0008-0000-2200-000023E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9428" name="Line 10">
          <a:extLst>
            <a:ext uri="{FF2B5EF4-FFF2-40B4-BE49-F238E27FC236}">
              <a16:creationId xmlns:a16="http://schemas.microsoft.com/office/drawing/2014/main" id="{00000000-0008-0000-2200-000024E8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9429" name="Line 11">
          <a:extLst>
            <a:ext uri="{FF2B5EF4-FFF2-40B4-BE49-F238E27FC236}">
              <a16:creationId xmlns:a16="http://schemas.microsoft.com/office/drawing/2014/main" id="{00000000-0008-0000-2200-000025E8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9430" name="Line 12">
          <a:extLst>
            <a:ext uri="{FF2B5EF4-FFF2-40B4-BE49-F238E27FC236}">
              <a16:creationId xmlns:a16="http://schemas.microsoft.com/office/drawing/2014/main" id="{00000000-0008-0000-2200-000026E8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9431" name="Line 13">
          <a:extLst>
            <a:ext uri="{FF2B5EF4-FFF2-40B4-BE49-F238E27FC236}">
              <a16:creationId xmlns:a16="http://schemas.microsoft.com/office/drawing/2014/main" id="{00000000-0008-0000-2200-000027E8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9432" name="Line 14">
          <a:extLst>
            <a:ext uri="{FF2B5EF4-FFF2-40B4-BE49-F238E27FC236}">
              <a16:creationId xmlns:a16="http://schemas.microsoft.com/office/drawing/2014/main" id="{00000000-0008-0000-2200-000028E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9433" name="Line 15">
          <a:extLst>
            <a:ext uri="{FF2B5EF4-FFF2-40B4-BE49-F238E27FC236}">
              <a16:creationId xmlns:a16="http://schemas.microsoft.com/office/drawing/2014/main" id="{00000000-0008-0000-2200-000029E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9434" name="Line 16">
          <a:extLst>
            <a:ext uri="{FF2B5EF4-FFF2-40B4-BE49-F238E27FC236}">
              <a16:creationId xmlns:a16="http://schemas.microsoft.com/office/drawing/2014/main" id="{00000000-0008-0000-2200-00002AE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9435" name="Line 17">
          <a:extLst>
            <a:ext uri="{FF2B5EF4-FFF2-40B4-BE49-F238E27FC236}">
              <a16:creationId xmlns:a16="http://schemas.microsoft.com/office/drawing/2014/main" id="{00000000-0008-0000-2200-00002BE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9436" name="Line 18">
          <a:extLst>
            <a:ext uri="{FF2B5EF4-FFF2-40B4-BE49-F238E27FC236}">
              <a16:creationId xmlns:a16="http://schemas.microsoft.com/office/drawing/2014/main" id="{00000000-0008-0000-2200-00002CE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9437" name="Rectangle 19">
          <a:extLst>
            <a:ext uri="{FF2B5EF4-FFF2-40B4-BE49-F238E27FC236}">
              <a16:creationId xmlns:a16="http://schemas.microsoft.com/office/drawing/2014/main" id="{00000000-0008-0000-2200-00002DE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44" name="Text 86">
          <a:extLst>
            <a:ext uri="{FF2B5EF4-FFF2-40B4-BE49-F238E27FC236}">
              <a16:creationId xmlns:a16="http://schemas.microsoft.com/office/drawing/2014/main" id="{00000000-0008-0000-2200-0000140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9439" name="Line 21">
          <a:extLst>
            <a:ext uri="{FF2B5EF4-FFF2-40B4-BE49-F238E27FC236}">
              <a16:creationId xmlns:a16="http://schemas.microsoft.com/office/drawing/2014/main" id="{00000000-0008-0000-2200-00002FE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9440" name="Line 22">
          <a:extLst>
            <a:ext uri="{FF2B5EF4-FFF2-40B4-BE49-F238E27FC236}">
              <a16:creationId xmlns:a16="http://schemas.microsoft.com/office/drawing/2014/main" id="{00000000-0008-0000-2200-000030E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9441" name="Line 23">
          <a:extLst>
            <a:ext uri="{FF2B5EF4-FFF2-40B4-BE49-F238E27FC236}">
              <a16:creationId xmlns:a16="http://schemas.microsoft.com/office/drawing/2014/main" id="{00000000-0008-0000-2200-000031E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9442" name="Line 24">
          <a:extLst>
            <a:ext uri="{FF2B5EF4-FFF2-40B4-BE49-F238E27FC236}">
              <a16:creationId xmlns:a16="http://schemas.microsoft.com/office/drawing/2014/main" id="{00000000-0008-0000-2200-000032E8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9443" name="Line 25">
          <a:extLst>
            <a:ext uri="{FF2B5EF4-FFF2-40B4-BE49-F238E27FC236}">
              <a16:creationId xmlns:a16="http://schemas.microsoft.com/office/drawing/2014/main" id="{00000000-0008-0000-2200-000033E8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9444" name="Line 26">
          <a:extLst>
            <a:ext uri="{FF2B5EF4-FFF2-40B4-BE49-F238E27FC236}">
              <a16:creationId xmlns:a16="http://schemas.microsoft.com/office/drawing/2014/main" id="{00000000-0008-0000-2200-000034E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9445" name="Line 27">
          <a:extLst>
            <a:ext uri="{FF2B5EF4-FFF2-40B4-BE49-F238E27FC236}">
              <a16:creationId xmlns:a16="http://schemas.microsoft.com/office/drawing/2014/main" id="{00000000-0008-0000-2200-000035E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9446" name="Line 28">
          <a:extLst>
            <a:ext uri="{FF2B5EF4-FFF2-40B4-BE49-F238E27FC236}">
              <a16:creationId xmlns:a16="http://schemas.microsoft.com/office/drawing/2014/main" id="{00000000-0008-0000-2200-000036E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9447" name="Line 29">
          <a:extLst>
            <a:ext uri="{FF2B5EF4-FFF2-40B4-BE49-F238E27FC236}">
              <a16:creationId xmlns:a16="http://schemas.microsoft.com/office/drawing/2014/main" id="{00000000-0008-0000-2200-000037E8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9448" name="Line 30">
          <a:extLst>
            <a:ext uri="{FF2B5EF4-FFF2-40B4-BE49-F238E27FC236}">
              <a16:creationId xmlns:a16="http://schemas.microsoft.com/office/drawing/2014/main" id="{00000000-0008-0000-2200-000038E8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9449" name="Line 31">
          <a:extLst>
            <a:ext uri="{FF2B5EF4-FFF2-40B4-BE49-F238E27FC236}">
              <a16:creationId xmlns:a16="http://schemas.microsoft.com/office/drawing/2014/main" id="{00000000-0008-0000-2200-000039E8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9450" name="Line 32">
          <a:extLst>
            <a:ext uri="{FF2B5EF4-FFF2-40B4-BE49-F238E27FC236}">
              <a16:creationId xmlns:a16="http://schemas.microsoft.com/office/drawing/2014/main" id="{00000000-0008-0000-2200-00003AE8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9451" name="Line 33">
          <a:extLst>
            <a:ext uri="{FF2B5EF4-FFF2-40B4-BE49-F238E27FC236}">
              <a16:creationId xmlns:a16="http://schemas.microsoft.com/office/drawing/2014/main" id="{00000000-0008-0000-2200-00003BE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9452" name="Line 34">
          <a:extLst>
            <a:ext uri="{FF2B5EF4-FFF2-40B4-BE49-F238E27FC236}">
              <a16:creationId xmlns:a16="http://schemas.microsoft.com/office/drawing/2014/main" id="{00000000-0008-0000-2200-00003CE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9453" name="Line 35">
          <a:extLst>
            <a:ext uri="{FF2B5EF4-FFF2-40B4-BE49-F238E27FC236}">
              <a16:creationId xmlns:a16="http://schemas.microsoft.com/office/drawing/2014/main" id="{00000000-0008-0000-2200-00003DE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9454" name="Line 36">
          <a:extLst>
            <a:ext uri="{FF2B5EF4-FFF2-40B4-BE49-F238E27FC236}">
              <a16:creationId xmlns:a16="http://schemas.microsoft.com/office/drawing/2014/main" id="{00000000-0008-0000-2200-00003EE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9455" name="Line 37">
          <a:extLst>
            <a:ext uri="{FF2B5EF4-FFF2-40B4-BE49-F238E27FC236}">
              <a16:creationId xmlns:a16="http://schemas.microsoft.com/office/drawing/2014/main" id="{00000000-0008-0000-2200-00003FE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9456" name="Rectangle 38">
          <a:extLst>
            <a:ext uri="{FF2B5EF4-FFF2-40B4-BE49-F238E27FC236}">
              <a16:creationId xmlns:a16="http://schemas.microsoft.com/office/drawing/2014/main" id="{00000000-0008-0000-2200-000040E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74" name="Text 86">
          <a:extLst>
            <a:ext uri="{FF2B5EF4-FFF2-40B4-BE49-F238E27FC236}">
              <a16:creationId xmlns:a16="http://schemas.microsoft.com/office/drawing/2014/main" id="{00000000-0008-0000-2200-0000320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9458" name="Line 51">
          <a:extLst>
            <a:ext uri="{FF2B5EF4-FFF2-40B4-BE49-F238E27FC236}">
              <a16:creationId xmlns:a16="http://schemas.microsoft.com/office/drawing/2014/main" id="{00000000-0008-0000-2200-000042E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9459" name="Line 52">
          <a:extLst>
            <a:ext uri="{FF2B5EF4-FFF2-40B4-BE49-F238E27FC236}">
              <a16:creationId xmlns:a16="http://schemas.microsoft.com/office/drawing/2014/main" id="{00000000-0008-0000-2200-000043E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9460" name="Line 53">
          <a:extLst>
            <a:ext uri="{FF2B5EF4-FFF2-40B4-BE49-F238E27FC236}">
              <a16:creationId xmlns:a16="http://schemas.microsoft.com/office/drawing/2014/main" id="{00000000-0008-0000-2200-000044E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9461" name="Line 54">
          <a:extLst>
            <a:ext uri="{FF2B5EF4-FFF2-40B4-BE49-F238E27FC236}">
              <a16:creationId xmlns:a16="http://schemas.microsoft.com/office/drawing/2014/main" id="{00000000-0008-0000-2200-000045E8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9462" name="Line 55">
          <a:extLst>
            <a:ext uri="{FF2B5EF4-FFF2-40B4-BE49-F238E27FC236}">
              <a16:creationId xmlns:a16="http://schemas.microsoft.com/office/drawing/2014/main" id="{00000000-0008-0000-2200-000046E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9463" name="Line 56">
          <a:extLst>
            <a:ext uri="{FF2B5EF4-FFF2-40B4-BE49-F238E27FC236}">
              <a16:creationId xmlns:a16="http://schemas.microsoft.com/office/drawing/2014/main" id="{00000000-0008-0000-2200-000047E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9464" name="Line 57">
          <a:extLst>
            <a:ext uri="{FF2B5EF4-FFF2-40B4-BE49-F238E27FC236}">
              <a16:creationId xmlns:a16="http://schemas.microsoft.com/office/drawing/2014/main" id="{00000000-0008-0000-2200-000048E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9465" name="Line 58">
          <a:extLst>
            <a:ext uri="{FF2B5EF4-FFF2-40B4-BE49-F238E27FC236}">
              <a16:creationId xmlns:a16="http://schemas.microsoft.com/office/drawing/2014/main" id="{00000000-0008-0000-2200-000049E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9466" name="Line 59">
          <a:extLst>
            <a:ext uri="{FF2B5EF4-FFF2-40B4-BE49-F238E27FC236}">
              <a16:creationId xmlns:a16="http://schemas.microsoft.com/office/drawing/2014/main" id="{00000000-0008-0000-2200-00004AE8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9467" name="Line 60">
          <a:extLst>
            <a:ext uri="{FF2B5EF4-FFF2-40B4-BE49-F238E27FC236}">
              <a16:creationId xmlns:a16="http://schemas.microsoft.com/office/drawing/2014/main" id="{00000000-0008-0000-2200-00004BE8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9468" name="Line 61">
          <a:extLst>
            <a:ext uri="{FF2B5EF4-FFF2-40B4-BE49-F238E27FC236}">
              <a16:creationId xmlns:a16="http://schemas.microsoft.com/office/drawing/2014/main" id="{00000000-0008-0000-2200-00004CE8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9469" name="Line 62">
          <a:extLst>
            <a:ext uri="{FF2B5EF4-FFF2-40B4-BE49-F238E27FC236}">
              <a16:creationId xmlns:a16="http://schemas.microsoft.com/office/drawing/2014/main" id="{00000000-0008-0000-2200-00004DE8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9470" name="Line 63">
          <a:extLst>
            <a:ext uri="{FF2B5EF4-FFF2-40B4-BE49-F238E27FC236}">
              <a16:creationId xmlns:a16="http://schemas.microsoft.com/office/drawing/2014/main" id="{00000000-0008-0000-2200-00004EE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9471" name="Line 64">
          <a:extLst>
            <a:ext uri="{FF2B5EF4-FFF2-40B4-BE49-F238E27FC236}">
              <a16:creationId xmlns:a16="http://schemas.microsoft.com/office/drawing/2014/main" id="{00000000-0008-0000-2200-00004FE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9472" name="Line 65">
          <a:extLst>
            <a:ext uri="{FF2B5EF4-FFF2-40B4-BE49-F238E27FC236}">
              <a16:creationId xmlns:a16="http://schemas.microsoft.com/office/drawing/2014/main" id="{00000000-0008-0000-2200-000050E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9473" name="Line 66">
          <a:extLst>
            <a:ext uri="{FF2B5EF4-FFF2-40B4-BE49-F238E27FC236}">
              <a16:creationId xmlns:a16="http://schemas.microsoft.com/office/drawing/2014/main" id="{00000000-0008-0000-2200-000051E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9474" name="Line 67">
          <a:extLst>
            <a:ext uri="{FF2B5EF4-FFF2-40B4-BE49-F238E27FC236}">
              <a16:creationId xmlns:a16="http://schemas.microsoft.com/office/drawing/2014/main" id="{00000000-0008-0000-2200-000052E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9475" name="Rectangle 68">
          <a:extLst>
            <a:ext uri="{FF2B5EF4-FFF2-40B4-BE49-F238E27FC236}">
              <a16:creationId xmlns:a16="http://schemas.microsoft.com/office/drawing/2014/main" id="{00000000-0008-0000-2200-000053E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93" name="Text 86">
          <a:extLst>
            <a:ext uri="{FF2B5EF4-FFF2-40B4-BE49-F238E27FC236}">
              <a16:creationId xmlns:a16="http://schemas.microsoft.com/office/drawing/2014/main" id="{00000000-0008-0000-2200-0000450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9477" name="Line 70">
          <a:extLst>
            <a:ext uri="{FF2B5EF4-FFF2-40B4-BE49-F238E27FC236}">
              <a16:creationId xmlns:a16="http://schemas.microsoft.com/office/drawing/2014/main" id="{00000000-0008-0000-2200-000055E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9478" name="Line 71">
          <a:extLst>
            <a:ext uri="{FF2B5EF4-FFF2-40B4-BE49-F238E27FC236}">
              <a16:creationId xmlns:a16="http://schemas.microsoft.com/office/drawing/2014/main" id="{00000000-0008-0000-2200-000056E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9479" name="Line 72">
          <a:extLst>
            <a:ext uri="{FF2B5EF4-FFF2-40B4-BE49-F238E27FC236}">
              <a16:creationId xmlns:a16="http://schemas.microsoft.com/office/drawing/2014/main" id="{00000000-0008-0000-2200-000057E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9480" name="Line 73">
          <a:extLst>
            <a:ext uri="{FF2B5EF4-FFF2-40B4-BE49-F238E27FC236}">
              <a16:creationId xmlns:a16="http://schemas.microsoft.com/office/drawing/2014/main" id="{00000000-0008-0000-2200-000058E8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9481" name="Line 74">
          <a:extLst>
            <a:ext uri="{FF2B5EF4-FFF2-40B4-BE49-F238E27FC236}">
              <a16:creationId xmlns:a16="http://schemas.microsoft.com/office/drawing/2014/main" id="{00000000-0008-0000-2200-000059E8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9482" name="Line 75">
          <a:extLst>
            <a:ext uri="{FF2B5EF4-FFF2-40B4-BE49-F238E27FC236}">
              <a16:creationId xmlns:a16="http://schemas.microsoft.com/office/drawing/2014/main" id="{00000000-0008-0000-2200-00005AE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9483" name="Line 76">
          <a:extLst>
            <a:ext uri="{FF2B5EF4-FFF2-40B4-BE49-F238E27FC236}">
              <a16:creationId xmlns:a16="http://schemas.microsoft.com/office/drawing/2014/main" id="{00000000-0008-0000-2200-00005BE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9484" name="Line 77">
          <a:extLst>
            <a:ext uri="{FF2B5EF4-FFF2-40B4-BE49-F238E27FC236}">
              <a16:creationId xmlns:a16="http://schemas.microsoft.com/office/drawing/2014/main" id="{00000000-0008-0000-2200-00005CE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9485" name="Line 78">
          <a:extLst>
            <a:ext uri="{FF2B5EF4-FFF2-40B4-BE49-F238E27FC236}">
              <a16:creationId xmlns:a16="http://schemas.microsoft.com/office/drawing/2014/main" id="{00000000-0008-0000-2200-00005DE8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9486" name="Line 79">
          <a:extLst>
            <a:ext uri="{FF2B5EF4-FFF2-40B4-BE49-F238E27FC236}">
              <a16:creationId xmlns:a16="http://schemas.microsoft.com/office/drawing/2014/main" id="{00000000-0008-0000-2200-00005EE8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9487" name="Line 80">
          <a:extLst>
            <a:ext uri="{FF2B5EF4-FFF2-40B4-BE49-F238E27FC236}">
              <a16:creationId xmlns:a16="http://schemas.microsoft.com/office/drawing/2014/main" id="{00000000-0008-0000-2200-00005FE8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9488" name="Line 81">
          <a:extLst>
            <a:ext uri="{FF2B5EF4-FFF2-40B4-BE49-F238E27FC236}">
              <a16:creationId xmlns:a16="http://schemas.microsoft.com/office/drawing/2014/main" id="{00000000-0008-0000-2200-000060E8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9489" name="Line 82">
          <a:extLst>
            <a:ext uri="{FF2B5EF4-FFF2-40B4-BE49-F238E27FC236}">
              <a16:creationId xmlns:a16="http://schemas.microsoft.com/office/drawing/2014/main" id="{00000000-0008-0000-2200-000061E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9490" name="Line 83">
          <a:extLst>
            <a:ext uri="{FF2B5EF4-FFF2-40B4-BE49-F238E27FC236}">
              <a16:creationId xmlns:a16="http://schemas.microsoft.com/office/drawing/2014/main" id="{00000000-0008-0000-2200-000062E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9491" name="Line 84">
          <a:extLst>
            <a:ext uri="{FF2B5EF4-FFF2-40B4-BE49-F238E27FC236}">
              <a16:creationId xmlns:a16="http://schemas.microsoft.com/office/drawing/2014/main" id="{00000000-0008-0000-2200-000063E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9492" name="Line 85">
          <a:extLst>
            <a:ext uri="{FF2B5EF4-FFF2-40B4-BE49-F238E27FC236}">
              <a16:creationId xmlns:a16="http://schemas.microsoft.com/office/drawing/2014/main" id="{00000000-0008-0000-2200-000064E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9493" name="Line 86">
          <a:extLst>
            <a:ext uri="{FF2B5EF4-FFF2-40B4-BE49-F238E27FC236}">
              <a16:creationId xmlns:a16="http://schemas.microsoft.com/office/drawing/2014/main" id="{00000000-0008-0000-2200-000065E8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9494" name="Rectangle 87">
          <a:extLst>
            <a:ext uri="{FF2B5EF4-FFF2-40B4-BE49-F238E27FC236}">
              <a16:creationId xmlns:a16="http://schemas.microsoft.com/office/drawing/2014/main" id="{00000000-0008-0000-2200-000066E8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1112" name="Text 1">
          <a:extLst>
            <a:ext uri="{FF2B5EF4-FFF2-40B4-BE49-F238E27FC236}">
              <a16:creationId xmlns:a16="http://schemas.microsoft.com/office/drawing/2014/main" id="{00000000-0008-0000-2200-000058040000}"/>
            </a:ext>
          </a:extLst>
        </xdr:cNvPr>
        <xdr:cNvSpPr txBox="1">
          <a:spLocks noChangeArrowheads="1"/>
        </xdr:cNvSpPr>
      </xdr:nvSpPr>
      <xdr:spPr bwMode="auto">
        <a:xfrm>
          <a:off x="1247775" y="1504950"/>
          <a:ext cx="6096000" cy="58102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May 2006</a:t>
          </a:r>
        </a:p>
      </xdr:txBody>
    </xdr:sp>
    <xdr:clientData/>
  </xdr:twoCellAnchor>
  <xdr:twoCellAnchor editAs="oneCell">
    <xdr:from>
      <xdr:col>0</xdr:col>
      <xdr:colOff>38100</xdr:colOff>
      <xdr:row>1</xdr:row>
      <xdr:rowOff>95250</xdr:rowOff>
    </xdr:from>
    <xdr:to>
      <xdr:col>8</xdr:col>
      <xdr:colOff>295275</xdr:colOff>
      <xdr:row>8</xdr:row>
      <xdr:rowOff>9525</xdr:rowOff>
    </xdr:to>
    <xdr:pic>
      <xdr:nvPicPr>
        <xdr:cNvPr id="59496" name="Picture 100" descr="dard-lang-logo">
          <a:extLst>
            <a:ext uri="{FF2B5EF4-FFF2-40B4-BE49-F238E27FC236}">
              <a16:creationId xmlns:a16="http://schemas.microsoft.com/office/drawing/2014/main" id="{00000000-0008-0000-2200-000068E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323850"/>
          <a:ext cx="5810250" cy="1047750"/>
        </a:xfrm>
        <a:prstGeom prst="rect">
          <a:avLst/>
        </a:prstGeom>
        <a:noFill/>
        <a:ln w="9525">
          <a:noFill/>
          <a:miter lim="800000"/>
          <a:headEnd/>
          <a:tailEnd/>
        </a:ln>
      </xdr:spPr>
    </xdr:pic>
    <xdr:clientData/>
  </xdr:twoCellAnchor>
  <xdr:twoCellAnchor>
    <xdr:from>
      <xdr:col>6</xdr:col>
      <xdr:colOff>238125</xdr:colOff>
      <xdr:row>53</xdr:row>
      <xdr:rowOff>9525</xdr:rowOff>
    </xdr:from>
    <xdr:to>
      <xdr:col>9</xdr:col>
      <xdr:colOff>952500</xdr:colOff>
      <xdr:row>55</xdr:row>
      <xdr:rowOff>142875</xdr:rowOff>
    </xdr:to>
    <xdr:sp macro="" textlink="">
      <xdr:nvSpPr>
        <xdr:cNvPr id="1126" name="Text Box 102">
          <a:extLst>
            <a:ext uri="{FF2B5EF4-FFF2-40B4-BE49-F238E27FC236}">
              <a16:creationId xmlns:a16="http://schemas.microsoft.com/office/drawing/2014/main" id="{00000000-0008-0000-2200-000066040000}"/>
            </a:ext>
          </a:extLst>
        </xdr:cNvPr>
        <xdr:cNvSpPr txBox="1">
          <a:spLocks noChangeArrowheads="1"/>
        </xdr:cNvSpPr>
      </xdr:nvSpPr>
      <xdr:spPr bwMode="auto">
        <a:xfrm>
          <a:off x="4381500" y="10496550"/>
          <a:ext cx="2933700" cy="4572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049" name="Text 86">
          <a:extLst>
            <a:ext uri="{FF2B5EF4-FFF2-40B4-BE49-F238E27FC236}">
              <a16:creationId xmlns:a16="http://schemas.microsoft.com/office/drawing/2014/main" id="{00000000-0008-0000-2300-0000010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8128" name="Line 2">
          <a:extLst>
            <a:ext uri="{FF2B5EF4-FFF2-40B4-BE49-F238E27FC236}">
              <a16:creationId xmlns:a16="http://schemas.microsoft.com/office/drawing/2014/main" id="{00000000-0008-0000-2300-0000F09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8129" name="Line 3">
          <a:extLst>
            <a:ext uri="{FF2B5EF4-FFF2-40B4-BE49-F238E27FC236}">
              <a16:creationId xmlns:a16="http://schemas.microsoft.com/office/drawing/2014/main" id="{00000000-0008-0000-2300-0000F19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8130" name="Line 4">
          <a:extLst>
            <a:ext uri="{FF2B5EF4-FFF2-40B4-BE49-F238E27FC236}">
              <a16:creationId xmlns:a16="http://schemas.microsoft.com/office/drawing/2014/main" id="{00000000-0008-0000-2300-0000F29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8131" name="Line 5">
          <a:extLst>
            <a:ext uri="{FF2B5EF4-FFF2-40B4-BE49-F238E27FC236}">
              <a16:creationId xmlns:a16="http://schemas.microsoft.com/office/drawing/2014/main" id="{00000000-0008-0000-2300-0000F394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8132" name="Line 6">
          <a:extLst>
            <a:ext uri="{FF2B5EF4-FFF2-40B4-BE49-F238E27FC236}">
              <a16:creationId xmlns:a16="http://schemas.microsoft.com/office/drawing/2014/main" id="{00000000-0008-0000-2300-0000F494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8133" name="Line 7">
          <a:extLst>
            <a:ext uri="{FF2B5EF4-FFF2-40B4-BE49-F238E27FC236}">
              <a16:creationId xmlns:a16="http://schemas.microsoft.com/office/drawing/2014/main" id="{00000000-0008-0000-2300-0000F59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8134" name="Line 8">
          <a:extLst>
            <a:ext uri="{FF2B5EF4-FFF2-40B4-BE49-F238E27FC236}">
              <a16:creationId xmlns:a16="http://schemas.microsoft.com/office/drawing/2014/main" id="{00000000-0008-0000-2300-0000F69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8135" name="Line 9">
          <a:extLst>
            <a:ext uri="{FF2B5EF4-FFF2-40B4-BE49-F238E27FC236}">
              <a16:creationId xmlns:a16="http://schemas.microsoft.com/office/drawing/2014/main" id="{00000000-0008-0000-2300-0000F79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8136" name="Line 10">
          <a:extLst>
            <a:ext uri="{FF2B5EF4-FFF2-40B4-BE49-F238E27FC236}">
              <a16:creationId xmlns:a16="http://schemas.microsoft.com/office/drawing/2014/main" id="{00000000-0008-0000-2300-0000F894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8137" name="Line 11">
          <a:extLst>
            <a:ext uri="{FF2B5EF4-FFF2-40B4-BE49-F238E27FC236}">
              <a16:creationId xmlns:a16="http://schemas.microsoft.com/office/drawing/2014/main" id="{00000000-0008-0000-2300-0000F994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8138" name="Line 12">
          <a:extLst>
            <a:ext uri="{FF2B5EF4-FFF2-40B4-BE49-F238E27FC236}">
              <a16:creationId xmlns:a16="http://schemas.microsoft.com/office/drawing/2014/main" id="{00000000-0008-0000-2300-0000FA94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8139" name="Line 13">
          <a:extLst>
            <a:ext uri="{FF2B5EF4-FFF2-40B4-BE49-F238E27FC236}">
              <a16:creationId xmlns:a16="http://schemas.microsoft.com/office/drawing/2014/main" id="{00000000-0008-0000-2300-0000FB94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8140" name="Line 14">
          <a:extLst>
            <a:ext uri="{FF2B5EF4-FFF2-40B4-BE49-F238E27FC236}">
              <a16:creationId xmlns:a16="http://schemas.microsoft.com/office/drawing/2014/main" id="{00000000-0008-0000-2300-0000FC9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8141" name="Line 15">
          <a:extLst>
            <a:ext uri="{FF2B5EF4-FFF2-40B4-BE49-F238E27FC236}">
              <a16:creationId xmlns:a16="http://schemas.microsoft.com/office/drawing/2014/main" id="{00000000-0008-0000-2300-0000FD9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8142" name="Line 16">
          <a:extLst>
            <a:ext uri="{FF2B5EF4-FFF2-40B4-BE49-F238E27FC236}">
              <a16:creationId xmlns:a16="http://schemas.microsoft.com/office/drawing/2014/main" id="{00000000-0008-0000-2300-0000FE9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8143" name="Line 17">
          <a:extLst>
            <a:ext uri="{FF2B5EF4-FFF2-40B4-BE49-F238E27FC236}">
              <a16:creationId xmlns:a16="http://schemas.microsoft.com/office/drawing/2014/main" id="{00000000-0008-0000-2300-0000FF9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144" name="Line 18">
          <a:extLst>
            <a:ext uri="{FF2B5EF4-FFF2-40B4-BE49-F238E27FC236}">
              <a16:creationId xmlns:a16="http://schemas.microsoft.com/office/drawing/2014/main" id="{00000000-0008-0000-2300-0000009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8145" name="Rectangle 19">
          <a:extLst>
            <a:ext uri="{FF2B5EF4-FFF2-40B4-BE49-F238E27FC236}">
              <a16:creationId xmlns:a16="http://schemas.microsoft.com/office/drawing/2014/main" id="{00000000-0008-0000-2300-0000019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068" name="Text 86">
          <a:extLst>
            <a:ext uri="{FF2B5EF4-FFF2-40B4-BE49-F238E27FC236}">
              <a16:creationId xmlns:a16="http://schemas.microsoft.com/office/drawing/2014/main" id="{00000000-0008-0000-2300-0000140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8147" name="Line 21">
          <a:extLst>
            <a:ext uri="{FF2B5EF4-FFF2-40B4-BE49-F238E27FC236}">
              <a16:creationId xmlns:a16="http://schemas.microsoft.com/office/drawing/2014/main" id="{00000000-0008-0000-2300-0000039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8148" name="Line 22">
          <a:extLst>
            <a:ext uri="{FF2B5EF4-FFF2-40B4-BE49-F238E27FC236}">
              <a16:creationId xmlns:a16="http://schemas.microsoft.com/office/drawing/2014/main" id="{00000000-0008-0000-2300-0000049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8149" name="Line 23">
          <a:extLst>
            <a:ext uri="{FF2B5EF4-FFF2-40B4-BE49-F238E27FC236}">
              <a16:creationId xmlns:a16="http://schemas.microsoft.com/office/drawing/2014/main" id="{00000000-0008-0000-2300-0000059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8150" name="Line 24">
          <a:extLst>
            <a:ext uri="{FF2B5EF4-FFF2-40B4-BE49-F238E27FC236}">
              <a16:creationId xmlns:a16="http://schemas.microsoft.com/office/drawing/2014/main" id="{00000000-0008-0000-2300-0000069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8151" name="Line 25">
          <a:extLst>
            <a:ext uri="{FF2B5EF4-FFF2-40B4-BE49-F238E27FC236}">
              <a16:creationId xmlns:a16="http://schemas.microsoft.com/office/drawing/2014/main" id="{00000000-0008-0000-2300-00000795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8152" name="Line 26">
          <a:extLst>
            <a:ext uri="{FF2B5EF4-FFF2-40B4-BE49-F238E27FC236}">
              <a16:creationId xmlns:a16="http://schemas.microsoft.com/office/drawing/2014/main" id="{00000000-0008-0000-2300-0000089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8153" name="Line 27">
          <a:extLst>
            <a:ext uri="{FF2B5EF4-FFF2-40B4-BE49-F238E27FC236}">
              <a16:creationId xmlns:a16="http://schemas.microsoft.com/office/drawing/2014/main" id="{00000000-0008-0000-2300-0000099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8154" name="Line 28">
          <a:extLst>
            <a:ext uri="{FF2B5EF4-FFF2-40B4-BE49-F238E27FC236}">
              <a16:creationId xmlns:a16="http://schemas.microsoft.com/office/drawing/2014/main" id="{00000000-0008-0000-2300-00000A9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8155" name="Line 29">
          <a:extLst>
            <a:ext uri="{FF2B5EF4-FFF2-40B4-BE49-F238E27FC236}">
              <a16:creationId xmlns:a16="http://schemas.microsoft.com/office/drawing/2014/main" id="{00000000-0008-0000-2300-00000B9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8156" name="Line 30">
          <a:extLst>
            <a:ext uri="{FF2B5EF4-FFF2-40B4-BE49-F238E27FC236}">
              <a16:creationId xmlns:a16="http://schemas.microsoft.com/office/drawing/2014/main" id="{00000000-0008-0000-2300-00000C9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8157" name="Line 31">
          <a:extLst>
            <a:ext uri="{FF2B5EF4-FFF2-40B4-BE49-F238E27FC236}">
              <a16:creationId xmlns:a16="http://schemas.microsoft.com/office/drawing/2014/main" id="{00000000-0008-0000-2300-00000D9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8158" name="Line 32">
          <a:extLst>
            <a:ext uri="{FF2B5EF4-FFF2-40B4-BE49-F238E27FC236}">
              <a16:creationId xmlns:a16="http://schemas.microsoft.com/office/drawing/2014/main" id="{00000000-0008-0000-2300-00000E9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8159" name="Line 33">
          <a:extLst>
            <a:ext uri="{FF2B5EF4-FFF2-40B4-BE49-F238E27FC236}">
              <a16:creationId xmlns:a16="http://schemas.microsoft.com/office/drawing/2014/main" id="{00000000-0008-0000-2300-00000F9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8160" name="Line 34">
          <a:extLst>
            <a:ext uri="{FF2B5EF4-FFF2-40B4-BE49-F238E27FC236}">
              <a16:creationId xmlns:a16="http://schemas.microsoft.com/office/drawing/2014/main" id="{00000000-0008-0000-2300-0000109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8161" name="Line 35">
          <a:extLst>
            <a:ext uri="{FF2B5EF4-FFF2-40B4-BE49-F238E27FC236}">
              <a16:creationId xmlns:a16="http://schemas.microsoft.com/office/drawing/2014/main" id="{00000000-0008-0000-2300-0000119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8162" name="Line 36">
          <a:extLst>
            <a:ext uri="{FF2B5EF4-FFF2-40B4-BE49-F238E27FC236}">
              <a16:creationId xmlns:a16="http://schemas.microsoft.com/office/drawing/2014/main" id="{00000000-0008-0000-2300-0000129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163" name="Line 37">
          <a:extLst>
            <a:ext uri="{FF2B5EF4-FFF2-40B4-BE49-F238E27FC236}">
              <a16:creationId xmlns:a16="http://schemas.microsoft.com/office/drawing/2014/main" id="{00000000-0008-0000-2300-0000139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8164" name="Rectangle 38">
          <a:extLst>
            <a:ext uri="{FF2B5EF4-FFF2-40B4-BE49-F238E27FC236}">
              <a16:creationId xmlns:a16="http://schemas.microsoft.com/office/drawing/2014/main" id="{00000000-0008-0000-2300-0000149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38165" name="Line 39">
          <a:extLst>
            <a:ext uri="{FF2B5EF4-FFF2-40B4-BE49-F238E27FC236}">
              <a16:creationId xmlns:a16="http://schemas.microsoft.com/office/drawing/2014/main" id="{00000000-0008-0000-2300-00001595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38166" name="Line 40">
          <a:extLst>
            <a:ext uri="{FF2B5EF4-FFF2-40B4-BE49-F238E27FC236}">
              <a16:creationId xmlns:a16="http://schemas.microsoft.com/office/drawing/2014/main" id="{00000000-0008-0000-2300-00001695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38167" name="Line 41">
          <a:extLst>
            <a:ext uri="{FF2B5EF4-FFF2-40B4-BE49-F238E27FC236}">
              <a16:creationId xmlns:a16="http://schemas.microsoft.com/office/drawing/2014/main" id="{00000000-0008-0000-2300-00001795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38168" name="Line 42">
          <a:extLst>
            <a:ext uri="{FF2B5EF4-FFF2-40B4-BE49-F238E27FC236}">
              <a16:creationId xmlns:a16="http://schemas.microsoft.com/office/drawing/2014/main" id="{00000000-0008-0000-2300-00001895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38169" name="Line 43">
          <a:extLst>
            <a:ext uri="{FF2B5EF4-FFF2-40B4-BE49-F238E27FC236}">
              <a16:creationId xmlns:a16="http://schemas.microsoft.com/office/drawing/2014/main" id="{00000000-0008-0000-2300-00001995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38170" name="Line 44">
          <a:extLst>
            <a:ext uri="{FF2B5EF4-FFF2-40B4-BE49-F238E27FC236}">
              <a16:creationId xmlns:a16="http://schemas.microsoft.com/office/drawing/2014/main" id="{00000000-0008-0000-2300-00001A95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38171" name="Line 45">
          <a:extLst>
            <a:ext uri="{FF2B5EF4-FFF2-40B4-BE49-F238E27FC236}">
              <a16:creationId xmlns:a16="http://schemas.microsoft.com/office/drawing/2014/main" id="{00000000-0008-0000-2300-00001B95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38172" name="Line 46">
          <a:extLst>
            <a:ext uri="{FF2B5EF4-FFF2-40B4-BE49-F238E27FC236}">
              <a16:creationId xmlns:a16="http://schemas.microsoft.com/office/drawing/2014/main" id="{00000000-0008-0000-2300-00001C95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38173" name="Line 47">
          <a:extLst>
            <a:ext uri="{FF2B5EF4-FFF2-40B4-BE49-F238E27FC236}">
              <a16:creationId xmlns:a16="http://schemas.microsoft.com/office/drawing/2014/main" id="{00000000-0008-0000-2300-00001D95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38174" name="Line 48">
          <a:extLst>
            <a:ext uri="{FF2B5EF4-FFF2-40B4-BE49-F238E27FC236}">
              <a16:creationId xmlns:a16="http://schemas.microsoft.com/office/drawing/2014/main" id="{00000000-0008-0000-2300-00001E95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38175" name="Line 49">
          <a:extLst>
            <a:ext uri="{FF2B5EF4-FFF2-40B4-BE49-F238E27FC236}">
              <a16:creationId xmlns:a16="http://schemas.microsoft.com/office/drawing/2014/main" id="{00000000-0008-0000-2300-00001F95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098" name="Text 86">
          <a:extLst>
            <a:ext uri="{FF2B5EF4-FFF2-40B4-BE49-F238E27FC236}">
              <a16:creationId xmlns:a16="http://schemas.microsoft.com/office/drawing/2014/main" id="{00000000-0008-0000-2300-0000320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8177" name="Line 51">
          <a:extLst>
            <a:ext uri="{FF2B5EF4-FFF2-40B4-BE49-F238E27FC236}">
              <a16:creationId xmlns:a16="http://schemas.microsoft.com/office/drawing/2014/main" id="{00000000-0008-0000-2300-0000219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8178" name="Line 52">
          <a:extLst>
            <a:ext uri="{FF2B5EF4-FFF2-40B4-BE49-F238E27FC236}">
              <a16:creationId xmlns:a16="http://schemas.microsoft.com/office/drawing/2014/main" id="{00000000-0008-0000-2300-0000229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8179" name="Line 53">
          <a:extLst>
            <a:ext uri="{FF2B5EF4-FFF2-40B4-BE49-F238E27FC236}">
              <a16:creationId xmlns:a16="http://schemas.microsoft.com/office/drawing/2014/main" id="{00000000-0008-0000-2300-0000239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8180" name="Line 54">
          <a:extLst>
            <a:ext uri="{FF2B5EF4-FFF2-40B4-BE49-F238E27FC236}">
              <a16:creationId xmlns:a16="http://schemas.microsoft.com/office/drawing/2014/main" id="{00000000-0008-0000-2300-0000249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8181" name="Line 55">
          <a:extLst>
            <a:ext uri="{FF2B5EF4-FFF2-40B4-BE49-F238E27FC236}">
              <a16:creationId xmlns:a16="http://schemas.microsoft.com/office/drawing/2014/main" id="{00000000-0008-0000-2300-00002595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8182" name="Line 56">
          <a:extLst>
            <a:ext uri="{FF2B5EF4-FFF2-40B4-BE49-F238E27FC236}">
              <a16:creationId xmlns:a16="http://schemas.microsoft.com/office/drawing/2014/main" id="{00000000-0008-0000-2300-0000269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8183" name="Line 57">
          <a:extLst>
            <a:ext uri="{FF2B5EF4-FFF2-40B4-BE49-F238E27FC236}">
              <a16:creationId xmlns:a16="http://schemas.microsoft.com/office/drawing/2014/main" id="{00000000-0008-0000-2300-0000279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8184" name="Line 58">
          <a:extLst>
            <a:ext uri="{FF2B5EF4-FFF2-40B4-BE49-F238E27FC236}">
              <a16:creationId xmlns:a16="http://schemas.microsoft.com/office/drawing/2014/main" id="{00000000-0008-0000-2300-0000289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8185" name="Line 59">
          <a:extLst>
            <a:ext uri="{FF2B5EF4-FFF2-40B4-BE49-F238E27FC236}">
              <a16:creationId xmlns:a16="http://schemas.microsoft.com/office/drawing/2014/main" id="{00000000-0008-0000-2300-0000299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8186" name="Line 60">
          <a:extLst>
            <a:ext uri="{FF2B5EF4-FFF2-40B4-BE49-F238E27FC236}">
              <a16:creationId xmlns:a16="http://schemas.microsoft.com/office/drawing/2014/main" id="{00000000-0008-0000-2300-00002A9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8187" name="Line 61">
          <a:extLst>
            <a:ext uri="{FF2B5EF4-FFF2-40B4-BE49-F238E27FC236}">
              <a16:creationId xmlns:a16="http://schemas.microsoft.com/office/drawing/2014/main" id="{00000000-0008-0000-2300-00002B9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8188" name="Line 62">
          <a:extLst>
            <a:ext uri="{FF2B5EF4-FFF2-40B4-BE49-F238E27FC236}">
              <a16:creationId xmlns:a16="http://schemas.microsoft.com/office/drawing/2014/main" id="{00000000-0008-0000-2300-00002C9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8189" name="Line 63">
          <a:extLst>
            <a:ext uri="{FF2B5EF4-FFF2-40B4-BE49-F238E27FC236}">
              <a16:creationId xmlns:a16="http://schemas.microsoft.com/office/drawing/2014/main" id="{00000000-0008-0000-2300-00002D9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8190" name="Line 64">
          <a:extLst>
            <a:ext uri="{FF2B5EF4-FFF2-40B4-BE49-F238E27FC236}">
              <a16:creationId xmlns:a16="http://schemas.microsoft.com/office/drawing/2014/main" id="{00000000-0008-0000-2300-00002E9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8191" name="Line 65">
          <a:extLst>
            <a:ext uri="{FF2B5EF4-FFF2-40B4-BE49-F238E27FC236}">
              <a16:creationId xmlns:a16="http://schemas.microsoft.com/office/drawing/2014/main" id="{00000000-0008-0000-2300-00002F9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8192" name="Line 66">
          <a:extLst>
            <a:ext uri="{FF2B5EF4-FFF2-40B4-BE49-F238E27FC236}">
              <a16:creationId xmlns:a16="http://schemas.microsoft.com/office/drawing/2014/main" id="{00000000-0008-0000-2300-0000309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193" name="Line 67">
          <a:extLst>
            <a:ext uri="{FF2B5EF4-FFF2-40B4-BE49-F238E27FC236}">
              <a16:creationId xmlns:a16="http://schemas.microsoft.com/office/drawing/2014/main" id="{00000000-0008-0000-2300-0000319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8194" name="Rectangle 68">
          <a:extLst>
            <a:ext uri="{FF2B5EF4-FFF2-40B4-BE49-F238E27FC236}">
              <a16:creationId xmlns:a16="http://schemas.microsoft.com/office/drawing/2014/main" id="{00000000-0008-0000-2300-0000329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17" name="Text 86">
          <a:extLst>
            <a:ext uri="{FF2B5EF4-FFF2-40B4-BE49-F238E27FC236}">
              <a16:creationId xmlns:a16="http://schemas.microsoft.com/office/drawing/2014/main" id="{00000000-0008-0000-2300-0000450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8196" name="Line 70">
          <a:extLst>
            <a:ext uri="{FF2B5EF4-FFF2-40B4-BE49-F238E27FC236}">
              <a16:creationId xmlns:a16="http://schemas.microsoft.com/office/drawing/2014/main" id="{00000000-0008-0000-2300-0000349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8197" name="Line 71">
          <a:extLst>
            <a:ext uri="{FF2B5EF4-FFF2-40B4-BE49-F238E27FC236}">
              <a16:creationId xmlns:a16="http://schemas.microsoft.com/office/drawing/2014/main" id="{00000000-0008-0000-2300-0000359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8198" name="Line 72">
          <a:extLst>
            <a:ext uri="{FF2B5EF4-FFF2-40B4-BE49-F238E27FC236}">
              <a16:creationId xmlns:a16="http://schemas.microsoft.com/office/drawing/2014/main" id="{00000000-0008-0000-2300-0000369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8199" name="Line 73">
          <a:extLst>
            <a:ext uri="{FF2B5EF4-FFF2-40B4-BE49-F238E27FC236}">
              <a16:creationId xmlns:a16="http://schemas.microsoft.com/office/drawing/2014/main" id="{00000000-0008-0000-2300-0000379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8200" name="Line 74">
          <a:extLst>
            <a:ext uri="{FF2B5EF4-FFF2-40B4-BE49-F238E27FC236}">
              <a16:creationId xmlns:a16="http://schemas.microsoft.com/office/drawing/2014/main" id="{00000000-0008-0000-2300-00003895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8201" name="Line 75">
          <a:extLst>
            <a:ext uri="{FF2B5EF4-FFF2-40B4-BE49-F238E27FC236}">
              <a16:creationId xmlns:a16="http://schemas.microsoft.com/office/drawing/2014/main" id="{00000000-0008-0000-2300-0000399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8202" name="Line 76">
          <a:extLst>
            <a:ext uri="{FF2B5EF4-FFF2-40B4-BE49-F238E27FC236}">
              <a16:creationId xmlns:a16="http://schemas.microsoft.com/office/drawing/2014/main" id="{00000000-0008-0000-2300-00003A9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8203" name="Line 77">
          <a:extLst>
            <a:ext uri="{FF2B5EF4-FFF2-40B4-BE49-F238E27FC236}">
              <a16:creationId xmlns:a16="http://schemas.microsoft.com/office/drawing/2014/main" id="{00000000-0008-0000-2300-00003B9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8204" name="Line 78">
          <a:extLst>
            <a:ext uri="{FF2B5EF4-FFF2-40B4-BE49-F238E27FC236}">
              <a16:creationId xmlns:a16="http://schemas.microsoft.com/office/drawing/2014/main" id="{00000000-0008-0000-2300-00003C9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8205" name="Line 79">
          <a:extLst>
            <a:ext uri="{FF2B5EF4-FFF2-40B4-BE49-F238E27FC236}">
              <a16:creationId xmlns:a16="http://schemas.microsoft.com/office/drawing/2014/main" id="{00000000-0008-0000-2300-00003D9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8206" name="Line 80">
          <a:extLst>
            <a:ext uri="{FF2B5EF4-FFF2-40B4-BE49-F238E27FC236}">
              <a16:creationId xmlns:a16="http://schemas.microsoft.com/office/drawing/2014/main" id="{00000000-0008-0000-2300-00003E9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8207" name="Line 81">
          <a:extLst>
            <a:ext uri="{FF2B5EF4-FFF2-40B4-BE49-F238E27FC236}">
              <a16:creationId xmlns:a16="http://schemas.microsoft.com/office/drawing/2014/main" id="{00000000-0008-0000-2300-00003F9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8208" name="Line 82">
          <a:extLst>
            <a:ext uri="{FF2B5EF4-FFF2-40B4-BE49-F238E27FC236}">
              <a16:creationId xmlns:a16="http://schemas.microsoft.com/office/drawing/2014/main" id="{00000000-0008-0000-2300-0000409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8209" name="Line 83">
          <a:extLst>
            <a:ext uri="{FF2B5EF4-FFF2-40B4-BE49-F238E27FC236}">
              <a16:creationId xmlns:a16="http://schemas.microsoft.com/office/drawing/2014/main" id="{00000000-0008-0000-2300-0000419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8210" name="Line 84">
          <a:extLst>
            <a:ext uri="{FF2B5EF4-FFF2-40B4-BE49-F238E27FC236}">
              <a16:creationId xmlns:a16="http://schemas.microsoft.com/office/drawing/2014/main" id="{00000000-0008-0000-2300-0000429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8211" name="Line 85">
          <a:extLst>
            <a:ext uri="{FF2B5EF4-FFF2-40B4-BE49-F238E27FC236}">
              <a16:creationId xmlns:a16="http://schemas.microsoft.com/office/drawing/2014/main" id="{00000000-0008-0000-2300-0000439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212" name="Line 86">
          <a:extLst>
            <a:ext uri="{FF2B5EF4-FFF2-40B4-BE49-F238E27FC236}">
              <a16:creationId xmlns:a16="http://schemas.microsoft.com/office/drawing/2014/main" id="{00000000-0008-0000-2300-0000449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8213" name="Rectangle 87">
          <a:extLst>
            <a:ext uri="{FF2B5EF4-FFF2-40B4-BE49-F238E27FC236}">
              <a16:creationId xmlns:a16="http://schemas.microsoft.com/office/drawing/2014/main" id="{00000000-0008-0000-2300-0000459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2136" name="Text 1">
          <a:extLst>
            <a:ext uri="{FF2B5EF4-FFF2-40B4-BE49-F238E27FC236}">
              <a16:creationId xmlns:a16="http://schemas.microsoft.com/office/drawing/2014/main" id="{00000000-0008-0000-2300-00005808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38215" name="Line 89">
          <a:extLst>
            <a:ext uri="{FF2B5EF4-FFF2-40B4-BE49-F238E27FC236}">
              <a16:creationId xmlns:a16="http://schemas.microsoft.com/office/drawing/2014/main" id="{00000000-0008-0000-2300-00004795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38216" name="Line 90">
          <a:extLst>
            <a:ext uri="{FF2B5EF4-FFF2-40B4-BE49-F238E27FC236}">
              <a16:creationId xmlns:a16="http://schemas.microsoft.com/office/drawing/2014/main" id="{00000000-0008-0000-2300-00004895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38217" name="Line 91">
          <a:extLst>
            <a:ext uri="{FF2B5EF4-FFF2-40B4-BE49-F238E27FC236}">
              <a16:creationId xmlns:a16="http://schemas.microsoft.com/office/drawing/2014/main" id="{00000000-0008-0000-2300-00004995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38218" name="Line 92">
          <a:extLst>
            <a:ext uri="{FF2B5EF4-FFF2-40B4-BE49-F238E27FC236}">
              <a16:creationId xmlns:a16="http://schemas.microsoft.com/office/drawing/2014/main" id="{00000000-0008-0000-2300-00004A95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38219" name="Line 93">
          <a:extLst>
            <a:ext uri="{FF2B5EF4-FFF2-40B4-BE49-F238E27FC236}">
              <a16:creationId xmlns:a16="http://schemas.microsoft.com/office/drawing/2014/main" id="{00000000-0008-0000-2300-00004B95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38220" name="Line 94">
          <a:extLst>
            <a:ext uri="{FF2B5EF4-FFF2-40B4-BE49-F238E27FC236}">
              <a16:creationId xmlns:a16="http://schemas.microsoft.com/office/drawing/2014/main" id="{00000000-0008-0000-2300-00004C95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38221" name="Line 95">
          <a:extLst>
            <a:ext uri="{FF2B5EF4-FFF2-40B4-BE49-F238E27FC236}">
              <a16:creationId xmlns:a16="http://schemas.microsoft.com/office/drawing/2014/main" id="{00000000-0008-0000-2300-00004D95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38222" name="Line 96">
          <a:extLst>
            <a:ext uri="{FF2B5EF4-FFF2-40B4-BE49-F238E27FC236}">
              <a16:creationId xmlns:a16="http://schemas.microsoft.com/office/drawing/2014/main" id="{00000000-0008-0000-2300-00004E95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38223" name="Line 97">
          <a:extLst>
            <a:ext uri="{FF2B5EF4-FFF2-40B4-BE49-F238E27FC236}">
              <a16:creationId xmlns:a16="http://schemas.microsoft.com/office/drawing/2014/main" id="{00000000-0008-0000-2300-00004F95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2146" name="Object 98" hidden="1">
              <a:extLst>
                <a:ext uri="{63B3BB69-23CF-44E3-9099-C40C66FF867C}">
                  <a14:compatExt spid="_x0000_s2146"/>
                </a:ext>
                <a:ext uri="{FF2B5EF4-FFF2-40B4-BE49-F238E27FC236}">
                  <a16:creationId xmlns:a16="http://schemas.microsoft.com/office/drawing/2014/main" id="{00000000-0008-0000-2400-000062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3073" name="Text 86">
          <a:extLst>
            <a:ext uri="{FF2B5EF4-FFF2-40B4-BE49-F238E27FC236}">
              <a16:creationId xmlns:a16="http://schemas.microsoft.com/office/drawing/2014/main" id="{00000000-0008-0000-2400-0000010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9152" name="Line 2">
          <a:extLst>
            <a:ext uri="{FF2B5EF4-FFF2-40B4-BE49-F238E27FC236}">
              <a16:creationId xmlns:a16="http://schemas.microsoft.com/office/drawing/2014/main" id="{00000000-0008-0000-2400-0000F09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9153" name="Line 3">
          <a:extLst>
            <a:ext uri="{FF2B5EF4-FFF2-40B4-BE49-F238E27FC236}">
              <a16:creationId xmlns:a16="http://schemas.microsoft.com/office/drawing/2014/main" id="{00000000-0008-0000-2400-0000F19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9154" name="Line 4">
          <a:extLst>
            <a:ext uri="{FF2B5EF4-FFF2-40B4-BE49-F238E27FC236}">
              <a16:creationId xmlns:a16="http://schemas.microsoft.com/office/drawing/2014/main" id="{00000000-0008-0000-2400-0000F29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9155" name="Line 5">
          <a:extLst>
            <a:ext uri="{FF2B5EF4-FFF2-40B4-BE49-F238E27FC236}">
              <a16:creationId xmlns:a16="http://schemas.microsoft.com/office/drawing/2014/main" id="{00000000-0008-0000-2400-0000F398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9156" name="Line 6">
          <a:extLst>
            <a:ext uri="{FF2B5EF4-FFF2-40B4-BE49-F238E27FC236}">
              <a16:creationId xmlns:a16="http://schemas.microsoft.com/office/drawing/2014/main" id="{00000000-0008-0000-2400-0000F49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9157" name="Line 7">
          <a:extLst>
            <a:ext uri="{FF2B5EF4-FFF2-40B4-BE49-F238E27FC236}">
              <a16:creationId xmlns:a16="http://schemas.microsoft.com/office/drawing/2014/main" id="{00000000-0008-0000-2400-0000F59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9158" name="Line 8">
          <a:extLst>
            <a:ext uri="{FF2B5EF4-FFF2-40B4-BE49-F238E27FC236}">
              <a16:creationId xmlns:a16="http://schemas.microsoft.com/office/drawing/2014/main" id="{00000000-0008-0000-2400-0000F69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9159" name="Line 9">
          <a:extLst>
            <a:ext uri="{FF2B5EF4-FFF2-40B4-BE49-F238E27FC236}">
              <a16:creationId xmlns:a16="http://schemas.microsoft.com/office/drawing/2014/main" id="{00000000-0008-0000-2400-0000F79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9160" name="Line 10">
          <a:extLst>
            <a:ext uri="{FF2B5EF4-FFF2-40B4-BE49-F238E27FC236}">
              <a16:creationId xmlns:a16="http://schemas.microsoft.com/office/drawing/2014/main" id="{00000000-0008-0000-2400-0000F898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9161" name="Line 11">
          <a:extLst>
            <a:ext uri="{FF2B5EF4-FFF2-40B4-BE49-F238E27FC236}">
              <a16:creationId xmlns:a16="http://schemas.microsoft.com/office/drawing/2014/main" id="{00000000-0008-0000-2400-0000F998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9162" name="Line 12">
          <a:extLst>
            <a:ext uri="{FF2B5EF4-FFF2-40B4-BE49-F238E27FC236}">
              <a16:creationId xmlns:a16="http://schemas.microsoft.com/office/drawing/2014/main" id="{00000000-0008-0000-2400-0000FA98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9163" name="Line 13">
          <a:extLst>
            <a:ext uri="{FF2B5EF4-FFF2-40B4-BE49-F238E27FC236}">
              <a16:creationId xmlns:a16="http://schemas.microsoft.com/office/drawing/2014/main" id="{00000000-0008-0000-2400-0000FB98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9164" name="Line 14">
          <a:extLst>
            <a:ext uri="{FF2B5EF4-FFF2-40B4-BE49-F238E27FC236}">
              <a16:creationId xmlns:a16="http://schemas.microsoft.com/office/drawing/2014/main" id="{00000000-0008-0000-2400-0000FC9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9165" name="Line 15">
          <a:extLst>
            <a:ext uri="{FF2B5EF4-FFF2-40B4-BE49-F238E27FC236}">
              <a16:creationId xmlns:a16="http://schemas.microsoft.com/office/drawing/2014/main" id="{00000000-0008-0000-2400-0000FD9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9166" name="Line 16">
          <a:extLst>
            <a:ext uri="{FF2B5EF4-FFF2-40B4-BE49-F238E27FC236}">
              <a16:creationId xmlns:a16="http://schemas.microsoft.com/office/drawing/2014/main" id="{00000000-0008-0000-2400-0000FE9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9167" name="Line 17">
          <a:extLst>
            <a:ext uri="{FF2B5EF4-FFF2-40B4-BE49-F238E27FC236}">
              <a16:creationId xmlns:a16="http://schemas.microsoft.com/office/drawing/2014/main" id="{00000000-0008-0000-2400-0000FF9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9168" name="Line 18">
          <a:extLst>
            <a:ext uri="{FF2B5EF4-FFF2-40B4-BE49-F238E27FC236}">
              <a16:creationId xmlns:a16="http://schemas.microsoft.com/office/drawing/2014/main" id="{00000000-0008-0000-2400-0000009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169" name="Rectangle 19">
          <a:extLst>
            <a:ext uri="{FF2B5EF4-FFF2-40B4-BE49-F238E27FC236}">
              <a16:creationId xmlns:a16="http://schemas.microsoft.com/office/drawing/2014/main" id="{00000000-0008-0000-2400-0000019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3092" name="Text 86">
          <a:extLst>
            <a:ext uri="{FF2B5EF4-FFF2-40B4-BE49-F238E27FC236}">
              <a16:creationId xmlns:a16="http://schemas.microsoft.com/office/drawing/2014/main" id="{00000000-0008-0000-2400-0000140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9171" name="Line 21">
          <a:extLst>
            <a:ext uri="{FF2B5EF4-FFF2-40B4-BE49-F238E27FC236}">
              <a16:creationId xmlns:a16="http://schemas.microsoft.com/office/drawing/2014/main" id="{00000000-0008-0000-2400-0000039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9172" name="Line 22">
          <a:extLst>
            <a:ext uri="{FF2B5EF4-FFF2-40B4-BE49-F238E27FC236}">
              <a16:creationId xmlns:a16="http://schemas.microsoft.com/office/drawing/2014/main" id="{00000000-0008-0000-2400-0000049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9173" name="Line 23">
          <a:extLst>
            <a:ext uri="{FF2B5EF4-FFF2-40B4-BE49-F238E27FC236}">
              <a16:creationId xmlns:a16="http://schemas.microsoft.com/office/drawing/2014/main" id="{00000000-0008-0000-2400-0000059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9174" name="Line 24">
          <a:extLst>
            <a:ext uri="{FF2B5EF4-FFF2-40B4-BE49-F238E27FC236}">
              <a16:creationId xmlns:a16="http://schemas.microsoft.com/office/drawing/2014/main" id="{00000000-0008-0000-2400-0000069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9175" name="Line 25">
          <a:extLst>
            <a:ext uri="{FF2B5EF4-FFF2-40B4-BE49-F238E27FC236}">
              <a16:creationId xmlns:a16="http://schemas.microsoft.com/office/drawing/2014/main" id="{00000000-0008-0000-2400-00000799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9176" name="Line 26">
          <a:extLst>
            <a:ext uri="{FF2B5EF4-FFF2-40B4-BE49-F238E27FC236}">
              <a16:creationId xmlns:a16="http://schemas.microsoft.com/office/drawing/2014/main" id="{00000000-0008-0000-2400-0000089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9177" name="Line 27">
          <a:extLst>
            <a:ext uri="{FF2B5EF4-FFF2-40B4-BE49-F238E27FC236}">
              <a16:creationId xmlns:a16="http://schemas.microsoft.com/office/drawing/2014/main" id="{00000000-0008-0000-2400-0000099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9178" name="Line 28">
          <a:extLst>
            <a:ext uri="{FF2B5EF4-FFF2-40B4-BE49-F238E27FC236}">
              <a16:creationId xmlns:a16="http://schemas.microsoft.com/office/drawing/2014/main" id="{00000000-0008-0000-2400-00000A9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9179" name="Line 29">
          <a:extLst>
            <a:ext uri="{FF2B5EF4-FFF2-40B4-BE49-F238E27FC236}">
              <a16:creationId xmlns:a16="http://schemas.microsoft.com/office/drawing/2014/main" id="{00000000-0008-0000-2400-00000B9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9180" name="Line 30">
          <a:extLst>
            <a:ext uri="{FF2B5EF4-FFF2-40B4-BE49-F238E27FC236}">
              <a16:creationId xmlns:a16="http://schemas.microsoft.com/office/drawing/2014/main" id="{00000000-0008-0000-2400-00000C9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9181" name="Line 31">
          <a:extLst>
            <a:ext uri="{FF2B5EF4-FFF2-40B4-BE49-F238E27FC236}">
              <a16:creationId xmlns:a16="http://schemas.microsoft.com/office/drawing/2014/main" id="{00000000-0008-0000-2400-00000D9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9182" name="Line 32">
          <a:extLst>
            <a:ext uri="{FF2B5EF4-FFF2-40B4-BE49-F238E27FC236}">
              <a16:creationId xmlns:a16="http://schemas.microsoft.com/office/drawing/2014/main" id="{00000000-0008-0000-2400-00000E9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9183" name="Line 33">
          <a:extLst>
            <a:ext uri="{FF2B5EF4-FFF2-40B4-BE49-F238E27FC236}">
              <a16:creationId xmlns:a16="http://schemas.microsoft.com/office/drawing/2014/main" id="{00000000-0008-0000-2400-00000F9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9184" name="Line 34">
          <a:extLst>
            <a:ext uri="{FF2B5EF4-FFF2-40B4-BE49-F238E27FC236}">
              <a16:creationId xmlns:a16="http://schemas.microsoft.com/office/drawing/2014/main" id="{00000000-0008-0000-2400-0000109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9185" name="Line 35">
          <a:extLst>
            <a:ext uri="{FF2B5EF4-FFF2-40B4-BE49-F238E27FC236}">
              <a16:creationId xmlns:a16="http://schemas.microsoft.com/office/drawing/2014/main" id="{00000000-0008-0000-2400-0000119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9186" name="Line 36">
          <a:extLst>
            <a:ext uri="{FF2B5EF4-FFF2-40B4-BE49-F238E27FC236}">
              <a16:creationId xmlns:a16="http://schemas.microsoft.com/office/drawing/2014/main" id="{00000000-0008-0000-2400-0000129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9187" name="Line 37">
          <a:extLst>
            <a:ext uri="{FF2B5EF4-FFF2-40B4-BE49-F238E27FC236}">
              <a16:creationId xmlns:a16="http://schemas.microsoft.com/office/drawing/2014/main" id="{00000000-0008-0000-2400-0000139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188" name="Rectangle 38">
          <a:extLst>
            <a:ext uri="{FF2B5EF4-FFF2-40B4-BE49-F238E27FC236}">
              <a16:creationId xmlns:a16="http://schemas.microsoft.com/office/drawing/2014/main" id="{00000000-0008-0000-2400-0000149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39189" name="Line 39">
          <a:extLst>
            <a:ext uri="{FF2B5EF4-FFF2-40B4-BE49-F238E27FC236}">
              <a16:creationId xmlns:a16="http://schemas.microsoft.com/office/drawing/2014/main" id="{00000000-0008-0000-2400-00001599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39190" name="Line 40">
          <a:extLst>
            <a:ext uri="{FF2B5EF4-FFF2-40B4-BE49-F238E27FC236}">
              <a16:creationId xmlns:a16="http://schemas.microsoft.com/office/drawing/2014/main" id="{00000000-0008-0000-2400-00001699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39191" name="Line 41">
          <a:extLst>
            <a:ext uri="{FF2B5EF4-FFF2-40B4-BE49-F238E27FC236}">
              <a16:creationId xmlns:a16="http://schemas.microsoft.com/office/drawing/2014/main" id="{00000000-0008-0000-2400-00001799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39192" name="Line 42">
          <a:extLst>
            <a:ext uri="{FF2B5EF4-FFF2-40B4-BE49-F238E27FC236}">
              <a16:creationId xmlns:a16="http://schemas.microsoft.com/office/drawing/2014/main" id="{00000000-0008-0000-2400-00001899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39193" name="Line 43">
          <a:extLst>
            <a:ext uri="{FF2B5EF4-FFF2-40B4-BE49-F238E27FC236}">
              <a16:creationId xmlns:a16="http://schemas.microsoft.com/office/drawing/2014/main" id="{00000000-0008-0000-2400-00001999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39194" name="Line 44">
          <a:extLst>
            <a:ext uri="{FF2B5EF4-FFF2-40B4-BE49-F238E27FC236}">
              <a16:creationId xmlns:a16="http://schemas.microsoft.com/office/drawing/2014/main" id="{00000000-0008-0000-2400-00001A99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39195" name="Line 45">
          <a:extLst>
            <a:ext uri="{FF2B5EF4-FFF2-40B4-BE49-F238E27FC236}">
              <a16:creationId xmlns:a16="http://schemas.microsoft.com/office/drawing/2014/main" id="{00000000-0008-0000-2400-00001B99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39196" name="Line 46">
          <a:extLst>
            <a:ext uri="{FF2B5EF4-FFF2-40B4-BE49-F238E27FC236}">
              <a16:creationId xmlns:a16="http://schemas.microsoft.com/office/drawing/2014/main" id="{00000000-0008-0000-2400-00001C99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39197" name="Line 47">
          <a:extLst>
            <a:ext uri="{FF2B5EF4-FFF2-40B4-BE49-F238E27FC236}">
              <a16:creationId xmlns:a16="http://schemas.microsoft.com/office/drawing/2014/main" id="{00000000-0008-0000-2400-00001D99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39198" name="Line 48">
          <a:extLst>
            <a:ext uri="{FF2B5EF4-FFF2-40B4-BE49-F238E27FC236}">
              <a16:creationId xmlns:a16="http://schemas.microsoft.com/office/drawing/2014/main" id="{00000000-0008-0000-2400-00001E99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39199" name="Line 49">
          <a:extLst>
            <a:ext uri="{FF2B5EF4-FFF2-40B4-BE49-F238E27FC236}">
              <a16:creationId xmlns:a16="http://schemas.microsoft.com/office/drawing/2014/main" id="{00000000-0008-0000-2400-00001F99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3122" name="Text 86">
          <a:extLst>
            <a:ext uri="{FF2B5EF4-FFF2-40B4-BE49-F238E27FC236}">
              <a16:creationId xmlns:a16="http://schemas.microsoft.com/office/drawing/2014/main" id="{00000000-0008-0000-2400-0000320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9201" name="Line 51">
          <a:extLst>
            <a:ext uri="{FF2B5EF4-FFF2-40B4-BE49-F238E27FC236}">
              <a16:creationId xmlns:a16="http://schemas.microsoft.com/office/drawing/2014/main" id="{00000000-0008-0000-2400-0000219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9202" name="Line 52">
          <a:extLst>
            <a:ext uri="{FF2B5EF4-FFF2-40B4-BE49-F238E27FC236}">
              <a16:creationId xmlns:a16="http://schemas.microsoft.com/office/drawing/2014/main" id="{00000000-0008-0000-2400-0000229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9203" name="Line 53">
          <a:extLst>
            <a:ext uri="{FF2B5EF4-FFF2-40B4-BE49-F238E27FC236}">
              <a16:creationId xmlns:a16="http://schemas.microsoft.com/office/drawing/2014/main" id="{00000000-0008-0000-2400-0000239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9204" name="Line 54">
          <a:extLst>
            <a:ext uri="{FF2B5EF4-FFF2-40B4-BE49-F238E27FC236}">
              <a16:creationId xmlns:a16="http://schemas.microsoft.com/office/drawing/2014/main" id="{00000000-0008-0000-2400-0000249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39205" name="Line 55">
          <a:extLst>
            <a:ext uri="{FF2B5EF4-FFF2-40B4-BE49-F238E27FC236}">
              <a16:creationId xmlns:a16="http://schemas.microsoft.com/office/drawing/2014/main" id="{00000000-0008-0000-2400-00002599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9206" name="Line 56">
          <a:extLst>
            <a:ext uri="{FF2B5EF4-FFF2-40B4-BE49-F238E27FC236}">
              <a16:creationId xmlns:a16="http://schemas.microsoft.com/office/drawing/2014/main" id="{00000000-0008-0000-2400-0000269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9207" name="Line 57">
          <a:extLst>
            <a:ext uri="{FF2B5EF4-FFF2-40B4-BE49-F238E27FC236}">
              <a16:creationId xmlns:a16="http://schemas.microsoft.com/office/drawing/2014/main" id="{00000000-0008-0000-2400-0000279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9208" name="Line 58">
          <a:extLst>
            <a:ext uri="{FF2B5EF4-FFF2-40B4-BE49-F238E27FC236}">
              <a16:creationId xmlns:a16="http://schemas.microsoft.com/office/drawing/2014/main" id="{00000000-0008-0000-2400-0000289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9209" name="Line 59">
          <a:extLst>
            <a:ext uri="{FF2B5EF4-FFF2-40B4-BE49-F238E27FC236}">
              <a16:creationId xmlns:a16="http://schemas.microsoft.com/office/drawing/2014/main" id="{00000000-0008-0000-2400-0000299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9210" name="Line 60">
          <a:extLst>
            <a:ext uri="{FF2B5EF4-FFF2-40B4-BE49-F238E27FC236}">
              <a16:creationId xmlns:a16="http://schemas.microsoft.com/office/drawing/2014/main" id="{00000000-0008-0000-2400-00002A9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9211" name="Line 61">
          <a:extLst>
            <a:ext uri="{FF2B5EF4-FFF2-40B4-BE49-F238E27FC236}">
              <a16:creationId xmlns:a16="http://schemas.microsoft.com/office/drawing/2014/main" id="{00000000-0008-0000-2400-00002B9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9212" name="Line 62">
          <a:extLst>
            <a:ext uri="{FF2B5EF4-FFF2-40B4-BE49-F238E27FC236}">
              <a16:creationId xmlns:a16="http://schemas.microsoft.com/office/drawing/2014/main" id="{00000000-0008-0000-2400-00002C9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9213" name="Line 63">
          <a:extLst>
            <a:ext uri="{FF2B5EF4-FFF2-40B4-BE49-F238E27FC236}">
              <a16:creationId xmlns:a16="http://schemas.microsoft.com/office/drawing/2014/main" id="{00000000-0008-0000-2400-00002D9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9214" name="Line 64">
          <a:extLst>
            <a:ext uri="{FF2B5EF4-FFF2-40B4-BE49-F238E27FC236}">
              <a16:creationId xmlns:a16="http://schemas.microsoft.com/office/drawing/2014/main" id="{00000000-0008-0000-2400-00002E9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9215" name="Line 65">
          <a:extLst>
            <a:ext uri="{FF2B5EF4-FFF2-40B4-BE49-F238E27FC236}">
              <a16:creationId xmlns:a16="http://schemas.microsoft.com/office/drawing/2014/main" id="{00000000-0008-0000-2400-00002F9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9216" name="Line 66">
          <a:extLst>
            <a:ext uri="{FF2B5EF4-FFF2-40B4-BE49-F238E27FC236}">
              <a16:creationId xmlns:a16="http://schemas.microsoft.com/office/drawing/2014/main" id="{00000000-0008-0000-2400-0000309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9217" name="Line 67">
          <a:extLst>
            <a:ext uri="{FF2B5EF4-FFF2-40B4-BE49-F238E27FC236}">
              <a16:creationId xmlns:a16="http://schemas.microsoft.com/office/drawing/2014/main" id="{00000000-0008-0000-2400-0000319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218" name="Rectangle 68">
          <a:extLst>
            <a:ext uri="{FF2B5EF4-FFF2-40B4-BE49-F238E27FC236}">
              <a16:creationId xmlns:a16="http://schemas.microsoft.com/office/drawing/2014/main" id="{00000000-0008-0000-2400-0000329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3141" name="Text 86">
          <a:extLst>
            <a:ext uri="{FF2B5EF4-FFF2-40B4-BE49-F238E27FC236}">
              <a16:creationId xmlns:a16="http://schemas.microsoft.com/office/drawing/2014/main" id="{00000000-0008-0000-2400-0000450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9220" name="Line 70">
          <a:extLst>
            <a:ext uri="{FF2B5EF4-FFF2-40B4-BE49-F238E27FC236}">
              <a16:creationId xmlns:a16="http://schemas.microsoft.com/office/drawing/2014/main" id="{00000000-0008-0000-2400-0000349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39221" name="Line 71">
          <a:extLst>
            <a:ext uri="{FF2B5EF4-FFF2-40B4-BE49-F238E27FC236}">
              <a16:creationId xmlns:a16="http://schemas.microsoft.com/office/drawing/2014/main" id="{00000000-0008-0000-2400-0000359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39222" name="Line 72">
          <a:extLst>
            <a:ext uri="{FF2B5EF4-FFF2-40B4-BE49-F238E27FC236}">
              <a16:creationId xmlns:a16="http://schemas.microsoft.com/office/drawing/2014/main" id="{00000000-0008-0000-2400-0000369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39223" name="Line 73">
          <a:extLst>
            <a:ext uri="{FF2B5EF4-FFF2-40B4-BE49-F238E27FC236}">
              <a16:creationId xmlns:a16="http://schemas.microsoft.com/office/drawing/2014/main" id="{00000000-0008-0000-2400-0000379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9224" name="Line 74">
          <a:extLst>
            <a:ext uri="{FF2B5EF4-FFF2-40B4-BE49-F238E27FC236}">
              <a16:creationId xmlns:a16="http://schemas.microsoft.com/office/drawing/2014/main" id="{00000000-0008-0000-2400-00003899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9225" name="Line 75">
          <a:extLst>
            <a:ext uri="{FF2B5EF4-FFF2-40B4-BE49-F238E27FC236}">
              <a16:creationId xmlns:a16="http://schemas.microsoft.com/office/drawing/2014/main" id="{00000000-0008-0000-2400-0000399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9226" name="Line 76">
          <a:extLst>
            <a:ext uri="{FF2B5EF4-FFF2-40B4-BE49-F238E27FC236}">
              <a16:creationId xmlns:a16="http://schemas.microsoft.com/office/drawing/2014/main" id="{00000000-0008-0000-2400-00003A9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9227" name="Line 77">
          <a:extLst>
            <a:ext uri="{FF2B5EF4-FFF2-40B4-BE49-F238E27FC236}">
              <a16:creationId xmlns:a16="http://schemas.microsoft.com/office/drawing/2014/main" id="{00000000-0008-0000-2400-00003B9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9228" name="Line 78">
          <a:extLst>
            <a:ext uri="{FF2B5EF4-FFF2-40B4-BE49-F238E27FC236}">
              <a16:creationId xmlns:a16="http://schemas.microsoft.com/office/drawing/2014/main" id="{00000000-0008-0000-2400-00003C9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9229" name="Line 79">
          <a:extLst>
            <a:ext uri="{FF2B5EF4-FFF2-40B4-BE49-F238E27FC236}">
              <a16:creationId xmlns:a16="http://schemas.microsoft.com/office/drawing/2014/main" id="{00000000-0008-0000-2400-00003D9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9230" name="Line 80">
          <a:extLst>
            <a:ext uri="{FF2B5EF4-FFF2-40B4-BE49-F238E27FC236}">
              <a16:creationId xmlns:a16="http://schemas.microsoft.com/office/drawing/2014/main" id="{00000000-0008-0000-2400-00003E9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9231" name="Line 81">
          <a:extLst>
            <a:ext uri="{FF2B5EF4-FFF2-40B4-BE49-F238E27FC236}">
              <a16:creationId xmlns:a16="http://schemas.microsoft.com/office/drawing/2014/main" id="{00000000-0008-0000-2400-00003F9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9232" name="Line 82">
          <a:extLst>
            <a:ext uri="{FF2B5EF4-FFF2-40B4-BE49-F238E27FC236}">
              <a16:creationId xmlns:a16="http://schemas.microsoft.com/office/drawing/2014/main" id="{00000000-0008-0000-2400-0000409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9233" name="Line 83">
          <a:extLst>
            <a:ext uri="{FF2B5EF4-FFF2-40B4-BE49-F238E27FC236}">
              <a16:creationId xmlns:a16="http://schemas.microsoft.com/office/drawing/2014/main" id="{00000000-0008-0000-2400-0000419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9234" name="Line 84">
          <a:extLst>
            <a:ext uri="{FF2B5EF4-FFF2-40B4-BE49-F238E27FC236}">
              <a16:creationId xmlns:a16="http://schemas.microsoft.com/office/drawing/2014/main" id="{00000000-0008-0000-2400-0000429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9235" name="Line 85">
          <a:extLst>
            <a:ext uri="{FF2B5EF4-FFF2-40B4-BE49-F238E27FC236}">
              <a16:creationId xmlns:a16="http://schemas.microsoft.com/office/drawing/2014/main" id="{00000000-0008-0000-2400-0000439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9236" name="Line 86">
          <a:extLst>
            <a:ext uri="{FF2B5EF4-FFF2-40B4-BE49-F238E27FC236}">
              <a16:creationId xmlns:a16="http://schemas.microsoft.com/office/drawing/2014/main" id="{00000000-0008-0000-2400-0000449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237" name="Rectangle 87">
          <a:extLst>
            <a:ext uri="{FF2B5EF4-FFF2-40B4-BE49-F238E27FC236}">
              <a16:creationId xmlns:a16="http://schemas.microsoft.com/office/drawing/2014/main" id="{00000000-0008-0000-2400-0000459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3160" name="Text 1">
          <a:extLst>
            <a:ext uri="{FF2B5EF4-FFF2-40B4-BE49-F238E27FC236}">
              <a16:creationId xmlns:a16="http://schemas.microsoft.com/office/drawing/2014/main" id="{00000000-0008-0000-2400-0000580C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39239" name="Line 89">
          <a:extLst>
            <a:ext uri="{FF2B5EF4-FFF2-40B4-BE49-F238E27FC236}">
              <a16:creationId xmlns:a16="http://schemas.microsoft.com/office/drawing/2014/main" id="{00000000-0008-0000-2400-00004799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39240" name="Line 90">
          <a:extLst>
            <a:ext uri="{FF2B5EF4-FFF2-40B4-BE49-F238E27FC236}">
              <a16:creationId xmlns:a16="http://schemas.microsoft.com/office/drawing/2014/main" id="{00000000-0008-0000-2400-00004899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39241" name="Line 91">
          <a:extLst>
            <a:ext uri="{FF2B5EF4-FFF2-40B4-BE49-F238E27FC236}">
              <a16:creationId xmlns:a16="http://schemas.microsoft.com/office/drawing/2014/main" id="{00000000-0008-0000-2400-00004999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39242" name="Line 92">
          <a:extLst>
            <a:ext uri="{FF2B5EF4-FFF2-40B4-BE49-F238E27FC236}">
              <a16:creationId xmlns:a16="http://schemas.microsoft.com/office/drawing/2014/main" id="{00000000-0008-0000-2400-00004A99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39243" name="Line 93">
          <a:extLst>
            <a:ext uri="{FF2B5EF4-FFF2-40B4-BE49-F238E27FC236}">
              <a16:creationId xmlns:a16="http://schemas.microsoft.com/office/drawing/2014/main" id="{00000000-0008-0000-2400-00004B99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39244" name="Line 94">
          <a:extLst>
            <a:ext uri="{FF2B5EF4-FFF2-40B4-BE49-F238E27FC236}">
              <a16:creationId xmlns:a16="http://schemas.microsoft.com/office/drawing/2014/main" id="{00000000-0008-0000-2400-00004C99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39245" name="Line 95">
          <a:extLst>
            <a:ext uri="{FF2B5EF4-FFF2-40B4-BE49-F238E27FC236}">
              <a16:creationId xmlns:a16="http://schemas.microsoft.com/office/drawing/2014/main" id="{00000000-0008-0000-2400-00004D99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39246" name="Line 96">
          <a:extLst>
            <a:ext uri="{FF2B5EF4-FFF2-40B4-BE49-F238E27FC236}">
              <a16:creationId xmlns:a16="http://schemas.microsoft.com/office/drawing/2014/main" id="{00000000-0008-0000-2400-00004E99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39247" name="Line 97">
          <a:extLst>
            <a:ext uri="{FF2B5EF4-FFF2-40B4-BE49-F238E27FC236}">
              <a16:creationId xmlns:a16="http://schemas.microsoft.com/office/drawing/2014/main" id="{00000000-0008-0000-2400-00004F99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3170" name="Object 98" hidden="1">
              <a:extLst>
                <a:ext uri="{63B3BB69-23CF-44E3-9099-C40C66FF867C}">
                  <a14:compatExt spid="_x0000_s3170"/>
                </a:ext>
                <a:ext uri="{FF2B5EF4-FFF2-40B4-BE49-F238E27FC236}">
                  <a16:creationId xmlns:a16="http://schemas.microsoft.com/office/drawing/2014/main" id="{00000000-0008-0000-2500-00006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4097" name="Text 86">
          <a:extLst>
            <a:ext uri="{FF2B5EF4-FFF2-40B4-BE49-F238E27FC236}">
              <a16:creationId xmlns:a16="http://schemas.microsoft.com/office/drawing/2014/main" id="{00000000-0008-0000-2500-0000011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0176" name="Line 2">
          <a:extLst>
            <a:ext uri="{FF2B5EF4-FFF2-40B4-BE49-F238E27FC236}">
              <a16:creationId xmlns:a16="http://schemas.microsoft.com/office/drawing/2014/main" id="{00000000-0008-0000-2500-0000F09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0177" name="Line 3">
          <a:extLst>
            <a:ext uri="{FF2B5EF4-FFF2-40B4-BE49-F238E27FC236}">
              <a16:creationId xmlns:a16="http://schemas.microsoft.com/office/drawing/2014/main" id="{00000000-0008-0000-2500-0000F19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0178" name="Line 4">
          <a:extLst>
            <a:ext uri="{FF2B5EF4-FFF2-40B4-BE49-F238E27FC236}">
              <a16:creationId xmlns:a16="http://schemas.microsoft.com/office/drawing/2014/main" id="{00000000-0008-0000-2500-0000F29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0179" name="Line 5">
          <a:extLst>
            <a:ext uri="{FF2B5EF4-FFF2-40B4-BE49-F238E27FC236}">
              <a16:creationId xmlns:a16="http://schemas.microsoft.com/office/drawing/2014/main" id="{00000000-0008-0000-2500-0000F39C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0180" name="Line 6">
          <a:extLst>
            <a:ext uri="{FF2B5EF4-FFF2-40B4-BE49-F238E27FC236}">
              <a16:creationId xmlns:a16="http://schemas.microsoft.com/office/drawing/2014/main" id="{00000000-0008-0000-2500-0000F49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0181" name="Line 7">
          <a:extLst>
            <a:ext uri="{FF2B5EF4-FFF2-40B4-BE49-F238E27FC236}">
              <a16:creationId xmlns:a16="http://schemas.microsoft.com/office/drawing/2014/main" id="{00000000-0008-0000-2500-0000F59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0182" name="Line 8">
          <a:extLst>
            <a:ext uri="{FF2B5EF4-FFF2-40B4-BE49-F238E27FC236}">
              <a16:creationId xmlns:a16="http://schemas.microsoft.com/office/drawing/2014/main" id="{00000000-0008-0000-2500-0000F69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0183" name="Line 9">
          <a:extLst>
            <a:ext uri="{FF2B5EF4-FFF2-40B4-BE49-F238E27FC236}">
              <a16:creationId xmlns:a16="http://schemas.microsoft.com/office/drawing/2014/main" id="{00000000-0008-0000-2500-0000F79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0184" name="Line 10">
          <a:extLst>
            <a:ext uri="{FF2B5EF4-FFF2-40B4-BE49-F238E27FC236}">
              <a16:creationId xmlns:a16="http://schemas.microsoft.com/office/drawing/2014/main" id="{00000000-0008-0000-2500-0000F89C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0185" name="Line 11">
          <a:extLst>
            <a:ext uri="{FF2B5EF4-FFF2-40B4-BE49-F238E27FC236}">
              <a16:creationId xmlns:a16="http://schemas.microsoft.com/office/drawing/2014/main" id="{00000000-0008-0000-2500-0000F99C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0186" name="Line 12">
          <a:extLst>
            <a:ext uri="{FF2B5EF4-FFF2-40B4-BE49-F238E27FC236}">
              <a16:creationId xmlns:a16="http://schemas.microsoft.com/office/drawing/2014/main" id="{00000000-0008-0000-2500-0000FA9C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0187" name="Line 13">
          <a:extLst>
            <a:ext uri="{FF2B5EF4-FFF2-40B4-BE49-F238E27FC236}">
              <a16:creationId xmlns:a16="http://schemas.microsoft.com/office/drawing/2014/main" id="{00000000-0008-0000-2500-0000FB9C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0188" name="Line 14">
          <a:extLst>
            <a:ext uri="{FF2B5EF4-FFF2-40B4-BE49-F238E27FC236}">
              <a16:creationId xmlns:a16="http://schemas.microsoft.com/office/drawing/2014/main" id="{00000000-0008-0000-2500-0000FC9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0189" name="Line 15">
          <a:extLst>
            <a:ext uri="{FF2B5EF4-FFF2-40B4-BE49-F238E27FC236}">
              <a16:creationId xmlns:a16="http://schemas.microsoft.com/office/drawing/2014/main" id="{00000000-0008-0000-2500-0000FD9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0190" name="Line 16">
          <a:extLst>
            <a:ext uri="{FF2B5EF4-FFF2-40B4-BE49-F238E27FC236}">
              <a16:creationId xmlns:a16="http://schemas.microsoft.com/office/drawing/2014/main" id="{00000000-0008-0000-2500-0000FE9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0191" name="Line 17">
          <a:extLst>
            <a:ext uri="{FF2B5EF4-FFF2-40B4-BE49-F238E27FC236}">
              <a16:creationId xmlns:a16="http://schemas.microsoft.com/office/drawing/2014/main" id="{00000000-0008-0000-2500-0000FF9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0192" name="Line 18">
          <a:extLst>
            <a:ext uri="{FF2B5EF4-FFF2-40B4-BE49-F238E27FC236}">
              <a16:creationId xmlns:a16="http://schemas.microsoft.com/office/drawing/2014/main" id="{00000000-0008-0000-2500-0000009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0193" name="Rectangle 19">
          <a:extLst>
            <a:ext uri="{FF2B5EF4-FFF2-40B4-BE49-F238E27FC236}">
              <a16:creationId xmlns:a16="http://schemas.microsoft.com/office/drawing/2014/main" id="{00000000-0008-0000-2500-0000019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116" name="Text 86">
          <a:extLst>
            <a:ext uri="{FF2B5EF4-FFF2-40B4-BE49-F238E27FC236}">
              <a16:creationId xmlns:a16="http://schemas.microsoft.com/office/drawing/2014/main" id="{00000000-0008-0000-2500-0000141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0195" name="Line 21">
          <a:extLst>
            <a:ext uri="{FF2B5EF4-FFF2-40B4-BE49-F238E27FC236}">
              <a16:creationId xmlns:a16="http://schemas.microsoft.com/office/drawing/2014/main" id="{00000000-0008-0000-2500-0000039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0196" name="Line 22">
          <a:extLst>
            <a:ext uri="{FF2B5EF4-FFF2-40B4-BE49-F238E27FC236}">
              <a16:creationId xmlns:a16="http://schemas.microsoft.com/office/drawing/2014/main" id="{00000000-0008-0000-2500-0000049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0197" name="Line 23">
          <a:extLst>
            <a:ext uri="{FF2B5EF4-FFF2-40B4-BE49-F238E27FC236}">
              <a16:creationId xmlns:a16="http://schemas.microsoft.com/office/drawing/2014/main" id="{00000000-0008-0000-2500-0000059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0198" name="Line 24">
          <a:extLst>
            <a:ext uri="{FF2B5EF4-FFF2-40B4-BE49-F238E27FC236}">
              <a16:creationId xmlns:a16="http://schemas.microsoft.com/office/drawing/2014/main" id="{00000000-0008-0000-2500-0000069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0199" name="Line 25">
          <a:extLst>
            <a:ext uri="{FF2B5EF4-FFF2-40B4-BE49-F238E27FC236}">
              <a16:creationId xmlns:a16="http://schemas.microsoft.com/office/drawing/2014/main" id="{00000000-0008-0000-2500-0000079D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0200" name="Line 26">
          <a:extLst>
            <a:ext uri="{FF2B5EF4-FFF2-40B4-BE49-F238E27FC236}">
              <a16:creationId xmlns:a16="http://schemas.microsoft.com/office/drawing/2014/main" id="{00000000-0008-0000-2500-0000089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0201" name="Line 27">
          <a:extLst>
            <a:ext uri="{FF2B5EF4-FFF2-40B4-BE49-F238E27FC236}">
              <a16:creationId xmlns:a16="http://schemas.microsoft.com/office/drawing/2014/main" id="{00000000-0008-0000-2500-0000099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0202" name="Line 28">
          <a:extLst>
            <a:ext uri="{FF2B5EF4-FFF2-40B4-BE49-F238E27FC236}">
              <a16:creationId xmlns:a16="http://schemas.microsoft.com/office/drawing/2014/main" id="{00000000-0008-0000-2500-00000A9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0203" name="Line 29">
          <a:extLst>
            <a:ext uri="{FF2B5EF4-FFF2-40B4-BE49-F238E27FC236}">
              <a16:creationId xmlns:a16="http://schemas.microsoft.com/office/drawing/2014/main" id="{00000000-0008-0000-2500-00000B9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0204" name="Line 30">
          <a:extLst>
            <a:ext uri="{FF2B5EF4-FFF2-40B4-BE49-F238E27FC236}">
              <a16:creationId xmlns:a16="http://schemas.microsoft.com/office/drawing/2014/main" id="{00000000-0008-0000-2500-00000C9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0205" name="Line 31">
          <a:extLst>
            <a:ext uri="{FF2B5EF4-FFF2-40B4-BE49-F238E27FC236}">
              <a16:creationId xmlns:a16="http://schemas.microsoft.com/office/drawing/2014/main" id="{00000000-0008-0000-2500-00000D9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0206" name="Line 32">
          <a:extLst>
            <a:ext uri="{FF2B5EF4-FFF2-40B4-BE49-F238E27FC236}">
              <a16:creationId xmlns:a16="http://schemas.microsoft.com/office/drawing/2014/main" id="{00000000-0008-0000-2500-00000E9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0207" name="Line 33">
          <a:extLst>
            <a:ext uri="{FF2B5EF4-FFF2-40B4-BE49-F238E27FC236}">
              <a16:creationId xmlns:a16="http://schemas.microsoft.com/office/drawing/2014/main" id="{00000000-0008-0000-2500-00000F9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0208" name="Line 34">
          <a:extLst>
            <a:ext uri="{FF2B5EF4-FFF2-40B4-BE49-F238E27FC236}">
              <a16:creationId xmlns:a16="http://schemas.microsoft.com/office/drawing/2014/main" id="{00000000-0008-0000-2500-0000109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0209" name="Line 35">
          <a:extLst>
            <a:ext uri="{FF2B5EF4-FFF2-40B4-BE49-F238E27FC236}">
              <a16:creationId xmlns:a16="http://schemas.microsoft.com/office/drawing/2014/main" id="{00000000-0008-0000-2500-0000119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0210" name="Line 36">
          <a:extLst>
            <a:ext uri="{FF2B5EF4-FFF2-40B4-BE49-F238E27FC236}">
              <a16:creationId xmlns:a16="http://schemas.microsoft.com/office/drawing/2014/main" id="{00000000-0008-0000-2500-0000129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0211" name="Line 37">
          <a:extLst>
            <a:ext uri="{FF2B5EF4-FFF2-40B4-BE49-F238E27FC236}">
              <a16:creationId xmlns:a16="http://schemas.microsoft.com/office/drawing/2014/main" id="{00000000-0008-0000-2500-0000139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0212" name="Rectangle 38">
          <a:extLst>
            <a:ext uri="{FF2B5EF4-FFF2-40B4-BE49-F238E27FC236}">
              <a16:creationId xmlns:a16="http://schemas.microsoft.com/office/drawing/2014/main" id="{00000000-0008-0000-2500-0000149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0213" name="Line 39">
          <a:extLst>
            <a:ext uri="{FF2B5EF4-FFF2-40B4-BE49-F238E27FC236}">
              <a16:creationId xmlns:a16="http://schemas.microsoft.com/office/drawing/2014/main" id="{00000000-0008-0000-2500-0000159D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0214" name="Line 40">
          <a:extLst>
            <a:ext uri="{FF2B5EF4-FFF2-40B4-BE49-F238E27FC236}">
              <a16:creationId xmlns:a16="http://schemas.microsoft.com/office/drawing/2014/main" id="{00000000-0008-0000-2500-0000169D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0215" name="Line 41">
          <a:extLst>
            <a:ext uri="{FF2B5EF4-FFF2-40B4-BE49-F238E27FC236}">
              <a16:creationId xmlns:a16="http://schemas.microsoft.com/office/drawing/2014/main" id="{00000000-0008-0000-2500-0000179D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0216" name="Line 42">
          <a:extLst>
            <a:ext uri="{FF2B5EF4-FFF2-40B4-BE49-F238E27FC236}">
              <a16:creationId xmlns:a16="http://schemas.microsoft.com/office/drawing/2014/main" id="{00000000-0008-0000-2500-0000189D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0217" name="Line 43">
          <a:extLst>
            <a:ext uri="{FF2B5EF4-FFF2-40B4-BE49-F238E27FC236}">
              <a16:creationId xmlns:a16="http://schemas.microsoft.com/office/drawing/2014/main" id="{00000000-0008-0000-2500-0000199D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0218" name="Line 44">
          <a:extLst>
            <a:ext uri="{FF2B5EF4-FFF2-40B4-BE49-F238E27FC236}">
              <a16:creationId xmlns:a16="http://schemas.microsoft.com/office/drawing/2014/main" id="{00000000-0008-0000-2500-00001A9D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0219" name="Line 45">
          <a:extLst>
            <a:ext uri="{FF2B5EF4-FFF2-40B4-BE49-F238E27FC236}">
              <a16:creationId xmlns:a16="http://schemas.microsoft.com/office/drawing/2014/main" id="{00000000-0008-0000-2500-00001B9D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0220" name="Line 46">
          <a:extLst>
            <a:ext uri="{FF2B5EF4-FFF2-40B4-BE49-F238E27FC236}">
              <a16:creationId xmlns:a16="http://schemas.microsoft.com/office/drawing/2014/main" id="{00000000-0008-0000-2500-00001C9D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0221" name="Line 47">
          <a:extLst>
            <a:ext uri="{FF2B5EF4-FFF2-40B4-BE49-F238E27FC236}">
              <a16:creationId xmlns:a16="http://schemas.microsoft.com/office/drawing/2014/main" id="{00000000-0008-0000-2500-00001D9D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0222" name="Line 48">
          <a:extLst>
            <a:ext uri="{FF2B5EF4-FFF2-40B4-BE49-F238E27FC236}">
              <a16:creationId xmlns:a16="http://schemas.microsoft.com/office/drawing/2014/main" id="{00000000-0008-0000-2500-00001E9D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0223" name="Line 49">
          <a:extLst>
            <a:ext uri="{FF2B5EF4-FFF2-40B4-BE49-F238E27FC236}">
              <a16:creationId xmlns:a16="http://schemas.microsoft.com/office/drawing/2014/main" id="{00000000-0008-0000-2500-00001F9D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146" name="Text 86">
          <a:extLst>
            <a:ext uri="{FF2B5EF4-FFF2-40B4-BE49-F238E27FC236}">
              <a16:creationId xmlns:a16="http://schemas.microsoft.com/office/drawing/2014/main" id="{00000000-0008-0000-2500-0000321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0225" name="Line 51">
          <a:extLst>
            <a:ext uri="{FF2B5EF4-FFF2-40B4-BE49-F238E27FC236}">
              <a16:creationId xmlns:a16="http://schemas.microsoft.com/office/drawing/2014/main" id="{00000000-0008-0000-2500-0000219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0226" name="Line 52">
          <a:extLst>
            <a:ext uri="{FF2B5EF4-FFF2-40B4-BE49-F238E27FC236}">
              <a16:creationId xmlns:a16="http://schemas.microsoft.com/office/drawing/2014/main" id="{00000000-0008-0000-2500-0000229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0227" name="Line 53">
          <a:extLst>
            <a:ext uri="{FF2B5EF4-FFF2-40B4-BE49-F238E27FC236}">
              <a16:creationId xmlns:a16="http://schemas.microsoft.com/office/drawing/2014/main" id="{00000000-0008-0000-2500-0000239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0228" name="Line 54">
          <a:extLst>
            <a:ext uri="{FF2B5EF4-FFF2-40B4-BE49-F238E27FC236}">
              <a16:creationId xmlns:a16="http://schemas.microsoft.com/office/drawing/2014/main" id="{00000000-0008-0000-2500-0000249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0229" name="Line 55">
          <a:extLst>
            <a:ext uri="{FF2B5EF4-FFF2-40B4-BE49-F238E27FC236}">
              <a16:creationId xmlns:a16="http://schemas.microsoft.com/office/drawing/2014/main" id="{00000000-0008-0000-2500-0000259D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0230" name="Line 56">
          <a:extLst>
            <a:ext uri="{FF2B5EF4-FFF2-40B4-BE49-F238E27FC236}">
              <a16:creationId xmlns:a16="http://schemas.microsoft.com/office/drawing/2014/main" id="{00000000-0008-0000-2500-0000269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0231" name="Line 57">
          <a:extLst>
            <a:ext uri="{FF2B5EF4-FFF2-40B4-BE49-F238E27FC236}">
              <a16:creationId xmlns:a16="http://schemas.microsoft.com/office/drawing/2014/main" id="{00000000-0008-0000-2500-0000279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0232" name="Line 58">
          <a:extLst>
            <a:ext uri="{FF2B5EF4-FFF2-40B4-BE49-F238E27FC236}">
              <a16:creationId xmlns:a16="http://schemas.microsoft.com/office/drawing/2014/main" id="{00000000-0008-0000-2500-0000289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0233" name="Line 59">
          <a:extLst>
            <a:ext uri="{FF2B5EF4-FFF2-40B4-BE49-F238E27FC236}">
              <a16:creationId xmlns:a16="http://schemas.microsoft.com/office/drawing/2014/main" id="{00000000-0008-0000-2500-0000299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0234" name="Line 60">
          <a:extLst>
            <a:ext uri="{FF2B5EF4-FFF2-40B4-BE49-F238E27FC236}">
              <a16:creationId xmlns:a16="http://schemas.microsoft.com/office/drawing/2014/main" id="{00000000-0008-0000-2500-00002A9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0235" name="Line 61">
          <a:extLst>
            <a:ext uri="{FF2B5EF4-FFF2-40B4-BE49-F238E27FC236}">
              <a16:creationId xmlns:a16="http://schemas.microsoft.com/office/drawing/2014/main" id="{00000000-0008-0000-2500-00002B9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0236" name="Line 62">
          <a:extLst>
            <a:ext uri="{FF2B5EF4-FFF2-40B4-BE49-F238E27FC236}">
              <a16:creationId xmlns:a16="http://schemas.microsoft.com/office/drawing/2014/main" id="{00000000-0008-0000-2500-00002C9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0237" name="Line 63">
          <a:extLst>
            <a:ext uri="{FF2B5EF4-FFF2-40B4-BE49-F238E27FC236}">
              <a16:creationId xmlns:a16="http://schemas.microsoft.com/office/drawing/2014/main" id="{00000000-0008-0000-2500-00002D9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0238" name="Line 64">
          <a:extLst>
            <a:ext uri="{FF2B5EF4-FFF2-40B4-BE49-F238E27FC236}">
              <a16:creationId xmlns:a16="http://schemas.microsoft.com/office/drawing/2014/main" id="{00000000-0008-0000-2500-00002E9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0239" name="Line 65">
          <a:extLst>
            <a:ext uri="{FF2B5EF4-FFF2-40B4-BE49-F238E27FC236}">
              <a16:creationId xmlns:a16="http://schemas.microsoft.com/office/drawing/2014/main" id="{00000000-0008-0000-2500-00002F9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0240" name="Line 66">
          <a:extLst>
            <a:ext uri="{FF2B5EF4-FFF2-40B4-BE49-F238E27FC236}">
              <a16:creationId xmlns:a16="http://schemas.microsoft.com/office/drawing/2014/main" id="{00000000-0008-0000-2500-0000309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0241" name="Line 67">
          <a:extLst>
            <a:ext uri="{FF2B5EF4-FFF2-40B4-BE49-F238E27FC236}">
              <a16:creationId xmlns:a16="http://schemas.microsoft.com/office/drawing/2014/main" id="{00000000-0008-0000-2500-0000319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0242" name="Rectangle 68">
          <a:extLst>
            <a:ext uri="{FF2B5EF4-FFF2-40B4-BE49-F238E27FC236}">
              <a16:creationId xmlns:a16="http://schemas.microsoft.com/office/drawing/2014/main" id="{00000000-0008-0000-2500-0000329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165" name="Text 86">
          <a:extLst>
            <a:ext uri="{FF2B5EF4-FFF2-40B4-BE49-F238E27FC236}">
              <a16:creationId xmlns:a16="http://schemas.microsoft.com/office/drawing/2014/main" id="{00000000-0008-0000-2500-0000451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0244" name="Line 70">
          <a:extLst>
            <a:ext uri="{FF2B5EF4-FFF2-40B4-BE49-F238E27FC236}">
              <a16:creationId xmlns:a16="http://schemas.microsoft.com/office/drawing/2014/main" id="{00000000-0008-0000-2500-0000349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0245" name="Line 71">
          <a:extLst>
            <a:ext uri="{FF2B5EF4-FFF2-40B4-BE49-F238E27FC236}">
              <a16:creationId xmlns:a16="http://schemas.microsoft.com/office/drawing/2014/main" id="{00000000-0008-0000-2500-0000359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0246" name="Line 72">
          <a:extLst>
            <a:ext uri="{FF2B5EF4-FFF2-40B4-BE49-F238E27FC236}">
              <a16:creationId xmlns:a16="http://schemas.microsoft.com/office/drawing/2014/main" id="{00000000-0008-0000-2500-0000369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0247" name="Line 73">
          <a:extLst>
            <a:ext uri="{FF2B5EF4-FFF2-40B4-BE49-F238E27FC236}">
              <a16:creationId xmlns:a16="http://schemas.microsoft.com/office/drawing/2014/main" id="{00000000-0008-0000-2500-0000379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0248" name="Line 74">
          <a:extLst>
            <a:ext uri="{FF2B5EF4-FFF2-40B4-BE49-F238E27FC236}">
              <a16:creationId xmlns:a16="http://schemas.microsoft.com/office/drawing/2014/main" id="{00000000-0008-0000-2500-0000389D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0249" name="Line 75">
          <a:extLst>
            <a:ext uri="{FF2B5EF4-FFF2-40B4-BE49-F238E27FC236}">
              <a16:creationId xmlns:a16="http://schemas.microsoft.com/office/drawing/2014/main" id="{00000000-0008-0000-2500-0000399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0250" name="Line 76">
          <a:extLst>
            <a:ext uri="{FF2B5EF4-FFF2-40B4-BE49-F238E27FC236}">
              <a16:creationId xmlns:a16="http://schemas.microsoft.com/office/drawing/2014/main" id="{00000000-0008-0000-2500-00003A9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0251" name="Line 77">
          <a:extLst>
            <a:ext uri="{FF2B5EF4-FFF2-40B4-BE49-F238E27FC236}">
              <a16:creationId xmlns:a16="http://schemas.microsoft.com/office/drawing/2014/main" id="{00000000-0008-0000-2500-00003B9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0252" name="Line 78">
          <a:extLst>
            <a:ext uri="{FF2B5EF4-FFF2-40B4-BE49-F238E27FC236}">
              <a16:creationId xmlns:a16="http://schemas.microsoft.com/office/drawing/2014/main" id="{00000000-0008-0000-2500-00003C9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0253" name="Line 79">
          <a:extLst>
            <a:ext uri="{FF2B5EF4-FFF2-40B4-BE49-F238E27FC236}">
              <a16:creationId xmlns:a16="http://schemas.microsoft.com/office/drawing/2014/main" id="{00000000-0008-0000-2500-00003D9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0254" name="Line 80">
          <a:extLst>
            <a:ext uri="{FF2B5EF4-FFF2-40B4-BE49-F238E27FC236}">
              <a16:creationId xmlns:a16="http://schemas.microsoft.com/office/drawing/2014/main" id="{00000000-0008-0000-2500-00003E9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0255" name="Line 81">
          <a:extLst>
            <a:ext uri="{FF2B5EF4-FFF2-40B4-BE49-F238E27FC236}">
              <a16:creationId xmlns:a16="http://schemas.microsoft.com/office/drawing/2014/main" id="{00000000-0008-0000-2500-00003F9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0256" name="Line 82">
          <a:extLst>
            <a:ext uri="{FF2B5EF4-FFF2-40B4-BE49-F238E27FC236}">
              <a16:creationId xmlns:a16="http://schemas.microsoft.com/office/drawing/2014/main" id="{00000000-0008-0000-2500-0000409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0257" name="Line 83">
          <a:extLst>
            <a:ext uri="{FF2B5EF4-FFF2-40B4-BE49-F238E27FC236}">
              <a16:creationId xmlns:a16="http://schemas.microsoft.com/office/drawing/2014/main" id="{00000000-0008-0000-2500-0000419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0258" name="Line 84">
          <a:extLst>
            <a:ext uri="{FF2B5EF4-FFF2-40B4-BE49-F238E27FC236}">
              <a16:creationId xmlns:a16="http://schemas.microsoft.com/office/drawing/2014/main" id="{00000000-0008-0000-2500-0000429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0259" name="Line 85">
          <a:extLst>
            <a:ext uri="{FF2B5EF4-FFF2-40B4-BE49-F238E27FC236}">
              <a16:creationId xmlns:a16="http://schemas.microsoft.com/office/drawing/2014/main" id="{00000000-0008-0000-2500-0000439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0260" name="Line 86">
          <a:extLst>
            <a:ext uri="{FF2B5EF4-FFF2-40B4-BE49-F238E27FC236}">
              <a16:creationId xmlns:a16="http://schemas.microsoft.com/office/drawing/2014/main" id="{00000000-0008-0000-2500-0000449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0261" name="Rectangle 87">
          <a:extLst>
            <a:ext uri="{FF2B5EF4-FFF2-40B4-BE49-F238E27FC236}">
              <a16:creationId xmlns:a16="http://schemas.microsoft.com/office/drawing/2014/main" id="{00000000-0008-0000-2500-0000459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4184" name="Text 1">
          <a:extLst>
            <a:ext uri="{FF2B5EF4-FFF2-40B4-BE49-F238E27FC236}">
              <a16:creationId xmlns:a16="http://schemas.microsoft.com/office/drawing/2014/main" id="{00000000-0008-0000-2500-00005810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0263" name="Line 89">
          <a:extLst>
            <a:ext uri="{FF2B5EF4-FFF2-40B4-BE49-F238E27FC236}">
              <a16:creationId xmlns:a16="http://schemas.microsoft.com/office/drawing/2014/main" id="{00000000-0008-0000-2500-0000479D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0264" name="Line 90">
          <a:extLst>
            <a:ext uri="{FF2B5EF4-FFF2-40B4-BE49-F238E27FC236}">
              <a16:creationId xmlns:a16="http://schemas.microsoft.com/office/drawing/2014/main" id="{00000000-0008-0000-2500-0000489D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0265" name="Line 91">
          <a:extLst>
            <a:ext uri="{FF2B5EF4-FFF2-40B4-BE49-F238E27FC236}">
              <a16:creationId xmlns:a16="http://schemas.microsoft.com/office/drawing/2014/main" id="{00000000-0008-0000-2500-0000499D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0266" name="Line 92">
          <a:extLst>
            <a:ext uri="{FF2B5EF4-FFF2-40B4-BE49-F238E27FC236}">
              <a16:creationId xmlns:a16="http://schemas.microsoft.com/office/drawing/2014/main" id="{00000000-0008-0000-2500-00004A9D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0267" name="Line 93">
          <a:extLst>
            <a:ext uri="{FF2B5EF4-FFF2-40B4-BE49-F238E27FC236}">
              <a16:creationId xmlns:a16="http://schemas.microsoft.com/office/drawing/2014/main" id="{00000000-0008-0000-2500-00004B9D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0268" name="Line 94">
          <a:extLst>
            <a:ext uri="{FF2B5EF4-FFF2-40B4-BE49-F238E27FC236}">
              <a16:creationId xmlns:a16="http://schemas.microsoft.com/office/drawing/2014/main" id="{00000000-0008-0000-2500-00004C9D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0269" name="Line 95">
          <a:extLst>
            <a:ext uri="{FF2B5EF4-FFF2-40B4-BE49-F238E27FC236}">
              <a16:creationId xmlns:a16="http://schemas.microsoft.com/office/drawing/2014/main" id="{00000000-0008-0000-2500-00004D9D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0270" name="Line 96">
          <a:extLst>
            <a:ext uri="{FF2B5EF4-FFF2-40B4-BE49-F238E27FC236}">
              <a16:creationId xmlns:a16="http://schemas.microsoft.com/office/drawing/2014/main" id="{00000000-0008-0000-2500-00004E9D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0271" name="Line 97">
          <a:extLst>
            <a:ext uri="{FF2B5EF4-FFF2-40B4-BE49-F238E27FC236}">
              <a16:creationId xmlns:a16="http://schemas.microsoft.com/office/drawing/2014/main" id="{00000000-0008-0000-2500-00004F9D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4194" name="Object 98" hidden="1">
              <a:extLst>
                <a:ext uri="{63B3BB69-23CF-44E3-9099-C40C66FF867C}">
                  <a14:compatExt spid="_x0000_s4194"/>
                </a:ext>
                <a:ext uri="{FF2B5EF4-FFF2-40B4-BE49-F238E27FC236}">
                  <a16:creationId xmlns:a16="http://schemas.microsoft.com/office/drawing/2014/main" id="{00000000-0008-0000-2600-00006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200-000002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200-00000B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200-00000C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200-00000D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200-00000E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200-00000F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200-000010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200-000011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200-000012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200-000013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200-000014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200-000015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200-000016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200-000017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200-000018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200-000019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200-00001A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200-00001B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200-00001C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200-00001D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200-00001E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200-00001F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200-000020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200-000021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200-000022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200-000023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200-000024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200-000025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200-000026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200-000027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200-000028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200-000029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200-00002A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200-00002B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200-00002C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200-00002D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200-00002E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200-00002F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200-000030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200-000031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200-000032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200-000033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200-000034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200-000035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200-000036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200-000037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200-000038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200-000039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200-00003A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200-00003B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200-00003C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200-00003D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200-00003E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200-00003F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200-000040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200-000041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200-000042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200-000043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200-000044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200-000045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200-000046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200-000047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200-000048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200-000049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200-00004A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200-00004B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200-00004C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200-00004D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200-00004E000000}"/>
            </a:ext>
          </a:extLst>
        </xdr:cNvPr>
        <xdr:cNvSpPr txBox="1">
          <a:spLocks noChangeArrowheads="1"/>
        </xdr:cNvSpPr>
      </xdr:nvSpPr>
      <xdr:spPr bwMode="auto">
        <a:xfrm>
          <a:off x="1514475" y="1768475"/>
          <a:ext cx="7350125" cy="6985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200-00004F000000}"/>
            </a:ext>
          </a:extLst>
        </xdr:cNvPr>
        <xdr:cNvSpPr txBox="1">
          <a:spLocks noChangeArrowheads="1"/>
        </xdr:cNvSpPr>
      </xdr:nvSpPr>
      <xdr:spPr bwMode="auto">
        <a:xfrm>
          <a:off x="5654675" y="14712950"/>
          <a:ext cx="313690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200-000050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200-000051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200-000052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200-000053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200-000054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200-000055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200-000056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200-000057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200-000058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200-000059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200-00005A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200-00005B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200-00005C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200-00005D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200-00005E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200-00005F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200-000060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200-000061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200-000062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200-000063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200-000064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200-000065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200-000066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200-000067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200-000068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200-000069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200-00006A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200-00006B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200-00006C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200-00006D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200-00006E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200-00006F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200-000070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200-000071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200-000072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200-000073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200-000074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200-000075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200-000076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200-000077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200-000078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200-000079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200-00007A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200-00007B000000}"/>
            </a:ext>
          </a:extLst>
        </xdr:cNvPr>
        <xdr:cNvSpPr>
          <a:spLocks noChangeShapeType="1"/>
        </xdr:cNvSpPr>
      </xdr:nvSpPr>
      <xdr:spPr bwMode="auto">
        <a:xfrm>
          <a:off x="15208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200-00007C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200-00007D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200-00007E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200-00007F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200-000080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200-000081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200-000082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200-000083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200-000084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200-000085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200-000086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200-000087000000}"/>
            </a:ext>
          </a:extLst>
        </xdr:cNvPr>
        <xdr:cNvSpPr>
          <a:spLocks noChangeShapeType="1"/>
        </xdr:cNvSpPr>
      </xdr:nvSpPr>
      <xdr:spPr bwMode="auto">
        <a:xfrm>
          <a:off x="1514475" y="0"/>
          <a:ext cx="67310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200-000088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200-000089000000}"/>
            </a:ext>
          </a:extLst>
        </xdr:cNvPr>
        <xdr:cNvSpPr txBox="1">
          <a:spLocks noChangeArrowheads="1"/>
        </xdr:cNvSpPr>
      </xdr:nvSpPr>
      <xdr:spPr bwMode="auto">
        <a:xfrm>
          <a:off x="0" y="0"/>
          <a:ext cx="14763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200-00008A000000}"/>
            </a:ext>
          </a:extLst>
        </xdr:cNvPr>
        <xdr:cNvSpPr>
          <a:spLocks noChangeShapeType="1"/>
        </xdr:cNvSpPr>
      </xdr:nvSpPr>
      <xdr:spPr bwMode="auto">
        <a:xfrm flipV="1">
          <a:off x="1514475" y="0"/>
          <a:ext cx="463550"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200-00008B000000}"/>
            </a:ext>
          </a:extLst>
        </xdr:cNvPr>
        <xdr:cNvSpPr>
          <a:spLocks noChangeShapeType="1"/>
        </xdr:cNvSpPr>
      </xdr:nvSpPr>
      <xdr:spPr bwMode="auto">
        <a:xfrm>
          <a:off x="2009775" y="0"/>
          <a:ext cx="596900"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200-00008C000000}"/>
            </a:ext>
          </a:extLst>
        </xdr:cNvPr>
        <xdr:cNvSpPr>
          <a:spLocks noChangeShapeType="1"/>
        </xdr:cNvSpPr>
      </xdr:nvSpPr>
      <xdr:spPr bwMode="auto">
        <a:xfrm flipV="1">
          <a:off x="2581275" y="0"/>
          <a:ext cx="12922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200-00008D000000}"/>
            </a:ext>
          </a:extLst>
        </xdr:cNvPr>
        <xdr:cNvSpPr>
          <a:spLocks noChangeShapeType="1"/>
        </xdr:cNvSpPr>
      </xdr:nvSpPr>
      <xdr:spPr bwMode="auto">
        <a:xfrm flipV="1">
          <a:off x="1520825" y="0"/>
          <a:ext cx="526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200-00008E000000}"/>
            </a:ext>
          </a:extLst>
        </xdr:cNvPr>
        <xdr:cNvSpPr>
          <a:spLocks noChangeShapeType="1"/>
        </xdr:cNvSpPr>
      </xdr:nvSpPr>
      <xdr:spPr bwMode="auto">
        <a:xfrm>
          <a:off x="15144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200-00008F000000}"/>
            </a:ext>
          </a:extLst>
        </xdr:cNvPr>
        <xdr:cNvSpPr>
          <a:spLocks noChangeShapeType="1"/>
        </xdr:cNvSpPr>
      </xdr:nvSpPr>
      <xdr:spPr bwMode="auto">
        <a:xfrm>
          <a:off x="21240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200-000090000000}"/>
            </a:ext>
          </a:extLst>
        </xdr:cNvPr>
        <xdr:cNvSpPr>
          <a:spLocks noChangeShapeType="1"/>
        </xdr:cNvSpPr>
      </xdr:nvSpPr>
      <xdr:spPr bwMode="auto">
        <a:xfrm flipV="1">
          <a:off x="21240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200-000091000000}"/>
            </a:ext>
          </a:extLst>
        </xdr:cNvPr>
        <xdr:cNvSpPr>
          <a:spLocks noChangeShapeType="1"/>
        </xdr:cNvSpPr>
      </xdr:nvSpPr>
      <xdr:spPr bwMode="auto">
        <a:xfrm flipV="1">
          <a:off x="363855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200-000092000000}"/>
            </a:ext>
          </a:extLst>
        </xdr:cNvPr>
        <xdr:cNvSpPr>
          <a:spLocks noChangeShapeType="1"/>
        </xdr:cNvSpPr>
      </xdr:nvSpPr>
      <xdr:spPr bwMode="auto">
        <a:xfrm flipV="1">
          <a:off x="48101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200-000093000000}"/>
            </a:ext>
          </a:extLst>
        </xdr:cNvPr>
        <xdr:cNvSpPr>
          <a:spLocks noChangeShapeType="1"/>
        </xdr:cNvSpPr>
      </xdr:nvSpPr>
      <xdr:spPr bwMode="auto">
        <a:xfrm flipV="1">
          <a:off x="54197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200-000094000000}"/>
            </a:ext>
          </a:extLst>
        </xdr:cNvPr>
        <xdr:cNvSpPr>
          <a:spLocks noChangeShapeType="1"/>
        </xdr:cNvSpPr>
      </xdr:nvSpPr>
      <xdr:spPr bwMode="auto">
        <a:xfrm flipV="1">
          <a:off x="61531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200-000095000000}"/>
            </a:ext>
          </a:extLst>
        </xdr:cNvPr>
        <xdr:cNvSpPr>
          <a:spLocks noChangeShapeType="1"/>
        </xdr:cNvSpPr>
      </xdr:nvSpPr>
      <xdr:spPr bwMode="auto">
        <a:xfrm flipV="1">
          <a:off x="6788150" y="0"/>
          <a:ext cx="203200"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200-000096000000}"/>
            </a:ext>
          </a:extLst>
        </xdr:cNvPr>
        <xdr:cNvSpPr>
          <a:spLocks noChangeShapeType="1"/>
        </xdr:cNvSpPr>
      </xdr:nvSpPr>
      <xdr:spPr bwMode="auto">
        <a:xfrm>
          <a:off x="15144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200-000097000000}"/>
            </a:ext>
          </a:extLst>
        </xdr:cNvPr>
        <xdr:cNvSpPr>
          <a:spLocks noChangeShapeType="1"/>
        </xdr:cNvSpPr>
      </xdr:nvSpPr>
      <xdr:spPr bwMode="auto">
        <a:xfrm>
          <a:off x="1514475" y="0"/>
          <a:ext cx="1016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200-000098000000}"/>
            </a:ext>
          </a:extLst>
        </xdr:cNvPr>
        <xdr:cNvSpPr>
          <a:spLocks noChangeShapeType="1"/>
        </xdr:cNvSpPr>
      </xdr:nvSpPr>
      <xdr:spPr bwMode="auto">
        <a:xfrm>
          <a:off x="1514475" y="0"/>
          <a:ext cx="749300"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200-000099000000}"/>
            </a:ext>
          </a:extLst>
        </xdr:cNvPr>
        <xdr:cNvSpPr>
          <a:spLocks noChangeShapeType="1"/>
        </xdr:cNvSpPr>
      </xdr:nvSpPr>
      <xdr:spPr bwMode="auto">
        <a:xfrm>
          <a:off x="1533525"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200-00009A000000}"/>
            </a:ext>
          </a:extLst>
        </xdr:cNvPr>
        <xdr:cNvSpPr>
          <a:spLocks noChangeArrowheads="1"/>
        </xdr:cNvSpPr>
      </xdr:nvSpPr>
      <xdr:spPr bwMode="auto">
        <a:xfrm>
          <a:off x="1666875"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200-00009B000000}"/>
            </a:ext>
          </a:extLst>
        </xdr:cNvPr>
        <xdr:cNvSpPr txBox="1">
          <a:spLocks noChangeArrowheads="1"/>
        </xdr:cNvSpPr>
      </xdr:nvSpPr>
      <xdr:spPr bwMode="auto">
        <a:xfrm>
          <a:off x="1514475" y="1768475"/>
          <a:ext cx="7350125" cy="841375"/>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2023</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200-00009C000000}"/>
            </a:ext>
          </a:extLst>
        </xdr:cNvPr>
        <xdr:cNvSpPr txBox="1">
          <a:spLocks noChangeArrowheads="1"/>
        </xdr:cNvSpPr>
      </xdr:nvSpPr>
      <xdr:spPr bwMode="auto">
        <a:xfrm>
          <a:off x="5654675" y="14712950"/>
          <a:ext cx="313690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740353" name="Object 1" hidden="1">
              <a:extLst>
                <a:ext uri="{63B3BB69-23CF-44E3-9099-C40C66FF867C}">
                  <a14:compatExt spid="_x0000_s740353"/>
                </a:ext>
                <a:ext uri="{FF2B5EF4-FFF2-40B4-BE49-F238E27FC236}">
                  <a16:creationId xmlns:a16="http://schemas.microsoft.com/office/drawing/2014/main" id="{00000000-0008-0000-0300-0000014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0</xdr:col>
      <xdr:colOff>800100</xdr:colOff>
      <xdr:row>1</xdr:row>
      <xdr:rowOff>165100</xdr:rowOff>
    </xdr:from>
    <xdr:to>
      <xdr:col>5</xdr:col>
      <xdr:colOff>539750</xdr:colOff>
      <xdr:row>6</xdr:row>
      <xdr:rowOff>183092</xdr:rowOff>
    </xdr:to>
    <xdr:pic>
      <xdr:nvPicPr>
        <xdr:cNvPr id="157" name="Picture 6" descr="cid:image001.png@01D1AAB2.A3ADEC00">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0100" y="390525"/>
          <a:ext cx="4552950" cy="1018117"/>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5121" name="Text 86">
          <a:extLst>
            <a:ext uri="{FF2B5EF4-FFF2-40B4-BE49-F238E27FC236}">
              <a16:creationId xmlns:a16="http://schemas.microsoft.com/office/drawing/2014/main" id="{00000000-0008-0000-2600-0000011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200" name="Line 2">
          <a:extLst>
            <a:ext uri="{FF2B5EF4-FFF2-40B4-BE49-F238E27FC236}">
              <a16:creationId xmlns:a16="http://schemas.microsoft.com/office/drawing/2014/main" id="{00000000-0008-0000-2600-0000F0A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1201" name="Line 3">
          <a:extLst>
            <a:ext uri="{FF2B5EF4-FFF2-40B4-BE49-F238E27FC236}">
              <a16:creationId xmlns:a16="http://schemas.microsoft.com/office/drawing/2014/main" id="{00000000-0008-0000-2600-0000F1A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1202" name="Line 4">
          <a:extLst>
            <a:ext uri="{FF2B5EF4-FFF2-40B4-BE49-F238E27FC236}">
              <a16:creationId xmlns:a16="http://schemas.microsoft.com/office/drawing/2014/main" id="{00000000-0008-0000-2600-0000F2A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1203" name="Line 5">
          <a:extLst>
            <a:ext uri="{FF2B5EF4-FFF2-40B4-BE49-F238E27FC236}">
              <a16:creationId xmlns:a16="http://schemas.microsoft.com/office/drawing/2014/main" id="{00000000-0008-0000-2600-0000F3A0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1204" name="Line 6">
          <a:extLst>
            <a:ext uri="{FF2B5EF4-FFF2-40B4-BE49-F238E27FC236}">
              <a16:creationId xmlns:a16="http://schemas.microsoft.com/office/drawing/2014/main" id="{00000000-0008-0000-2600-0000F4A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1205" name="Line 7">
          <a:extLst>
            <a:ext uri="{FF2B5EF4-FFF2-40B4-BE49-F238E27FC236}">
              <a16:creationId xmlns:a16="http://schemas.microsoft.com/office/drawing/2014/main" id="{00000000-0008-0000-2600-0000F5A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1206" name="Line 8">
          <a:extLst>
            <a:ext uri="{FF2B5EF4-FFF2-40B4-BE49-F238E27FC236}">
              <a16:creationId xmlns:a16="http://schemas.microsoft.com/office/drawing/2014/main" id="{00000000-0008-0000-2600-0000F6A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1207" name="Line 9">
          <a:extLst>
            <a:ext uri="{FF2B5EF4-FFF2-40B4-BE49-F238E27FC236}">
              <a16:creationId xmlns:a16="http://schemas.microsoft.com/office/drawing/2014/main" id="{00000000-0008-0000-2600-0000F7A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1208" name="Line 10">
          <a:extLst>
            <a:ext uri="{FF2B5EF4-FFF2-40B4-BE49-F238E27FC236}">
              <a16:creationId xmlns:a16="http://schemas.microsoft.com/office/drawing/2014/main" id="{00000000-0008-0000-2600-0000F8A0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1209" name="Line 11">
          <a:extLst>
            <a:ext uri="{FF2B5EF4-FFF2-40B4-BE49-F238E27FC236}">
              <a16:creationId xmlns:a16="http://schemas.microsoft.com/office/drawing/2014/main" id="{00000000-0008-0000-2600-0000F9A0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1210" name="Line 12">
          <a:extLst>
            <a:ext uri="{FF2B5EF4-FFF2-40B4-BE49-F238E27FC236}">
              <a16:creationId xmlns:a16="http://schemas.microsoft.com/office/drawing/2014/main" id="{00000000-0008-0000-2600-0000FAA0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1211" name="Line 13">
          <a:extLst>
            <a:ext uri="{FF2B5EF4-FFF2-40B4-BE49-F238E27FC236}">
              <a16:creationId xmlns:a16="http://schemas.microsoft.com/office/drawing/2014/main" id="{00000000-0008-0000-2600-0000FBA0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1212" name="Line 14">
          <a:extLst>
            <a:ext uri="{FF2B5EF4-FFF2-40B4-BE49-F238E27FC236}">
              <a16:creationId xmlns:a16="http://schemas.microsoft.com/office/drawing/2014/main" id="{00000000-0008-0000-2600-0000FCA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1213" name="Line 15">
          <a:extLst>
            <a:ext uri="{FF2B5EF4-FFF2-40B4-BE49-F238E27FC236}">
              <a16:creationId xmlns:a16="http://schemas.microsoft.com/office/drawing/2014/main" id="{00000000-0008-0000-2600-0000FDA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1214" name="Line 16">
          <a:extLst>
            <a:ext uri="{FF2B5EF4-FFF2-40B4-BE49-F238E27FC236}">
              <a16:creationId xmlns:a16="http://schemas.microsoft.com/office/drawing/2014/main" id="{00000000-0008-0000-2600-0000FEA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1215" name="Line 17">
          <a:extLst>
            <a:ext uri="{FF2B5EF4-FFF2-40B4-BE49-F238E27FC236}">
              <a16:creationId xmlns:a16="http://schemas.microsoft.com/office/drawing/2014/main" id="{00000000-0008-0000-2600-0000FFA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1216" name="Line 18">
          <a:extLst>
            <a:ext uri="{FF2B5EF4-FFF2-40B4-BE49-F238E27FC236}">
              <a16:creationId xmlns:a16="http://schemas.microsoft.com/office/drawing/2014/main" id="{00000000-0008-0000-2600-000000A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1217" name="Rectangle 19">
          <a:extLst>
            <a:ext uri="{FF2B5EF4-FFF2-40B4-BE49-F238E27FC236}">
              <a16:creationId xmlns:a16="http://schemas.microsoft.com/office/drawing/2014/main" id="{00000000-0008-0000-2600-000001A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140" name="Text 86">
          <a:extLst>
            <a:ext uri="{FF2B5EF4-FFF2-40B4-BE49-F238E27FC236}">
              <a16:creationId xmlns:a16="http://schemas.microsoft.com/office/drawing/2014/main" id="{00000000-0008-0000-2600-0000141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219" name="Line 21">
          <a:extLst>
            <a:ext uri="{FF2B5EF4-FFF2-40B4-BE49-F238E27FC236}">
              <a16:creationId xmlns:a16="http://schemas.microsoft.com/office/drawing/2014/main" id="{00000000-0008-0000-2600-000003A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1220" name="Line 22">
          <a:extLst>
            <a:ext uri="{FF2B5EF4-FFF2-40B4-BE49-F238E27FC236}">
              <a16:creationId xmlns:a16="http://schemas.microsoft.com/office/drawing/2014/main" id="{00000000-0008-0000-2600-000004A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1221" name="Line 23">
          <a:extLst>
            <a:ext uri="{FF2B5EF4-FFF2-40B4-BE49-F238E27FC236}">
              <a16:creationId xmlns:a16="http://schemas.microsoft.com/office/drawing/2014/main" id="{00000000-0008-0000-2600-000005A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1222" name="Line 24">
          <a:extLst>
            <a:ext uri="{FF2B5EF4-FFF2-40B4-BE49-F238E27FC236}">
              <a16:creationId xmlns:a16="http://schemas.microsoft.com/office/drawing/2014/main" id="{00000000-0008-0000-2600-000006A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1223" name="Line 25">
          <a:extLst>
            <a:ext uri="{FF2B5EF4-FFF2-40B4-BE49-F238E27FC236}">
              <a16:creationId xmlns:a16="http://schemas.microsoft.com/office/drawing/2014/main" id="{00000000-0008-0000-2600-000007A1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1224" name="Line 26">
          <a:extLst>
            <a:ext uri="{FF2B5EF4-FFF2-40B4-BE49-F238E27FC236}">
              <a16:creationId xmlns:a16="http://schemas.microsoft.com/office/drawing/2014/main" id="{00000000-0008-0000-2600-000008A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1225" name="Line 27">
          <a:extLst>
            <a:ext uri="{FF2B5EF4-FFF2-40B4-BE49-F238E27FC236}">
              <a16:creationId xmlns:a16="http://schemas.microsoft.com/office/drawing/2014/main" id="{00000000-0008-0000-2600-000009A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1226" name="Line 28">
          <a:extLst>
            <a:ext uri="{FF2B5EF4-FFF2-40B4-BE49-F238E27FC236}">
              <a16:creationId xmlns:a16="http://schemas.microsoft.com/office/drawing/2014/main" id="{00000000-0008-0000-2600-00000AA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1227" name="Line 29">
          <a:extLst>
            <a:ext uri="{FF2B5EF4-FFF2-40B4-BE49-F238E27FC236}">
              <a16:creationId xmlns:a16="http://schemas.microsoft.com/office/drawing/2014/main" id="{00000000-0008-0000-2600-00000BA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1228" name="Line 30">
          <a:extLst>
            <a:ext uri="{FF2B5EF4-FFF2-40B4-BE49-F238E27FC236}">
              <a16:creationId xmlns:a16="http://schemas.microsoft.com/office/drawing/2014/main" id="{00000000-0008-0000-2600-00000CA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1229" name="Line 31">
          <a:extLst>
            <a:ext uri="{FF2B5EF4-FFF2-40B4-BE49-F238E27FC236}">
              <a16:creationId xmlns:a16="http://schemas.microsoft.com/office/drawing/2014/main" id="{00000000-0008-0000-2600-00000DA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1230" name="Line 32">
          <a:extLst>
            <a:ext uri="{FF2B5EF4-FFF2-40B4-BE49-F238E27FC236}">
              <a16:creationId xmlns:a16="http://schemas.microsoft.com/office/drawing/2014/main" id="{00000000-0008-0000-2600-00000EA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1231" name="Line 33">
          <a:extLst>
            <a:ext uri="{FF2B5EF4-FFF2-40B4-BE49-F238E27FC236}">
              <a16:creationId xmlns:a16="http://schemas.microsoft.com/office/drawing/2014/main" id="{00000000-0008-0000-2600-00000FA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1232" name="Line 34">
          <a:extLst>
            <a:ext uri="{FF2B5EF4-FFF2-40B4-BE49-F238E27FC236}">
              <a16:creationId xmlns:a16="http://schemas.microsoft.com/office/drawing/2014/main" id="{00000000-0008-0000-2600-000010A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1233" name="Line 35">
          <a:extLst>
            <a:ext uri="{FF2B5EF4-FFF2-40B4-BE49-F238E27FC236}">
              <a16:creationId xmlns:a16="http://schemas.microsoft.com/office/drawing/2014/main" id="{00000000-0008-0000-2600-000011A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1234" name="Line 36">
          <a:extLst>
            <a:ext uri="{FF2B5EF4-FFF2-40B4-BE49-F238E27FC236}">
              <a16:creationId xmlns:a16="http://schemas.microsoft.com/office/drawing/2014/main" id="{00000000-0008-0000-2600-000012A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1235" name="Line 37">
          <a:extLst>
            <a:ext uri="{FF2B5EF4-FFF2-40B4-BE49-F238E27FC236}">
              <a16:creationId xmlns:a16="http://schemas.microsoft.com/office/drawing/2014/main" id="{00000000-0008-0000-2600-000013A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1236" name="Rectangle 38">
          <a:extLst>
            <a:ext uri="{FF2B5EF4-FFF2-40B4-BE49-F238E27FC236}">
              <a16:creationId xmlns:a16="http://schemas.microsoft.com/office/drawing/2014/main" id="{00000000-0008-0000-2600-000014A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1237" name="Line 39">
          <a:extLst>
            <a:ext uri="{FF2B5EF4-FFF2-40B4-BE49-F238E27FC236}">
              <a16:creationId xmlns:a16="http://schemas.microsoft.com/office/drawing/2014/main" id="{00000000-0008-0000-2600-000015A1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1238" name="Line 40">
          <a:extLst>
            <a:ext uri="{FF2B5EF4-FFF2-40B4-BE49-F238E27FC236}">
              <a16:creationId xmlns:a16="http://schemas.microsoft.com/office/drawing/2014/main" id="{00000000-0008-0000-2600-000016A1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1239" name="Line 41">
          <a:extLst>
            <a:ext uri="{FF2B5EF4-FFF2-40B4-BE49-F238E27FC236}">
              <a16:creationId xmlns:a16="http://schemas.microsoft.com/office/drawing/2014/main" id="{00000000-0008-0000-2600-000017A1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1240" name="Line 42">
          <a:extLst>
            <a:ext uri="{FF2B5EF4-FFF2-40B4-BE49-F238E27FC236}">
              <a16:creationId xmlns:a16="http://schemas.microsoft.com/office/drawing/2014/main" id="{00000000-0008-0000-2600-000018A1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1241" name="Line 43">
          <a:extLst>
            <a:ext uri="{FF2B5EF4-FFF2-40B4-BE49-F238E27FC236}">
              <a16:creationId xmlns:a16="http://schemas.microsoft.com/office/drawing/2014/main" id="{00000000-0008-0000-2600-000019A1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1242" name="Line 44">
          <a:extLst>
            <a:ext uri="{FF2B5EF4-FFF2-40B4-BE49-F238E27FC236}">
              <a16:creationId xmlns:a16="http://schemas.microsoft.com/office/drawing/2014/main" id="{00000000-0008-0000-2600-00001AA1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1243" name="Line 45">
          <a:extLst>
            <a:ext uri="{FF2B5EF4-FFF2-40B4-BE49-F238E27FC236}">
              <a16:creationId xmlns:a16="http://schemas.microsoft.com/office/drawing/2014/main" id="{00000000-0008-0000-2600-00001BA1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1244" name="Line 46">
          <a:extLst>
            <a:ext uri="{FF2B5EF4-FFF2-40B4-BE49-F238E27FC236}">
              <a16:creationId xmlns:a16="http://schemas.microsoft.com/office/drawing/2014/main" id="{00000000-0008-0000-2600-00001CA1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1245" name="Line 47">
          <a:extLst>
            <a:ext uri="{FF2B5EF4-FFF2-40B4-BE49-F238E27FC236}">
              <a16:creationId xmlns:a16="http://schemas.microsoft.com/office/drawing/2014/main" id="{00000000-0008-0000-2600-00001DA1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1246" name="Line 48">
          <a:extLst>
            <a:ext uri="{FF2B5EF4-FFF2-40B4-BE49-F238E27FC236}">
              <a16:creationId xmlns:a16="http://schemas.microsoft.com/office/drawing/2014/main" id="{00000000-0008-0000-2600-00001EA1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1247" name="Line 49">
          <a:extLst>
            <a:ext uri="{FF2B5EF4-FFF2-40B4-BE49-F238E27FC236}">
              <a16:creationId xmlns:a16="http://schemas.microsoft.com/office/drawing/2014/main" id="{00000000-0008-0000-2600-00001FA1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170" name="Text 86">
          <a:extLst>
            <a:ext uri="{FF2B5EF4-FFF2-40B4-BE49-F238E27FC236}">
              <a16:creationId xmlns:a16="http://schemas.microsoft.com/office/drawing/2014/main" id="{00000000-0008-0000-2600-0000321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249" name="Line 51">
          <a:extLst>
            <a:ext uri="{FF2B5EF4-FFF2-40B4-BE49-F238E27FC236}">
              <a16:creationId xmlns:a16="http://schemas.microsoft.com/office/drawing/2014/main" id="{00000000-0008-0000-2600-000021A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1250" name="Line 52">
          <a:extLst>
            <a:ext uri="{FF2B5EF4-FFF2-40B4-BE49-F238E27FC236}">
              <a16:creationId xmlns:a16="http://schemas.microsoft.com/office/drawing/2014/main" id="{00000000-0008-0000-2600-000022A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1251" name="Line 53">
          <a:extLst>
            <a:ext uri="{FF2B5EF4-FFF2-40B4-BE49-F238E27FC236}">
              <a16:creationId xmlns:a16="http://schemas.microsoft.com/office/drawing/2014/main" id="{00000000-0008-0000-2600-000023A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1252" name="Line 54">
          <a:extLst>
            <a:ext uri="{FF2B5EF4-FFF2-40B4-BE49-F238E27FC236}">
              <a16:creationId xmlns:a16="http://schemas.microsoft.com/office/drawing/2014/main" id="{00000000-0008-0000-2600-000024A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1253" name="Line 55">
          <a:extLst>
            <a:ext uri="{FF2B5EF4-FFF2-40B4-BE49-F238E27FC236}">
              <a16:creationId xmlns:a16="http://schemas.microsoft.com/office/drawing/2014/main" id="{00000000-0008-0000-2600-000025A1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1254" name="Line 56">
          <a:extLst>
            <a:ext uri="{FF2B5EF4-FFF2-40B4-BE49-F238E27FC236}">
              <a16:creationId xmlns:a16="http://schemas.microsoft.com/office/drawing/2014/main" id="{00000000-0008-0000-2600-000026A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1255" name="Line 57">
          <a:extLst>
            <a:ext uri="{FF2B5EF4-FFF2-40B4-BE49-F238E27FC236}">
              <a16:creationId xmlns:a16="http://schemas.microsoft.com/office/drawing/2014/main" id="{00000000-0008-0000-2600-000027A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1256" name="Line 58">
          <a:extLst>
            <a:ext uri="{FF2B5EF4-FFF2-40B4-BE49-F238E27FC236}">
              <a16:creationId xmlns:a16="http://schemas.microsoft.com/office/drawing/2014/main" id="{00000000-0008-0000-2600-000028A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1257" name="Line 59">
          <a:extLst>
            <a:ext uri="{FF2B5EF4-FFF2-40B4-BE49-F238E27FC236}">
              <a16:creationId xmlns:a16="http://schemas.microsoft.com/office/drawing/2014/main" id="{00000000-0008-0000-2600-000029A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1258" name="Line 60">
          <a:extLst>
            <a:ext uri="{FF2B5EF4-FFF2-40B4-BE49-F238E27FC236}">
              <a16:creationId xmlns:a16="http://schemas.microsoft.com/office/drawing/2014/main" id="{00000000-0008-0000-2600-00002AA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1259" name="Line 61">
          <a:extLst>
            <a:ext uri="{FF2B5EF4-FFF2-40B4-BE49-F238E27FC236}">
              <a16:creationId xmlns:a16="http://schemas.microsoft.com/office/drawing/2014/main" id="{00000000-0008-0000-2600-00002BA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1260" name="Line 62">
          <a:extLst>
            <a:ext uri="{FF2B5EF4-FFF2-40B4-BE49-F238E27FC236}">
              <a16:creationId xmlns:a16="http://schemas.microsoft.com/office/drawing/2014/main" id="{00000000-0008-0000-2600-00002CA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1261" name="Line 63">
          <a:extLst>
            <a:ext uri="{FF2B5EF4-FFF2-40B4-BE49-F238E27FC236}">
              <a16:creationId xmlns:a16="http://schemas.microsoft.com/office/drawing/2014/main" id="{00000000-0008-0000-2600-00002DA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1262" name="Line 64">
          <a:extLst>
            <a:ext uri="{FF2B5EF4-FFF2-40B4-BE49-F238E27FC236}">
              <a16:creationId xmlns:a16="http://schemas.microsoft.com/office/drawing/2014/main" id="{00000000-0008-0000-2600-00002EA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1263" name="Line 65">
          <a:extLst>
            <a:ext uri="{FF2B5EF4-FFF2-40B4-BE49-F238E27FC236}">
              <a16:creationId xmlns:a16="http://schemas.microsoft.com/office/drawing/2014/main" id="{00000000-0008-0000-2600-00002FA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1264" name="Line 66">
          <a:extLst>
            <a:ext uri="{FF2B5EF4-FFF2-40B4-BE49-F238E27FC236}">
              <a16:creationId xmlns:a16="http://schemas.microsoft.com/office/drawing/2014/main" id="{00000000-0008-0000-2600-000030A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1265" name="Line 67">
          <a:extLst>
            <a:ext uri="{FF2B5EF4-FFF2-40B4-BE49-F238E27FC236}">
              <a16:creationId xmlns:a16="http://schemas.microsoft.com/office/drawing/2014/main" id="{00000000-0008-0000-2600-000031A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1266" name="Rectangle 68">
          <a:extLst>
            <a:ext uri="{FF2B5EF4-FFF2-40B4-BE49-F238E27FC236}">
              <a16:creationId xmlns:a16="http://schemas.microsoft.com/office/drawing/2014/main" id="{00000000-0008-0000-2600-000032A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189" name="Text 86">
          <a:extLst>
            <a:ext uri="{FF2B5EF4-FFF2-40B4-BE49-F238E27FC236}">
              <a16:creationId xmlns:a16="http://schemas.microsoft.com/office/drawing/2014/main" id="{00000000-0008-0000-2600-0000451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268" name="Line 70">
          <a:extLst>
            <a:ext uri="{FF2B5EF4-FFF2-40B4-BE49-F238E27FC236}">
              <a16:creationId xmlns:a16="http://schemas.microsoft.com/office/drawing/2014/main" id="{00000000-0008-0000-2600-000034A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1269" name="Line 71">
          <a:extLst>
            <a:ext uri="{FF2B5EF4-FFF2-40B4-BE49-F238E27FC236}">
              <a16:creationId xmlns:a16="http://schemas.microsoft.com/office/drawing/2014/main" id="{00000000-0008-0000-2600-000035A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1270" name="Line 72">
          <a:extLst>
            <a:ext uri="{FF2B5EF4-FFF2-40B4-BE49-F238E27FC236}">
              <a16:creationId xmlns:a16="http://schemas.microsoft.com/office/drawing/2014/main" id="{00000000-0008-0000-2600-000036A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1271" name="Line 73">
          <a:extLst>
            <a:ext uri="{FF2B5EF4-FFF2-40B4-BE49-F238E27FC236}">
              <a16:creationId xmlns:a16="http://schemas.microsoft.com/office/drawing/2014/main" id="{00000000-0008-0000-2600-000037A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1272" name="Line 74">
          <a:extLst>
            <a:ext uri="{FF2B5EF4-FFF2-40B4-BE49-F238E27FC236}">
              <a16:creationId xmlns:a16="http://schemas.microsoft.com/office/drawing/2014/main" id="{00000000-0008-0000-2600-000038A1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1273" name="Line 75">
          <a:extLst>
            <a:ext uri="{FF2B5EF4-FFF2-40B4-BE49-F238E27FC236}">
              <a16:creationId xmlns:a16="http://schemas.microsoft.com/office/drawing/2014/main" id="{00000000-0008-0000-2600-000039A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1274" name="Line 76">
          <a:extLst>
            <a:ext uri="{FF2B5EF4-FFF2-40B4-BE49-F238E27FC236}">
              <a16:creationId xmlns:a16="http://schemas.microsoft.com/office/drawing/2014/main" id="{00000000-0008-0000-2600-00003AA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1275" name="Line 77">
          <a:extLst>
            <a:ext uri="{FF2B5EF4-FFF2-40B4-BE49-F238E27FC236}">
              <a16:creationId xmlns:a16="http://schemas.microsoft.com/office/drawing/2014/main" id="{00000000-0008-0000-2600-00003BA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1276" name="Line 78">
          <a:extLst>
            <a:ext uri="{FF2B5EF4-FFF2-40B4-BE49-F238E27FC236}">
              <a16:creationId xmlns:a16="http://schemas.microsoft.com/office/drawing/2014/main" id="{00000000-0008-0000-2600-00003CA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1277" name="Line 79">
          <a:extLst>
            <a:ext uri="{FF2B5EF4-FFF2-40B4-BE49-F238E27FC236}">
              <a16:creationId xmlns:a16="http://schemas.microsoft.com/office/drawing/2014/main" id="{00000000-0008-0000-2600-00003DA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1278" name="Line 80">
          <a:extLst>
            <a:ext uri="{FF2B5EF4-FFF2-40B4-BE49-F238E27FC236}">
              <a16:creationId xmlns:a16="http://schemas.microsoft.com/office/drawing/2014/main" id="{00000000-0008-0000-2600-00003EA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1279" name="Line 81">
          <a:extLst>
            <a:ext uri="{FF2B5EF4-FFF2-40B4-BE49-F238E27FC236}">
              <a16:creationId xmlns:a16="http://schemas.microsoft.com/office/drawing/2014/main" id="{00000000-0008-0000-2600-00003FA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1280" name="Line 82">
          <a:extLst>
            <a:ext uri="{FF2B5EF4-FFF2-40B4-BE49-F238E27FC236}">
              <a16:creationId xmlns:a16="http://schemas.microsoft.com/office/drawing/2014/main" id="{00000000-0008-0000-2600-000040A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1281" name="Line 83">
          <a:extLst>
            <a:ext uri="{FF2B5EF4-FFF2-40B4-BE49-F238E27FC236}">
              <a16:creationId xmlns:a16="http://schemas.microsoft.com/office/drawing/2014/main" id="{00000000-0008-0000-2600-000041A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1282" name="Line 84">
          <a:extLst>
            <a:ext uri="{FF2B5EF4-FFF2-40B4-BE49-F238E27FC236}">
              <a16:creationId xmlns:a16="http://schemas.microsoft.com/office/drawing/2014/main" id="{00000000-0008-0000-2600-000042A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1283" name="Line 85">
          <a:extLst>
            <a:ext uri="{FF2B5EF4-FFF2-40B4-BE49-F238E27FC236}">
              <a16:creationId xmlns:a16="http://schemas.microsoft.com/office/drawing/2014/main" id="{00000000-0008-0000-2600-000043A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1284" name="Line 86">
          <a:extLst>
            <a:ext uri="{FF2B5EF4-FFF2-40B4-BE49-F238E27FC236}">
              <a16:creationId xmlns:a16="http://schemas.microsoft.com/office/drawing/2014/main" id="{00000000-0008-0000-2600-000044A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1285" name="Rectangle 87">
          <a:extLst>
            <a:ext uri="{FF2B5EF4-FFF2-40B4-BE49-F238E27FC236}">
              <a16:creationId xmlns:a16="http://schemas.microsoft.com/office/drawing/2014/main" id="{00000000-0008-0000-2600-000045A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5208" name="Text 1">
          <a:extLst>
            <a:ext uri="{FF2B5EF4-FFF2-40B4-BE49-F238E27FC236}">
              <a16:creationId xmlns:a16="http://schemas.microsoft.com/office/drawing/2014/main" id="{00000000-0008-0000-2600-00005814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1287" name="Line 89">
          <a:extLst>
            <a:ext uri="{FF2B5EF4-FFF2-40B4-BE49-F238E27FC236}">
              <a16:creationId xmlns:a16="http://schemas.microsoft.com/office/drawing/2014/main" id="{00000000-0008-0000-2600-000047A1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1288" name="Line 90">
          <a:extLst>
            <a:ext uri="{FF2B5EF4-FFF2-40B4-BE49-F238E27FC236}">
              <a16:creationId xmlns:a16="http://schemas.microsoft.com/office/drawing/2014/main" id="{00000000-0008-0000-2600-000048A1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1289" name="Line 91">
          <a:extLst>
            <a:ext uri="{FF2B5EF4-FFF2-40B4-BE49-F238E27FC236}">
              <a16:creationId xmlns:a16="http://schemas.microsoft.com/office/drawing/2014/main" id="{00000000-0008-0000-2600-000049A1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1290" name="Line 92">
          <a:extLst>
            <a:ext uri="{FF2B5EF4-FFF2-40B4-BE49-F238E27FC236}">
              <a16:creationId xmlns:a16="http://schemas.microsoft.com/office/drawing/2014/main" id="{00000000-0008-0000-2600-00004AA1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1291" name="Line 93">
          <a:extLst>
            <a:ext uri="{FF2B5EF4-FFF2-40B4-BE49-F238E27FC236}">
              <a16:creationId xmlns:a16="http://schemas.microsoft.com/office/drawing/2014/main" id="{00000000-0008-0000-2600-00004BA1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1292" name="Line 94">
          <a:extLst>
            <a:ext uri="{FF2B5EF4-FFF2-40B4-BE49-F238E27FC236}">
              <a16:creationId xmlns:a16="http://schemas.microsoft.com/office/drawing/2014/main" id="{00000000-0008-0000-2600-00004CA1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1293" name="Line 95">
          <a:extLst>
            <a:ext uri="{FF2B5EF4-FFF2-40B4-BE49-F238E27FC236}">
              <a16:creationId xmlns:a16="http://schemas.microsoft.com/office/drawing/2014/main" id="{00000000-0008-0000-2600-00004DA1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1294" name="Line 96">
          <a:extLst>
            <a:ext uri="{FF2B5EF4-FFF2-40B4-BE49-F238E27FC236}">
              <a16:creationId xmlns:a16="http://schemas.microsoft.com/office/drawing/2014/main" id="{00000000-0008-0000-2600-00004EA1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1295" name="Line 97">
          <a:extLst>
            <a:ext uri="{FF2B5EF4-FFF2-40B4-BE49-F238E27FC236}">
              <a16:creationId xmlns:a16="http://schemas.microsoft.com/office/drawing/2014/main" id="{00000000-0008-0000-2600-00004FA1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5218" name="Object 98" hidden="1">
              <a:extLst>
                <a:ext uri="{63B3BB69-23CF-44E3-9099-C40C66FF867C}">
                  <a14:compatExt spid="_x0000_s5218"/>
                </a:ext>
                <a:ext uri="{FF2B5EF4-FFF2-40B4-BE49-F238E27FC236}">
                  <a16:creationId xmlns:a16="http://schemas.microsoft.com/office/drawing/2014/main" id="{00000000-0008-0000-2700-00006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6145" name="Text 86">
          <a:extLst>
            <a:ext uri="{FF2B5EF4-FFF2-40B4-BE49-F238E27FC236}">
              <a16:creationId xmlns:a16="http://schemas.microsoft.com/office/drawing/2014/main" id="{00000000-0008-0000-2700-0000011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2224" name="Line 2">
          <a:extLst>
            <a:ext uri="{FF2B5EF4-FFF2-40B4-BE49-F238E27FC236}">
              <a16:creationId xmlns:a16="http://schemas.microsoft.com/office/drawing/2014/main" id="{00000000-0008-0000-2700-0000F0A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225" name="Line 3">
          <a:extLst>
            <a:ext uri="{FF2B5EF4-FFF2-40B4-BE49-F238E27FC236}">
              <a16:creationId xmlns:a16="http://schemas.microsoft.com/office/drawing/2014/main" id="{00000000-0008-0000-2700-0000F1A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2226" name="Line 4">
          <a:extLst>
            <a:ext uri="{FF2B5EF4-FFF2-40B4-BE49-F238E27FC236}">
              <a16:creationId xmlns:a16="http://schemas.microsoft.com/office/drawing/2014/main" id="{00000000-0008-0000-2700-0000F2A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2227" name="Line 5">
          <a:extLst>
            <a:ext uri="{FF2B5EF4-FFF2-40B4-BE49-F238E27FC236}">
              <a16:creationId xmlns:a16="http://schemas.microsoft.com/office/drawing/2014/main" id="{00000000-0008-0000-2700-0000F3A4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2228" name="Line 6">
          <a:extLst>
            <a:ext uri="{FF2B5EF4-FFF2-40B4-BE49-F238E27FC236}">
              <a16:creationId xmlns:a16="http://schemas.microsoft.com/office/drawing/2014/main" id="{00000000-0008-0000-2700-0000F4A4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2229" name="Line 7">
          <a:extLst>
            <a:ext uri="{FF2B5EF4-FFF2-40B4-BE49-F238E27FC236}">
              <a16:creationId xmlns:a16="http://schemas.microsoft.com/office/drawing/2014/main" id="{00000000-0008-0000-2700-0000F5A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2230" name="Line 8">
          <a:extLst>
            <a:ext uri="{FF2B5EF4-FFF2-40B4-BE49-F238E27FC236}">
              <a16:creationId xmlns:a16="http://schemas.microsoft.com/office/drawing/2014/main" id="{00000000-0008-0000-2700-0000F6A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31" name="Line 9">
          <a:extLst>
            <a:ext uri="{FF2B5EF4-FFF2-40B4-BE49-F238E27FC236}">
              <a16:creationId xmlns:a16="http://schemas.microsoft.com/office/drawing/2014/main" id="{00000000-0008-0000-2700-0000F7A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2232" name="Line 10">
          <a:extLst>
            <a:ext uri="{FF2B5EF4-FFF2-40B4-BE49-F238E27FC236}">
              <a16:creationId xmlns:a16="http://schemas.microsoft.com/office/drawing/2014/main" id="{00000000-0008-0000-2700-0000F8A4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2233" name="Line 11">
          <a:extLst>
            <a:ext uri="{FF2B5EF4-FFF2-40B4-BE49-F238E27FC236}">
              <a16:creationId xmlns:a16="http://schemas.microsoft.com/office/drawing/2014/main" id="{00000000-0008-0000-2700-0000F9A4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2234" name="Line 12">
          <a:extLst>
            <a:ext uri="{FF2B5EF4-FFF2-40B4-BE49-F238E27FC236}">
              <a16:creationId xmlns:a16="http://schemas.microsoft.com/office/drawing/2014/main" id="{00000000-0008-0000-2700-0000FAA4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2235" name="Line 13">
          <a:extLst>
            <a:ext uri="{FF2B5EF4-FFF2-40B4-BE49-F238E27FC236}">
              <a16:creationId xmlns:a16="http://schemas.microsoft.com/office/drawing/2014/main" id="{00000000-0008-0000-2700-0000FBA4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2236" name="Line 14">
          <a:extLst>
            <a:ext uri="{FF2B5EF4-FFF2-40B4-BE49-F238E27FC236}">
              <a16:creationId xmlns:a16="http://schemas.microsoft.com/office/drawing/2014/main" id="{00000000-0008-0000-2700-0000FCA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2237" name="Line 15">
          <a:extLst>
            <a:ext uri="{FF2B5EF4-FFF2-40B4-BE49-F238E27FC236}">
              <a16:creationId xmlns:a16="http://schemas.microsoft.com/office/drawing/2014/main" id="{00000000-0008-0000-2700-0000FDA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2238" name="Line 16">
          <a:extLst>
            <a:ext uri="{FF2B5EF4-FFF2-40B4-BE49-F238E27FC236}">
              <a16:creationId xmlns:a16="http://schemas.microsoft.com/office/drawing/2014/main" id="{00000000-0008-0000-2700-0000FEA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2239" name="Line 17">
          <a:extLst>
            <a:ext uri="{FF2B5EF4-FFF2-40B4-BE49-F238E27FC236}">
              <a16:creationId xmlns:a16="http://schemas.microsoft.com/office/drawing/2014/main" id="{00000000-0008-0000-2700-0000FFA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2240" name="Line 18">
          <a:extLst>
            <a:ext uri="{FF2B5EF4-FFF2-40B4-BE49-F238E27FC236}">
              <a16:creationId xmlns:a16="http://schemas.microsoft.com/office/drawing/2014/main" id="{00000000-0008-0000-2700-000000A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2241" name="Rectangle 19">
          <a:extLst>
            <a:ext uri="{FF2B5EF4-FFF2-40B4-BE49-F238E27FC236}">
              <a16:creationId xmlns:a16="http://schemas.microsoft.com/office/drawing/2014/main" id="{00000000-0008-0000-2700-000001A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6164" name="Text 86">
          <a:extLst>
            <a:ext uri="{FF2B5EF4-FFF2-40B4-BE49-F238E27FC236}">
              <a16:creationId xmlns:a16="http://schemas.microsoft.com/office/drawing/2014/main" id="{00000000-0008-0000-2700-0000141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2243" name="Line 21">
          <a:extLst>
            <a:ext uri="{FF2B5EF4-FFF2-40B4-BE49-F238E27FC236}">
              <a16:creationId xmlns:a16="http://schemas.microsoft.com/office/drawing/2014/main" id="{00000000-0008-0000-2700-000003A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244" name="Line 22">
          <a:extLst>
            <a:ext uri="{FF2B5EF4-FFF2-40B4-BE49-F238E27FC236}">
              <a16:creationId xmlns:a16="http://schemas.microsoft.com/office/drawing/2014/main" id="{00000000-0008-0000-2700-000004A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2245" name="Line 23">
          <a:extLst>
            <a:ext uri="{FF2B5EF4-FFF2-40B4-BE49-F238E27FC236}">
              <a16:creationId xmlns:a16="http://schemas.microsoft.com/office/drawing/2014/main" id="{00000000-0008-0000-2700-000005A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2246" name="Line 24">
          <a:extLst>
            <a:ext uri="{FF2B5EF4-FFF2-40B4-BE49-F238E27FC236}">
              <a16:creationId xmlns:a16="http://schemas.microsoft.com/office/drawing/2014/main" id="{00000000-0008-0000-2700-000006A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2247" name="Line 25">
          <a:extLst>
            <a:ext uri="{FF2B5EF4-FFF2-40B4-BE49-F238E27FC236}">
              <a16:creationId xmlns:a16="http://schemas.microsoft.com/office/drawing/2014/main" id="{00000000-0008-0000-2700-000007A5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2248" name="Line 26">
          <a:extLst>
            <a:ext uri="{FF2B5EF4-FFF2-40B4-BE49-F238E27FC236}">
              <a16:creationId xmlns:a16="http://schemas.microsoft.com/office/drawing/2014/main" id="{00000000-0008-0000-2700-000008A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2249" name="Line 27">
          <a:extLst>
            <a:ext uri="{FF2B5EF4-FFF2-40B4-BE49-F238E27FC236}">
              <a16:creationId xmlns:a16="http://schemas.microsoft.com/office/drawing/2014/main" id="{00000000-0008-0000-2700-000009A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50" name="Line 28">
          <a:extLst>
            <a:ext uri="{FF2B5EF4-FFF2-40B4-BE49-F238E27FC236}">
              <a16:creationId xmlns:a16="http://schemas.microsoft.com/office/drawing/2014/main" id="{00000000-0008-0000-2700-00000AA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2251" name="Line 29">
          <a:extLst>
            <a:ext uri="{FF2B5EF4-FFF2-40B4-BE49-F238E27FC236}">
              <a16:creationId xmlns:a16="http://schemas.microsoft.com/office/drawing/2014/main" id="{00000000-0008-0000-2700-00000BA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2252" name="Line 30">
          <a:extLst>
            <a:ext uri="{FF2B5EF4-FFF2-40B4-BE49-F238E27FC236}">
              <a16:creationId xmlns:a16="http://schemas.microsoft.com/office/drawing/2014/main" id="{00000000-0008-0000-2700-00000CA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2253" name="Line 31">
          <a:extLst>
            <a:ext uri="{FF2B5EF4-FFF2-40B4-BE49-F238E27FC236}">
              <a16:creationId xmlns:a16="http://schemas.microsoft.com/office/drawing/2014/main" id="{00000000-0008-0000-2700-00000DA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2254" name="Line 32">
          <a:extLst>
            <a:ext uri="{FF2B5EF4-FFF2-40B4-BE49-F238E27FC236}">
              <a16:creationId xmlns:a16="http://schemas.microsoft.com/office/drawing/2014/main" id="{00000000-0008-0000-2700-00000EA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2255" name="Line 33">
          <a:extLst>
            <a:ext uri="{FF2B5EF4-FFF2-40B4-BE49-F238E27FC236}">
              <a16:creationId xmlns:a16="http://schemas.microsoft.com/office/drawing/2014/main" id="{00000000-0008-0000-2700-00000FA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2256" name="Line 34">
          <a:extLst>
            <a:ext uri="{FF2B5EF4-FFF2-40B4-BE49-F238E27FC236}">
              <a16:creationId xmlns:a16="http://schemas.microsoft.com/office/drawing/2014/main" id="{00000000-0008-0000-2700-000010A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2257" name="Line 35">
          <a:extLst>
            <a:ext uri="{FF2B5EF4-FFF2-40B4-BE49-F238E27FC236}">
              <a16:creationId xmlns:a16="http://schemas.microsoft.com/office/drawing/2014/main" id="{00000000-0008-0000-2700-000011A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2258" name="Line 36">
          <a:extLst>
            <a:ext uri="{FF2B5EF4-FFF2-40B4-BE49-F238E27FC236}">
              <a16:creationId xmlns:a16="http://schemas.microsoft.com/office/drawing/2014/main" id="{00000000-0008-0000-2700-000012A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2259" name="Line 37">
          <a:extLst>
            <a:ext uri="{FF2B5EF4-FFF2-40B4-BE49-F238E27FC236}">
              <a16:creationId xmlns:a16="http://schemas.microsoft.com/office/drawing/2014/main" id="{00000000-0008-0000-2700-000013A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2260" name="Rectangle 38">
          <a:extLst>
            <a:ext uri="{FF2B5EF4-FFF2-40B4-BE49-F238E27FC236}">
              <a16:creationId xmlns:a16="http://schemas.microsoft.com/office/drawing/2014/main" id="{00000000-0008-0000-2700-000014A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2261" name="Line 39">
          <a:extLst>
            <a:ext uri="{FF2B5EF4-FFF2-40B4-BE49-F238E27FC236}">
              <a16:creationId xmlns:a16="http://schemas.microsoft.com/office/drawing/2014/main" id="{00000000-0008-0000-2700-000015A5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2262" name="Line 40">
          <a:extLst>
            <a:ext uri="{FF2B5EF4-FFF2-40B4-BE49-F238E27FC236}">
              <a16:creationId xmlns:a16="http://schemas.microsoft.com/office/drawing/2014/main" id="{00000000-0008-0000-2700-000016A5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2263" name="Line 41">
          <a:extLst>
            <a:ext uri="{FF2B5EF4-FFF2-40B4-BE49-F238E27FC236}">
              <a16:creationId xmlns:a16="http://schemas.microsoft.com/office/drawing/2014/main" id="{00000000-0008-0000-2700-000017A5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2264" name="Line 42">
          <a:extLst>
            <a:ext uri="{FF2B5EF4-FFF2-40B4-BE49-F238E27FC236}">
              <a16:creationId xmlns:a16="http://schemas.microsoft.com/office/drawing/2014/main" id="{00000000-0008-0000-2700-000018A5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2265" name="Line 43">
          <a:extLst>
            <a:ext uri="{FF2B5EF4-FFF2-40B4-BE49-F238E27FC236}">
              <a16:creationId xmlns:a16="http://schemas.microsoft.com/office/drawing/2014/main" id="{00000000-0008-0000-2700-000019A5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2266" name="Line 44">
          <a:extLst>
            <a:ext uri="{FF2B5EF4-FFF2-40B4-BE49-F238E27FC236}">
              <a16:creationId xmlns:a16="http://schemas.microsoft.com/office/drawing/2014/main" id="{00000000-0008-0000-2700-00001AA5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2267" name="Line 45">
          <a:extLst>
            <a:ext uri="{FF2B5EF4-FFF2-40B4-BE49-F238E27FC236}">
              <a16:creationId xmlns:a16="http://schemas.microsoft.com/office/drawing/2014/main" id="{00000000-0008-0000-2700-00001BA5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2268" name="Line 46">
          <a:extLst>
            <a:ext uri="{FF2B5EF4-FFF2-40B4-BE49-F238E27FC236}">
              <a16:creationId xmlns:a16="http://schemas.microsoft.com/office/drawing/2014/main" id="{00000000-0008-0000-2700-00001CA5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2269" name="Line 47">
          <a:extLst>
            <a:ext uri="{FF2B5EF4-FFF2-40B4-BE49-F238E27FC236}">
              <a16:creationId xmlns:a16="http://schemas.microsoft.com/office/drawing/2014/main" id="{00000000-0008-0000-2700-00001DA5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2270" name="Line 48">
          <a:extLst>
            <a:ext uri="{FF2B5EF4-FFF2-40B4-BE49-F238E27FC236}">
              <a16:creationId xmlns:a16="http://schemas.microsoft.com/office/drawing/2014/main" id="{00000000-0008-0000-2700-00001EA5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2271" name="Line 49">
          <a:extLst>
            <a:ext uri="{FF2B5EF4-FFF2-40B4-BE49-F238E27FC236}">
              <a16:creationId xmlns:a16="http://schemas.microsoft.com/office/drawing/2014/main" id="{00000000-0008-0000-2700-00001FA5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6194" name="Text 86">
          <a:extLst>
            <a:ext uri="{FF2B5EF4-FFF2-40B4-BE49-F238E27FC236}">
              <a16:creationId xmlns:a16="http://schemas.microsoft.com/office/drawing/2014/main" id="{00000000-0008-0000-2700-0000321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2273" name="Line 51">
          <a:extLst>
            <a:ext uri="{FF2B5EF4-FFF2-40B4-BE49-F238E27FC236}">
              <a16:creationId xmlns:a16="http://schemas.microsoft.com/office/drawing/2014/main" id="{00000000-0008-0000-2700-000021A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274" name="Line 52">
          <a:extLst>
            <a:ext uri="{FF2B5EF4-FFF2-40B4-BE49-F238E27FC236}">
              <a16:creationId xmlns:a16="http://schemas.microsoft.com/office/drawing/2014/main" id="{00000000-0008-0000-2700-000022A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2275" name="Line 53">
          <a:extLst>
            <a:ext uri="{FF2B5EF4-FFF2-40B4-BE49-F238E27FC236}">
              <a16:creationId xmlns:a16="http://schemas.microsoft.com/office/drawing/2014/main" id="{00000000-0008-0000-2700-000023A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2276" name="Line 54">
          <a:extLst>
            <a:ext uri="{FF2B5EF4-FFF2-40B4-BE49-F238E27FC236}">
              <a16:creationId xmlns:a16="http://schemas.microsoft.com/office/drawing/2014/main" id="{00000000-0008-0000-2700-000024A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2277" name="Line 55">
          <a:extLst>
            <a:ext uri="{FF2B5EF4-FFF2-40B4-BE49-F238E27FC236}">
              <a16:creationId xmlns:a16="http://schemas.microsoft.com/office/drawing/2014/main" id="{00000000-0008-0000-2700-000025A5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2278" name="Line 56">
          <a:extLst>
            <a:ext uri="{FF2B5EF4-FFF2-40B4-BE49-F238E27FC236}">
              <a16:creationId xmlns:a16="http://schemas.microsoft.com/office/drawing/2014/main" id="{00000000-0008-0000-2700-000026A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2279" name="Line 57">
          <a:extLst>
            <a:ext uri="{FF2B5EF4-FFF2-40B4-BE49-F238E27FC236}">
              <a16:creationId xmlns:a16="http://schemas.microsoft.com/office/drawing/2014/main" id="{00000000-0008-0000-2700-000027A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80" name="Line 58">
          <a:extLst>
            <a:ext uri="{FF2B5EF4-FFF2-40B4-BE49-F238E27FC236}">
              <a16:creationId xmlns:a16="http://schemas.microsoft.com/office/drawing/2014/main" id="{00000000-0008-0000-2700-000028A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2281" name="Line 59">
          <a:extLst>
            <a:ext uri="{FF2B5EF4-FFF2-40B4-BE49-F238E27FC236}">
              <a16:creationId xmlns:a16="http://schemas.microsoft.com/office/drawing/2014/main" id="{00000000-0008-0000-2700-000029A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2282" name="Line 60">
          <a:extLst>
            <a:ext uri="{FF2B5EF4-FFF2-40B4-BE49-F238E27FC236}">
              <a16:creationId xmlns:a16="http://schemas.microsoft.com/office/drawing/2014/main" id="{00000000-0008-0000-2700-00002AA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2283" name="Line 61">
          <a:extLst>
            <a:ext uri="{FF2B5EF4-FFF2-40B4-BE49-F238E27FC236}">
              <a16:creationId xmlns:a16="http://schemas.microsoft.com/office/drawing/2014/main" id="{00000000-0008-0000-2700-00002BA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2284" name="Line 62">
          <a:extLst>
            <a:ext uri="{FF2B5EF4-FFF2-40B4-BE49-F238E27FC236}">
              <a16:creationId xmlns:a16="http://schemas.microsoft.com/office/drawing/2014/main" id="{00000000-0008-0000-2700-00002CA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2285" name="Line 63">
          <a:extLst>
            <a:ext uri="{FF2B5EF4-FFF2-40B4-BE49-F238E27FC236}">
              <a16:creationId xmlns:a16="http://schemas.microsoft.com/office/drawing/2014/main" id="{00000000-0008-0000-2700-00002DA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2286" name="Line 64">
          <a:extLst>
            <a:ext uri="{FF2B5EF4-FFF2-40B4-BE49-F238E27FC236}">
              <a16:creationId xmlns:a16="http://schemas.microsoft.com/office/drawing/2014/main" id="{00000000-0008-0000-2700-00002EA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2287" name="Line 65">
          <a:extLst>
            <a:ext uri="{FF2B5EF4-FFF2-40B4-BE49-F238E27FC236}">
              <a16:creationId xmlns:a16="http://schemas.microsoft.com/office/drawing/2014/main" id="{00000000-0008-0000-2700-00002FA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2288" name="Line 66">
          <a:extLst>
            <a:ext uri="{FF2B5EF4-FFF2-40B4-BE49-F238E27FC236}">
              <a16:creationId xmlns:a16="http://schemas.microsoft.com/office/drawing/2014/main" id="{00000000-0008-0000-2700-000030A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2289" name="Line 67">
          <a:extLst>
            <a:ext uri="{FF2B5EF4-FFF2-40B4-BE49-F238E27FC236}">
              <a16:creationId xmlns:a16="http://schemas.microsoft.com/office/drawing/2014/main" id="{00000000-0008-0000-2700-000031A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2290" name="Rectangle 68">
          <a:extLst>
            <a:ext uri="{FF2B5EF4-FFF2-40B4-BE49-F238E27FC236}">
              <a16:creationId xmlns:a16="http://schemas.microsoft.com/office/drawing/2014/main" id="{00000000-0008-0000-2700-000032A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6213" name="Text 86">
          <a:extLst>
            <a:ext uri="{FF2B5EF4-FFF2-40B4-BE49-F238E27FC236}">
              <a16:creationId xmlns:a16="http://schemas.microsoft.com/office/drawing/2014/main" id="{00000000-0008-0000-2700-0000451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2292" name="Line 70">
          <a:extLst>
            <a:ext uri="{FF2B5EF4-FFF2-40B4-BE49-F238E27FC236}">
              <a16:creationId xmlns:a16="http://schemas.microsoft.com/office/drawing/2014/main" id="{00000000-0008-0000-2700-000034A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293" name="Line 71">
          <a:extLst>
            <a:ext uri="{FF2B5EF4-FFF2-40B4-BE49-F238E27FC236}">
              <a16:creationId xmlns:a16="http://schemas.microsoft.com/office/drawing/2014/main" id="{00000000-0008-0000-2700-000035A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2294" name="Line 72">
          <a:extLst>
            <a:ext uri="{FF2B5EF4-FFF2-40B4-BE49-F238E27FC236}">
              <a16:creationId xmlns:a16="http://schemas.microsoft.com/office/drawing/2014/main" id="{00000000-0008-0000-2700-000036A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2295" name="Line 73">
          <a:extLst>
            <a:ext uri="{FF2B5EF4-FFF2-40B4-BE49-F238E27FC236}">
              <a16:creationId xmlns:a16="http://schemas.microsoft.com/office/drawing/2014/main" id="{00000000-0008-0000-2700-000037A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2296" name="Line 74">
          <a:extLst>
            <a:ext uri="{FF2B5EF4-FFF2-40B4-BE49-F238E27FC236}">
              <a16:creationId xmlns:a16="http://schemas.microsoft.com/office/drawing/2014/main" id="{00000000-0008-0000-2700-000038A5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2297" name="Line 75">
          <a:extLst>
            <a:ext uri="{FF2B5EF4-FFF2-40B4-BE49-F238E27FC236}">
              <a16:creationId xmlns:a16="http://schemas.microsoft.com/office/drawing/2014/main" id="{00000000-0008-0000-2700-000039A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2298" name="Line 76">
          <a:extLst>
            <a:ext uri="{FF2B5EF4-FFF2-40B4-BE49-F238E27FC236}">
              <a16:creationId xmlns:a16="http://schemas.microsoft.com/office/drawing/2014/main" id="{00000000-0008-0000-2700-00003AA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2299" name="Line 77">
          <a:extLst>
            <a:ext uri="{FF2B5EF4-FFF2-40B4-BE49-F238E27FC236}">
              <a16:creationId xmlns:a16="http://schemas.microsoft.com/office/drawing/2014/main" id="{00000000-0008-0000-2700-00003BA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2300" name="Line 78">
          <a:extLst>
            <a:ext uri="{FF2B5EF4-FFF2-40B4-BE49-F238E27FC236}">
              <a16:creationId xmlns:a16="http://schemas.microsoft.com/office/drawing/2014/main" id="{00000000-0008-0000-2700-00003CA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2301" name="Line 79">
          <a:extLst>
            <a:ext uri="{FF2B5EF4-FFF2-40B4-BE49-F238E27FC236}">
              <a16:creationId xmlns:a16="http://schemas.microsoft.com/office/drawing/2014/main" id="{00000000-0008-0000-2700-00003DA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2302" name="Line 80">
          <a:extLst>
            <a:ext uri="{FF2B5EF4-FFF2-40B4-BE49-F238E27FC236}">
              <a16:creationId xmlns:a16="http://schemas.microsoft.com/office/drawing/2014/main" id="{00000000-0008-0000-2700-00003EA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2303" name="Line 81">
          <a:extLst>
            <a:ext uri="{FF2B5EF4-FFF2-40B4-BE49-F238E27FC236}">
              <a16:creationId xmlns:a16="http://schemas.microsoft.com/office/drawing/2014/main" id="{00000000-0008-0000-2700-00003FA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2304" name="Line 82">
          <a:extLst>
            <a:ext uri="{FF2B5EF4-FFF2-40B4-BE49-F238E27FC236}">
              <a16:creationId xmlns:a16="http://schemas.microsoft.com/office/drawing/2014/main" id="{00000000-0008-0000-2700-000040A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2305" name="Line 83">
          <a:extLst>
            <a:ext uri="{FF2B5EF4-FFF2-40B4-BE49-F238E27FC236}">
              <a16:creationId xmlns:a16="http://schemas.microsoft.com/office/drawing/2014/main" id="{00000000-0008-0000-2700-000041A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2306" name="Line 84">
          <a:extLst>
            <a:ext uri="{FF2B5EF4-FFF2-40B4-BE49-F238E27FC236}">
              <a16:creationId xmlns:a16="http://schemas.microsoft.com/office/drawing/2014/main" id="{00000000-0008-0000-2700-000042A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2307" name="Line 85">
          <a:extLst>
            <a:ext uri="{FF2B5EF4-FFF2-40B4-BE49-F238E27FC236}">
              <a16:creationId xmlns:a16="http://schemas.microsoft.com/office/drawing/2014/main" id="{00000000-0008-0000-2700-000043A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2308" name="Line 86">
          <a:extLst>
            <a:ext uri="{FF2B5EF4-FFF2-40B4-BE49-F238E27FC236}">
              <a16:creationId xmlns:a16="http://schemas.microsoft.com/office/drawing/2014/main" id="{00000000-0008-0000-2700-000044A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2309" name="Rectangle 87">
          <a:extLst>
            <a:ext uri="{FF2B5EF4-FFF2-40B4-BE49-F238E27FC236}">
              <a16:creationId xmlns:a16="http://schemas.microsoft.com/office/drawing/2014/main" id="{00000000-0008-0000-2700-000045A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6232" name="Text 1">
          <a:extLst>
            <a:ext uri="{FF2B5EF4-FFF2-40B4-BE49-F238E27FC236}">
              <a16:creationId xmlns:a16="http://schemas.microsoft.com/office/drawing/2014/main" id="{00000000-0008-0000-2700-00005818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2311" name="Line 89">
          <a:extLst>
            <a:ext uri="{FF2B5EF4-FFF2-40B4-BE49-F238E27FC236}">
              <a16:creationId xmlns:a16="http://schemas.microsoft.com/office/drawing/2014/main" id="{00000000-0008-0000-2700-000047A5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2312" name="Line 90">
          <a:extLst>
            <a:ext uri="{FF2B5EF4-FFF2-40B4-BE49-F238E27FC236}">
              <a16:creationId xmlns:a16="http://schemas.microsoft.com/office/drawing/2014/main" id="{00000000-0008-0000-2700-000048A5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2313" name="Line 91">
          <a:extLst>
            <a:ext uri="{FF2B5EF4-FFF2-40B4-BE49-F238E27FC236}">
              <a16:creationId xmlns:a16="http://schemas.microsoft.com/office/drawing/2014/main" id="{00000000-0008-0000-2700-000049A5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2314" name="Line 92">
          <a:extLst>
            <a:ext uri="{FF2B5EF4-FFF2-40B4-BE49-F238E27FC236}">
              <a16:creationId xmlns:a16="http://schemas.microsoft.com/office/drawing/2014/main" id="{00000000-0008-0000-2700-00004AA5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2315" name="Line 93">
          <a:extLst>
            <a:ext uri="{FF2B5EF4-FFF2-40B4-BE49-F238E27FC236}">
              <a16:creationId xmlns:a16="http://schemas.microsoft.com/office/drawing/2014/main" id="{00000000-0008-0000-2700-00004BA5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2316" name="Line 94">
          <a:extLst>
            <a:ext uri="{FF2B5EF4-FFF2-40B4-BE49-F238E27FC236}">
              <a16:creationId xmlns:a16="http://schemas.microsoft.com/office/drawing/2014/main" id="{00000000-0008-0000-2700-00004CA5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2317" name="Line 95">
          <a:extLst>
            <a:ext uri="{FF2B5EF4-FFF2-40B4-BE49-F238E27FC236}">
              <a16:creationId xmlns:a16="http://schemas.microsoft.com/office/drawing/2014/main" id="{00000000-0008-0000-2700-00004DA5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2318" name="Line 96">
          <a:extLst>
            <a:ext uri="{FF2B5EF4-FFF2-40B4-BE49-F238E27FC236}">
              <a16:creationId xmlns:a16="http://schemas.microsoft.com/office/drawing/2014/main" id="{00000000-0008-0000-2700-00004EA5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2319" name="Line 97">
          <a:extLst>
            <a:ext uri="{FF2B5EF4-FFF2-40B4-BE49-F238E27FC236}">
              <a16:creationId xmlns:a16="http://schemas.microsoft.com/office/drawing/2014/main" id="{00000000-0008-0000-2700-00004FA5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6242" name="Object 98" hidden="1">
              <a:extLst>
                <a:ext uri="{63B3BB69-23CF-44E3-9099-C40C66FF867C}">
                  <a14:compatExt spid="_x0000_s6242"/>
                </a:ext>
                <a:ext uri="{FF2B5EF4-FFF2-40B4-BE49-F238E27FC236}">
                  <a16:creationId xmlns:a16="http://schemas.microsoft.com/office/drawing/2014/main" id="{00000000-0008-0000-2800-00006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7169" name="Text 86">
          <a:extLst>
            <a:ext uri="{FF2B5EF4-FFF2-40B4-BE49-F238E27FC236}">
              <a16:creationId xmlns:a16="http://schemas.microsoft.com/office/drawing/2014/main" id="{00000000-0008-0000-2800-0000011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3248" name="Line 2">
          <a:extLst>
            <a:ext uri="{FF2B5EF4-FFF2-40B4-BE49-F238E27FC236}">
              <a16:creationId xmlns:a16="http://schemas.microsoft.com/office/drawing/2014/main" id="{00000000-0008-0000-2800-0000F0A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3249" name="Line 3">
          <a:extLst>
            <a:ext uri="{FF2B5EF4-FFF2-40B4-BE49-F238E27FC236}">
              <a16:creationId xmlns:a16="http://schemas.microsoft.com/office/drawing/2014/main" id="{00000000-0008-0000-2800-0000F1A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250" name="Line 4">
          <a:extLst>
            <a:ext uri="{FF2B5EF4-FFF2-40B4-BE49-F238E27FC236}">
              <a16:creationId xmlns:a16="http://schemas.microsoft.com/office/drawing/2014/main" id="{00000000-0008-0000-2800-0000F2A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3251" name="Line 5">
          <a:extLst>
            <a:ext uri="{FF2B5EF4-FFF2-40B4-BE49-F238E27FC236}">
              <a16:creationId xmlns:a16="http://schemas.microsoft.com/office/drawing/2014/main" id="{00000000-0008-0000-2800-0000F3A8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3252" name="Line 6">
          <a:extLst>
            <a:ext uri="{FF2B5EF4-FFF2-40B4-BE49-F238E27FC236}">
              <a16:creationId xmlns:a16="http://schemas.microsoft.com/office/drawing/2014/main" id="{00000000-0008-0000-2800-0000F4A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3253" name="Line 7">
          <a:extLst>
            <a:ext uri="{FF2B5EF4-FFF2-40B4-BE49-F238E27FC236}">
              <a16:creationId xmlns:a16="http://schemas.microsoft.com/office/drawing/2014/main" id="{00000000-0008-0000-2800-0000F5A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3254" name="Line 8">
          <a:extLst>
            <a:ext uri="{FF2B5EF4-FFF2-40B4-BE49-F238E27FC236}">
              <a16:creationId xmlns:a16="http://schemas.microsoft.com/office/drawing/2014/main" id="{00000000-0008-0000-2800-0000F6A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3255" name="Line 9">
          <a:extLst>
            <a:ext uri="{FF2B5EF4-FFF2-40B4-BE49-F238E27FC236}">
              <a16:creationId xmlns:a16="http://schemas.microsoft.com/office/drawing/2014/main" id="{00000000-0008-0000-2800-0000F7A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3256" name="Line 10">
          <a:extLst>
            <a:ext uri="{FF2B5EF4-FFF2-40B4-BE49-F238E27FC236}">
              <a16:creationId xmlns:a16="http://schemas.microsoft.com/office/drawing/2014/main" id="{00000000-0008-0000-2800-0000F8A8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3257" name="Line 11">
          <a:extLst>
            <a:ext uri="{FF2B5EF4-FFF2-40B4-BE49-F238E27FC236}">
              <a16:creationId xmlns:a16="http://schemas.microsoft.com/office/drawing/2014/main" id="{00000000-0008-0000-2800-0000F9A8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3258" name="Line 12">
          <a:extLst>
            <a:ext uri="{FF2B5EF4-FFF2-40B4-BE49-F238E27FC236}">
              <a16:creationId xmlns:a16="http://schemas.microsoft.com/office/drawing/2014/main" id="{00000000-0008-0000-2800-0000FAA8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3259" name="Line 13">
          <a:extLst>
            <a:ext uri="{FF2B5EF4-FFF2-40B4-BE49-F238E27FC236}">
              <a16:creationId xmlns:a16="http://schemas.microsoft.com/office/drawing/2014/main" id="{00000000-0008-0000-2800-0000FBA8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3260" name="Line 14">
          <a:extLst>
            <a:ext uri="{FF2B5EF4-FFF2-40B4-BE49-F238E27FC236}">
              <a16:creationId xmlns:a16="http://schemas.microsoft.com/office/drawing/2014/main" id="{00000000-0008-0000-2800-0000FCA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3261" name="Line 15">
          <a:extLst>
            <a:ext uri="{FF2B5EF4-FFF2-40B4-BE49-F238E27FC236}">
              <a16:creationId xmlns:a16="http://schemas.microsoft.com/office/drawing/2014/main" id="{00000000-0008-0000-2800-0000FDA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3262" name="Line 16">
          <a:extLst>
            <a:ext uri="{FF2B5EF4-FFF2-40B4-BE49-F238E27FC236}">
              <a16:creationId xmlns:a16="http://schemas.microsoft.com/office/drawing/2014/main" id="{00000000-0008-0000-2800-0000FEA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3263" name="Line 17">
          <a:extLst>
            <a:ext uri="{FF2B5EF4-FFF2-40B4-BE49-F238E27FC236}">
              <a16:creationId xmlns:a16="http://schemas.microsoft.com/office/drawing/2014/main" id="{00000000-0008-0000-2800-0000FFA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3264" name="Line 18">
          <a:extLst>
            <a:ext uri="{FF2B5EF4-FFF2-40B4-BE49-F238E27FC236}">
              <a16:creationId xmlns:a16="http://schemas.microsoft.com/office/drawing/2014/main" id="{00000000-0008-0000-2800-000000A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3265" name="Rectangle 19">
          <a:extLst>
            <a:ext uri="{FF2B5EF4-FFF2-40B4-BE49-F238E27FC236}">
              <a16:creationId xmlns:a16="http://schemas.microsoft.com/office/drawing/2014/main" id="{00000000-0008-0000-2800-000001A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7188" name="Text 86">
          <a:extLst>
            <a:ext uri="{FF2B5EF4-FFF2-40B4-BE49-F238E27FC236}">
              <a16:creationId xmlns:a16="http://schemas.microsoft.com/office/drawing/2014/main" id="{00000000-0008-0000-2800-0000141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3267" name="Line 21">
          <a:extLst>
            <a:ext uri="{FF2B5EF4-FFF2-40B4-BE49-F238E27FC236}">
              <a16:creationId xmlns:a16="http://schemas.microsoft.com/office/drawing/2014/main" id="{00000000-0008-0000-2800-000003A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3268" name="Line 22">
          <a:extLst>
            <a:ext uri="{FF2B5EF4-FFF2-40B4-BE49-F238E27FC236}">
              <a16:creationId xmlns:a16="http://schemas.microsoft.com/office/drawing/2014/main" id="{00000000-0008-0000-2800-000004A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269" name="Line 23">
          <a:extLst>
            <a:ext uri="{FF2B5EF4-FFF2-40B4-BE49-F238E27FC236}">
              <a16:creationId xmlns:a16="http://schemas.microsoft.com/office/drawing/2014/main" id="{00000000-0008-0000-2800-000005A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3270" name="Line 24">
          <a:extLst>
            <a:ext uri="{FF2B5EF4-FFF2-40B4-BE49-F238E27FC236}">
              <a16:creationId xmlns:a16="http://schemas.microsoft.com/office/drawing/2014/main" id="{00000000-0008-0000-2800-000006A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3271" name="Line 25">
          <a:extLst>
            <a:ext uri="{FF2B5EF4-FFF2-40B4-BE49-F238E27FC236}">
              <a16:creationId xmlns:a16="http://schemas.microsoft.com/office/drawing/2014/main" id="{00000000-0008-0000-2800-000007A9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3272" name="Line 26">
          <a:extLst>
            <a:ext uri="{FF2B5EF4-FFF2-40B4-BE49-F238E27FC236}">
              <a16:creationId xmlns:a16="http://schemas.microsoft.com/office/drawing/2014/main" id="{00000000-0008-0000-2800-000008A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3273" name="Line 27">
          <a:extLst>
            <a:ext uri="{FF2B5EF4-FFF2-40B4-BE49-F238E27FC236}">
              <a16:creationId xmlns:a16="http://schemas.microsoft.com/office/drawing/2014/main" id="{00000000-0008-0000-2800-000009A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3274" name="Line 28">
          <a:extLst>
            <a:ext uri="{FF2B5EF4-FFF2-40B4-BE49-F238E27FC236}">
              <a16:creationId xmlns:a16="http://schemas.microsoft.com/office/drawing/2014/main" id="{00000000-0008-0000-2800-00000AA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3275" name="Line 29">
          <a:extLst>
            <a:ext uri="{FF2B5EF4-FFF2-40B4-BE49-F238E27FC236}">
              <a16:creationId xmlns:a16="http://schemas.microsoft.com/office/drawing/2014/main" id="{00000000-0008-0000-2800-00000BA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3276" name="Line 30">
          <a:extLst>
            <a:ext uri="{FF2B5EF4-FFF2-40B4-BE49-F238E27FC236}">
              <a16:creationId xmlns:a16="http://schemas.microsoft.com/office/drawing/2014/main" id="{00000000-0008-0000-2800-00000CA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3277" name="Line 31">
          <a:extLst>
            <a:ext uri="{FF2B5EF4-FFF2-40B4-BE49-F238E27FC236}">
              <a16:creationId xmlns:a16="http://schemas.microsoft.com/office/drawing/2014/main" id="{00000000-0008-0000-2800-00000DA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3278" name="Line 32">
          <a:extLst>
            <a:ext uri="{FF2B5EF4-FFF2-40B4-BE49-F238E27FC236}">
              <a16:creationId xmlns:a16="http://schemas.microsoft.com/office/drawing/2014/main" id="{00000000-0008-0000-2800-00000EA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3279" name="Line 33">
          <a:extLst>
            <a:ext uri="{FF2B5EF4-FFF2-40B4-BE49-F238E27FC236}">
              <a16:creationId xmlns:a16="http://schemas.microsoft.com/office/drawing/2014/main" id="{00000000-0008-0000-2800-00000FA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3280" name="Line 34">
          <a:extLst>
            <a:ext uri="{FF2B5EF4-FFF2-40B4-BE49-F238E27FC236}">
              <a16:creationId xmlns:a16="http://schemas.microsoft.com/office/drawing/2014/main" id="{00000000-0008-0000-2800-000010A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3281" name="Line 35">
          <a:extLst>
            <a:ext uri="{FF2B5EF4-FFF2-40B4-BE49-F238E27FC236}">
              <a16:creationId xmlns:a16="http://schemas.microsoft.com/office/drawing/2014/main" id="{00000000-0008-0000-2800-000011A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3282" name="Line 36">
          <a:extLst>
            <a:ext uri="{FF2B5EF4-FFF2-40B4-BE49-F238E27FC236}">
              <a16:creationId xmlns:a16="http://schemas.microsoft.com/office/drawing/2014/main" id="{00000000-0008-0000-2800-000012A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3283" name="Line 37">
          <a:extLst>
            <a:ext uri="{FF2B5EF4-FFF2-40B4-BE49-F238E27FC236}">
              <a16:creationId xmlns:a16="http://schemas.microsoft.com/office/drawing/2014/main" id="{00000000-0008-0000-2800-000013A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3284" name="Rectangle 38">
          <a:extLst>
            <a:ext uri="{FF2B5EF4-FFF2-40B4-BE49-F238E27FC236}">
              <a16:creationId xmlns:a16="http://schemas.microsoft.com/office/drawing/2014/main" id="{00000000-0008-0000-2800-000014A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3285" name="Line 39">
          <a:extLst>
            <a:ext uri="{FF2B5EF4-FFF2-40B4-BE49-F238E27FC236}">
              <a16:creationId xmlns:a16="http://schemas.microsoft.com/office/drawing/2014/main" id="{00000000-0008-0000-2800-000015A9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3286" name="Line 40">
          <a:extLst>
            <a:ext uri="{FF2B5EF4-FFF2-40B4-BE49-F238E27FC236}">
              <a16:creationId xmlns:a16="http://schemas.microsoft.com/office/drawing/2014/main" id="{00000000-0008-0000-2800-000016A9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3287" name="Line 41">
          <a:extLst>
            <a:ext uri="{FF2B5EF4-FFF2-40B4-BE49-F238E27FC236}">
              <a16:creationId xmlns:a16="http://schemas.microsoft.com/office/drawing/2014/main" id="{00000000-0008-0000-2800-000017A9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3288" name="Line 42">
          <a:extLst>
            <a:ext uri="{FF2B5EF4-FFF2-40B4-BE49-F238E27FC236}">
              <a16:creationId xmlns:a16="http://schemas.microsoft.com/office/drawing/2014/main" id="{00000000-0008-0000-2800-000018A9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3289" name="Line 43">
          <a:extLst>
            <a:ext uri="{FF2B5EF4-FFF2-40B4-BE49-F238E27FC236}">
              <a16:creationId xmlns:a16="http://schemas.microsoft.com/office/drawing/2014/main" id="{00000000-0008-0000-2800-000019A9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3290" name="Line 44">
          <a:extLst>
            <a:ext uri="{FF2B5EF4-FFF2-40B4-BE49-F238E27FC236}">
              <a16:creationId xmlns:a16="http://schemas.microsoft.com/office/drawing/2014/main" id="{00000000-0008-0000-2800-00001AA9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3291" name="Line 45">
          <a:extLst>
            <a:ext uri="{FF2B5EF4-FFF2-40B4-BE49-F238E27FC236}">
              <a16:creationId xmlns:a16="http://schemas.microsoft.com/office/drawing/2014/main" id="{00000000-0008-0000-2800-00001BA9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3292" name="Line 46">
          <a:extLst>
            <a:ext uri="{FF2B5EF4-FFF2-40B4-BE49-F238E27FC236}">
              <a16:creationId xmlns:a16="http://schemas.microsoft.com/office/drawing/2014/main" id="{00000000-0008-0000-2800-00001CA9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3293" name="Line 47">
          <a:extLst>
            <a:ext uri="{FF2B5EF4-FFF2-40B4-BE49-F238E27FC236}">
              <a16:creationId xmlns:a16="http://schemas.microsoft.com/office/drawing/2014/main" id="{00000000-0008-0000-2800-00001DA9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3294" name="Line 48">
          <a:extLst>
            <a:ext uri="{FF2B5EF4-FFF2-40B4-BE49-F238E27FC236}">
              <a16:creationId xmlns:a16="http://schemas.microsoft.com/office/drawing/2014/main" id="{00000000-0008-0000-2800-00001EA9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3295" name="Line 49">
          <a:extLst>
            <a:ext uri="{FF2B5EF4-FFF2-40B4-BE49-F238E27FC236}">
              <a16:creationId xmlns:a16="http://schemas.microsoft.com/office/drawing/2014/main" id="{00000000-0008-0000-2800-00001FA9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7218" name="Text 86">
          <a:extLst>
            <a:ext uri="{FF2B5EF4-FFF2-40B4-BE49-F238E27FC236}">
              <a16:creationId xmlns:a16="http://schemas.microsoft.com/office/drawing/2014/main" id="{00000000-0008-0000-2800-0000321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3297" name="Line 51">
          <a:extLst>
            <a:ext uri="{FF2B5EF4-FFF2-40B4-BE49-F238E27FC236}">
              <a16:creationId xmlns:a16="http://schemas.microsoft.com/office/drawing/2014/main" id="{00000000-0008-0000-2800-000021A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3298" name="Line 52">
          <a:extLst>
            <a:ext uri="{FF2B5EF4-FFF2-40B4-BE49-F238E27FC236}">
              <a16:creationId xmlns:a16="http://schemas.microsoft.com/office/drawing/2014/main" id="{00000000-0008-0000-2800-000022A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299" name="Line 53">
          <a:extLst>
            <a:ext uri="{FF2B5EF4-FFF2-40B4-BE49-F238E27FC236}">
              <a16:creationId xmlns:a16="http://schemas.microsoft.com/office/drawing/2014/main" id="{00000000-0008-0000-2800-000023A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3300" name="Line 54">
          <a:extLst>
            <a:ext uri="{FF2B5EF4-FFF2-40B4-BE49-F238E27FC236}">
              <a16:creationId xmlns:a16="http://schemas.microsoft.com/office/drawing/2014/main" id="{00000000-0008-0000-2800-000024A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3301" name="Line 55">
          <a:extLst>
            <a:ext uri="{FF2B5EF4-FFF2-40B4-BE49-F238E27FC236}">
              <a16:creationId xmlns:a16="http://schemas.microsoft.com/office/drawing/2014/main" id="{00000000-0008-0000-2800-000025A9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3302" name="Line 56">
          <a:extLst>
            <a:ext uri="{FF2B5EF4-FFF2-40B4-BE49-F238E27FC236}">
              <a16:creationId xmlns:a16="http://schemas.microsoft.com/office/drawing/2014/main" id="{00000000-0008-0000-2800-000026A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3303" name="Line 57">
          <a:extLst>
            <a:ext uri="{FF2B5EF4-FFF2-40B4-BE49-F238E27FC236}">
              <a16:creationId xmlns:a16="http://schemas.microsoft.com/office/drawing/2014/main" id="{00000000-0008-0000-2800-000027A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3304" name="Line 58">
          <a:extLst>
            <a:ext uri="{FF2B5EF4-FFF2-40B4-BE49-F238E27FC236}">
              <a16:creationId xmlns:a16="http://schemas.microsoft.com/office/drawing/2014/main" id="{00000000-0008-0000-2800-000028A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3305" name="Line 59">
          <a:extLst>
            <a:ext uri="{FF2B5EF4-FFF2-40B4-BE49-F238E27FC236}">
              <a16:creationId xmlns:a16="http://schemas.microsoft.com/office/drawing/2014/main" id="{00000000-0008-0000-2800-000029A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3306" name="Line 60">
          <a:extLst>
            <a:ext uri="{FF2B5EF4-FFF2-40B4-BE49-F238E27FC236}">
              <a16:creationId xmlns:a16="http://schemas.microsoft.com/office/drawing/2014/main" id="{00000000-0008-0000-2800-00002AA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3307" name="Line 61">
          <a:extLst>
            <a:ext uri="{FF2B5EF4-FFF2-40B4-BE49-F238E27FC236}">
              <a16:creationId xmlns:a16="http://schemas.microsoft.com/office/drawing/2014/main" id="{00000000-0008-0000-2800-00002BA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3308" name="Line 62">
          <a:extLst>
            <a:ext uri="{FF2B5EF4-FFF2-40B4-BE49-F238E27FC236}">
              <a16:creationId xmlns:a16="http://schemas.microsoft.com/office/drawing/2014/main" id="{00000000-0008-0000-2800-00002CA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3309" name="Line 63">
          <a:extLst>
            <a:ext uri="{FF2B5EF4-FFF2-40B4-BE49-F238E27FC236}">
              <a16:creationId xmlns:a16="http://schemas.microsoft.com/office/drawing/2014/main" id="{00000000-0008-0000-2800-00002DA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3310" name="Line 64">
          <a:extLst>
            <a:ext uri="{FF2B5EF4-FFF2-40B4-BE49-F238E27FC236}">
              <a16:creationId xmlns:a16="http://schemas.microsoft.com/office/drawing/2014/main" id="{00000000-0008-0000-2800-00002EA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3311" name="Line 65">
          <a:extLst>
            <a:ext uri="{FF2B5EF4-FFF2-40B4-BE49-F238E27FC236}">
              <a16:creationId xmlns:a16="http://schemas.microsoft.com/office/drawing/2014/main" id="{00000000-0008-0000-2800-00002FA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3312" name="Line 66">
          <a:extLst>
            <a:ext uri="{FF2B5EF4-FFF2-40B4-BE49-F238E27FC236}">
              <a16:creationId xmlns:a16="http://schemas.microsoft.com/office/drawing/2014/main" id="{00000000-0008-0000-2800-000030A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3313" name="Line 67">
          <a:extLst>
            <a:ext uri="{FF2B5EF4-FFF2-40B4-BE49-F238E27FC236}">
              <a16:creationId xmlns:a16="http://schemas.microsoft.com/office/drawing/2014/main" id="{00000000-0008-0000-2800-000031A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3314" name="Rectangle 68">
          <a:extLst>
            <a:ext uri="{FF2B5EF4-FFF2-40B4-BE49-F238E27FC236}">
              <a16:creationId xmlns:a16="http://schemas.microsoft.com/office/drawing/2014/main" id="{00000000-0008-0000-2800-000032A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7237" name="Text 86">
          <a:extLst>
            <a:ext uri="{FF2B5EF4-FFF2-40B4-BE49-F238E27FC236}">
              <a16:creationId xmlns:a16="http://schemas.microsoft.com/office/drawing/2014/main" id="{00000000-0008-0000-2800-0000451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3316" name="Line 70">
          <a:extLst>
            <a:ext uri="{FF2B5EF4-FFF2-40B4-BE49-F238E27FC236}">
              <a16:creationId xmlns:a16="http://schemas.microsoft.com/office/drawing/2014/main" id="{00000000-0008-0000-2800-000034A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3317" name="Line 71">
          <a:extLst>
            <a:ext uri="{FF2B5EF4-FFF2-40B4-BE49-F238E27FC236}">
              <a16:creationId xmlns:a16="http://schemas.microsoft.com/office/drawing/2014/main" id="{00000000-0008-0000-2800-000035A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318" name="Line 72">
          <a:extLst>
            <a:ext uri="{FF2B5EF4-FFF2-40B4-BE49-F238E27FC236}">
              <a16:creationId xmlns:a16="http://schemas.microsoft.com/office/drawing/2014/main" id="{00000000-0008-0000-2800-000036A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3319" name="Line 73">
          <a:extLst>
            <a:ext uri="{FF2B5EF4-FFF2-40B4-BE49-F238E27FC236}">
              <a16:creationId xmlns:a16="http://schemas.microsoft.com/office/drawing/2014/main" id="{00000000-0008-0000-2800-000037A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3320" name="Line 74">
          <a:extLst>
            <a:ext uri="{FF2B5EF4-FFF2-40B4-BE49-F238E27FC236}">
              <a16:creationId xmlns:a16="http://schemas.microsoft.com/office/drawing/2014/main" id="{00000000-0008-0000-2800-000038A9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3321" name="Line 75">
          <a:extLst>
            <a:ext uri="{FF2B5EF4-FFF2-40B4-BE49-F238E27FC236}">
              <a16:creationId xmlns:a16="http://schemas.microsoft.com/office/drawing/2014/main" id="{00000000-0008-0000-2800-000039A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3322" name="Line 76">
          <a:extLst>
            <a:ext uri="{FF2B5EF4-FFF2-40B4-BE49-F238E27FC236}">
              <a16:creationId xmlns:a16="http://schemas.microsoft.com/office/drawing/2014/main" id="{00000000-0008-0000-2800-00003AA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3323" name="Line 77">
          <a:extLst>
            <a:ext uri="{FF2B5EF4-FFF2-40B4-BE49-F238E27FC236}">
              <a16:creationId xmlns:a16="http://schemas.microsoft.com/office/drawing/2014/main" id="{00000000-0008-0000-2800-00003BA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3324" name="Line 78">
          <a:extLst>
            <a:ext uri="{FF2B5EF4-FFF2-40B4-BE49-F238E27FC236}">
              <a16:creationId xmlns:a16="http://schemas.microsoft.com/office/drawing/2014/main" id="{00000000-0008-0000-2800-00003CA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3325" name="Line 79">
          <a:extLst>
            <a:ext uri="{FF2B5EF4-FFF2-40B4-BE49-F238E27FC236}">
              <a16:creationId xmlns:a16="http://schemas.microsoft.com/office/drawing/2014/main" id="{00000000-0008-0000-2800-00003DA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3326" name="Line 80">
          <a:extLst>
            <a:ext uri="{FF2B5EF4-FFF2-40B4-BE49-F238E27FC236}">
              <a16:creationId xmlns:a16="http://schemas.microsoft.com/office/drawing/2014/main" id="{00000000-0008-0000-2800-00003EA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3327" name="Line 81">
          <a:extLst>
            <a:ext uri="{FF2B5EF4-FFF2-40B4-BE49-F238E27FC236}">
              <a16:creationId xmlns:a16="http://schemas.microsoft.com/office/drawing/2014/main" id="{00000000-0008-0000-2800-00003FA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3328" name="Line 82">
          <a:extLst>
            <a:ext uri="{FF2B5EF4-FFF2-40B4-BE49-F238E27FC236}">
              <a16:creationId xmlns:a16="http://schemas.microsoft.com/office/drawing/2014/main" id="{00000000-0008-0000-2800-000040A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3329" name="Line 83">
          <a:extLst>
            <a:ext uri="{FF2B5EF4-FFF2-40B4-BE49-F238E27FC236}">
              <a16:creationId xmlns:a16="http://schemas.microsoft.com/office/drawing/2014/main" id="{00000000-0008-0000-2800-000041A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3330" name="Line 84">
          <a:extLst>
            <a:ext uri="{FF2B5EF4-FFF2-40B4-BE49-F238E27FC236}">
              <a16:creationId xmlns:a16="http://schemas.microsoft.com/office/drawing/2014/main" id="{00000000-0008-0000-2800-000042A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3331" name="Line 85">
          <a:extLst>
            <a:ext uri="{FF2B5EF4-FFF2-40B4-BE49-F238E27FC236}">
              <a16:creationId xmlns:a16="http://schemas.microsoft.com/office/drawing/2014/main" id="{00000000-0008-0000-2800-000043A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3332" name="Line 86">
          <a:extLst>
            <a:ext uri="{FF2B5EF4-FFF2-40B4-BE49-F238E27FC236}">
              <a16:creationId xmlns:a16="http://schemas.microsoft.com/office/drawing/2014/main" id="{00000000-0008-0000-2800-000044A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3333" name="Rectangle 87">
          <a:extLst>
            <a:ext uri="{FF2B5EF4-FFF2-40B4-BE49-F238E27FC236}">
              <a16:creationId xmlns:a16="http://schemas.microsoft.com/office/drawing/2014/main" id="{00000000-0008-0000-2800-000045A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7256" name="Text 1">
          <a:extLst>
            <a:ext uri="{FF2B5EF4-FFF2-40B4-BE49-F238E27FC236}">
              <a16:creationId xmlns:a16="http://schemas.microsoft.com/office/drawing/2014/main" id="{00000000-0008-0000-2800-0000581C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3335" name="Line 89">
          <a:extLst>
            <a:ext uri="{FF2B5EF4-FFF2-40B4-BE49-F238E27FC236}">
              <a16:creationId xmlns:a16="http://schemas.microsoft.com/office/drawing/2014/main" id="{00000000-0008-0000-2800-000047A9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3336" name="Line 90">
          <a:extLst>
            <a:ext uri="{FF2B5EF4-FFF2-40B4-BE49-F238E27FC236}">
              <a16:creationId xmlns:a16="http://schemas.microsoft.com/office/drawing/2014/main" id="{00000000-0008-0000-2800-000048A9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3337" name="Line 91">
          <a:extLst>
            <a:ext uri="{FF2B5EF4-FFF2-40B4-BE49-F238E27FC236}">
              <a16:creationId xmlns:a16="http://schemas.microsoft.com/office/drawing/2014/main" id="{00000000-0008-0000-2800-000049A9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3338" name="Line 92">
          <a:extLst>
            <a:ext uri="{FF2B5EF4-FFF2-40B4-BE49-F238E27FC236}">
              <a16:creationId xmlns:a16="http://schemas.microsoft.com/office/drawing/2014/main" id="{00000000-0008-0000-2800-00004AA9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3339" name="Line 93">
          <a:extLst>
            <a:ext uri="{FF2B5EF4-FFF2-40B4-BE49-F238E27FC236}">
              <a16:creationId xmlns:a16="http://schemas.microsoft.com/office/drawing/2014/main" id="{00000000-0008-0000-2800-00004BA9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3340" name="Line 94">
          <a:extLst>
            <a:ext uri="{FF2B5EF4-FFF2-40B4-BE49-F238E27FC236}">
              <a16:creationId xmlns:a16="http://schemas.microsoft.com/office/drawing/2014/main" id="{00000000-0008-0000-2800-00004CA9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3341" name="Line 95">
          <a:extLst>
            <a:ext uri="{FF2B5EF4-FFF2-40B4-BE49-F238E27FC236}">
              <a16:creationId xmlns:a16="http://schemas.microsoft.com/office/drawing/2014/main" id="{00000000-0008-0000-2800-00004DA9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3342" name="Line 96">
          <a:extLst>
            <a:ext uri="{FF2B5EF4-FFF2-40B4-BE49-F238E27FC236}">
              <a16:creationId xmlns:a16="http://schemas.microsoft.com/office/drawing/2014/main" id="{00000000-0008-0000-2800-00004EA9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3343" name="Line 97">
          <a:extLst>
            <a:ext uri="{FF2B5EF4-FFF2-40B4-BE49-F238E27FC236}">
              <a16:creationId xmlns:a16="http://schemas.microsoft.com/office/drawing/2014/main" id="{00000000-0008-0000-2800-00004FA9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7266" name="Object 98" hidden="1">
              <a:extLst>
                <a:ext uri="{63B3BB69-23CF-44E3-9099-C40C66FF867C}">
                  <a14:compatExt spid="_x0000_s7266"/>
                </a:ext>
                <a:ext uri="{FF2B5EF4-FFF2-40B4-BE49-F238E27FC236}">
                  <a16:creationId xmlns:a16="http://schemas.microsoft.com/office/drawing/2014/main" id="{00000000-0008-0000-2900-000062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8193" name="Text 86">
          <a:extLst>
            <a:ext uri="{FF2B5EF4-FFF2-40B4-BE49-F238E27FC236}">
              <a16:creationId xmlns:a16="http://schemas.microsoft.com/office/drawing/2014/main" id="{00000000-0008-0000-2900-0000012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4272" name="Line 2">
          <a:extLst>
            <a:ext uri="{FF2B5EF4-FFF2-40B4-BE49-F238E27FC236}">
              <a16:creationId xmlns:a16="http://schemas.microsoft.com/office/drawing/2014/main" id="{00000000-0008-0000-2900-0000F0A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4273" name="Line 3">
          <a:extLst>
            <a:ext uri="{FF2B5EF4-FFF2-40B4-BE49-F238E27FC236}">
              <a16:creationId xmlns:a16="http://schemas.microsoft.com/office/drawing/2014/main" id="{00000000-0008-0000-2900-0000F1A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4274" name="Line 4">
          <a:extLst>
            <a:ext uri="{FF2B5EF4-FFF2-40B4-BE49-F238E27FC236}">
              <a16:creationId xmlns:a16="http://schemas.microsoft.com/office/drawing/2014/main" id="{00000000-0008-0000-2900-0000F2A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275" name="Line 5">
          <a:extLst>
            <a:ext uri="{FF2B5EF4-FFF2-40B4-BE49-F238E27FC236}">
              <a16:creationId xmlns:a16="http://schemas.microsoft.com/office/drawing/2014/main" id="{00000000-0008-0000-2900-0000F3AC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4276" name="Line 6">
          <a:extLst>
            <a:ext uri="{FF2B5EF4-FFF2-40B4-BE49-F238E27FC236}">
              <a16:creationId xmlns:a16="http://schemas.microsoft.com/office/drawing/2014/main" id="{00000000-0008-0000-2900-0000F4A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4277" name="Line 7">
          <a:extLst>
            <a:ext uri="{FF2B5EF4-FFF2-40B4-BE49-F238E27FC236}">
              <a16:creationId xmlns:a16="http://schemas.microsoft.com/office/drawing/2014/main" id="{00000000-0008-0000-2900-0000F5A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4278" name="Line 8">
          <a:extLst>
            <a:ext uri="{FF2B5EF4-FFF2-40B4-BE49-F238E27FC236}">
              <a16:creationId xmlns:a16="http://schemas.microsoft.com/office/drawing/2014/main" id="{00000000-0008-0000-2900-0000F6A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4279" name="Line 9">
          <a:extLst>
            <a:ext uri="{FF2B5EF4-FFF2-40B4-BE49-F238E27FC236}">
              <a16:creationId xmlns:a16="http://schemas.microsoft.com/office/drawing/2014/main" id="{00000000-0008-0000-2900-0000F7A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4280" name="Line 10">
          <a:extLst>
            <a:ext uri="{FF2B5EF4-FFF2-40B4-BE49-F238E27FC236}">
              <a16:creationId xmlns:a16="http://schemas.microsoft.com/office/drawing/2014/main" id="{00000000-0008-0000-2900-0000F8AC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4281" name="Line 11">
          <a:extLst>
            <a:ext uri="{FF2B5EF4-FFF2-40B4-BE49-F238E27FC236}">
              <a16:creationId xmlns:a16="http://schemas.microsoft.com/office/drawing/2014/main" id="{00000000-0008-0000-2900-0000F9AC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4282" name="Line 12">
          <a:extLst>
            <a:ext uri="{FF2B5EF4-FFF2-40B4-BE49-F238E27FC236}">
              <a16:creationId xmlns:a16="http://schemas.microsoft.com/office/drawing/2014/main" id="{00000000-0008-0000-2900-0000FAAC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4283" name="Line 13">
          <a:extLst>
            <a:ext uri="{FF2B5EF4-FFF2-40B4-BE49-F238E27FC236}">
              <a16:creationId xmlns:a16="http://schemas.microsoft.com/office/drawing/2014/main" id="{00000000-0008-0000-2900-0000FBAC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4284" name="Line 14">
          <a:extLst>
            <a:ext uri="{FF2B5EF4-FFF2-40B4-BE49-F238E27FC236}">
              <a16:creationId xmlns:a16="http://schemas.microsoft.com/office/drawing/2014/main" id="{00000000-0008-0000-2900-0000FCA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4285" name="Line 15">
          <a:extLst>
            <a:ext uri="{FF2B5EF4-FFF2-40B4-BE49-F238E27FC236}">
              <a16:creationId xmlns:a16="http://schemas.microsoft.com/office/drawing/2014/main" id="{00000000-0008-0000-2900-0000FDA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4286" name="Line 16">
          <a:extLst>
            <a:ext uri="{FF2B5EF4-FFF2-40B4-BE49-F238E27FC236}">
              <a16:creationId xmlns:a16="http://schemas.microsoft.com/office/drawing/2014/main" id="{00000000-0008-0000-2900-0000FEA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4287" name="Line 17">
          <a:extLst>
            <a:ext uri="{FF2B5EF4-FFF2-40B4-BE49-F238E27FC236}">
              <a16:creationId xmlns:a16="http://schemas.microsoft.com/office/drawing/2014/main" id="{00000000-0008-0000-2900-0000FFA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4288" name="Line 18">
          <a:extLst>
            <a:ext uri="{FF2B5EF4-FFF2-40B4-BE49-F238E27FC236}">
              <a16:creationId xmlns:a16="http://schemas.microsoft.com/office/drawing/2014/main" id="{00000000-0008-0000-2900-000000A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4289" name="Rectangle 19">
          <a:extLst>
            <a:ext uri="{FF2B5EF4-FFF2-40B4-BE49-F238E27FC236}">
              <a16:creationId xmlns:a16="http://schemas.microsoft.com/office/drawing/2014/main" id="{00000000-0008-0000-2900-000001A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8212" name="Text 86">
          <a:extLst>
            <a:ext uri="{FF2B5EF4-FFF2-40B4-BE49-F238E27FC236}">
              <a16:creationId xmlns:a16="http://schemas.microsoft.com/office/drawing/2014/main" id="{00000000-0008-0000-2900-0000142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4291" name="Line 21">
          <a:extLst>
            <a:ext uri="{FF2B5EF4-FFF2-40B4-BE49-F238E27FC236}">
              <a16:creationId xmlns:a16="http://schemas.microsoft.com/office/drawing/2014/main" id="{00000000-0008-0000-2900-000003A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4292" name="Line 22">
          <a:extLst>
            <a:ext uri="{FF2B5EF4-FFF2-40B4-BE49-F238E27FC236}">
              <a16:creationId xmlns:a16="http://schemas.microsoft.com/office/drawing/2014/main" id="{00000000-0008-0000-2900-000004A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4293" name="Line 23">
          <a:extLst>
            <a:ext uri="{FF2B5EF4-FFF2-40B4-BE49-F238E27FC236}">
              <a16:creationId xmlns:a16="http://schemas.microsoft.com/office/drawing/2014/main" id="{00000000-0008-0000-2900-000005A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294" name="Line 24">
          <a:extLst>
            <a:ext uri="{FF2B5EF4-FFF2-40B4-BE49-F238E27FC236}">
              <a16:creationId xmlns:a16="http://schemas.microsoft.com/office/drawing/2014/main" id="{00000000-0008-0000-2900-000006A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4295" name="Line 25">
          <a:extLst>
            <a:ext uri="{FF2B5EF4-FFF2-40B4-BE49-F238E27FC236}">
              <a16:creationId xmlns:a16="http://schemas.microsoft.com/office/drawing/2014/main" id="{00000000-0008-0000-2900-000007AD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4296" name="Line 26">
          <a:extLst>
            <a:ext uri="{FF2B5EF4-FFF2-40B4-BE49-F238E27FC236}">
              <a16:creationId xmlns:a16="http://schemas.microsoft.com/office/drawing/2014/main" id="{00000000-0008-0000-2900-000008A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4297" name="Line 27">
          <a:extLst>
            <a:ext uri="{FF2B5EF4-FFF2-40B4-BE49-F238E27FC236}">
              <a16:creationId xmlns:a16="http://schemas.microsoft.com/office/drawing/2014/main" id="{00000000-0008-0000-2900-000009A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4298" name="Line 28">
          <a:extLst>
            <a:ext uri="{FF2B5EF4-FFF2-40B4-BE49-F238E27FC236}">
              <a16:creationId xmlns:a16="http://schemas.microsoft.com/office/drawing/2014/main" id="{00000000-0008-0000-2900-00000AA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4299" name="Line 29">
          <a:extLst>
            <a:ext uri="{FF2B5EF4-FFF2-40B4-BE49-F238E27FC236}">
              <a16:creationId xmlns:a16="http://schemas.microsoft.com/office/drawing/2014/main" id="{00000000-0008-0000-2900-00000BA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4300" name="Line 30">
          <a:extLst>
            <a:ext uri="{FF2B5EF4-FFF2-40B4-BE49-F238E27FC236}">
              <a16:creationId xmlns:a16="http://schemas.microsoft.com/office/drawing/2014/main" id="{00000000-0008-0000-2900-00000CA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4301" name="Line 31">
          <a:extLst>
            <a:ext uri="{FF2B5EF4-FFF2-40B4-BE49-F238E27FC236}">
              <a16:creationId xmlns:a16="http://schemas.microsoft.com/office/drawing/2014/main" id="{00000000-0008-0000-2900-00000DA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4302" name="Line 32">
          <a:extLst>
            <a:ext uri="{FF2B5EF4-FFF2-40B4-BE49-F238E27FC236}">
              <a16:creationId xmlns:a16="http://schemas.microsoft.com/office/drawing/2014/main" id="{00000000-0008-0000-2900-00000EA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4303" name="Line 33">
          <a:extLst>
            <a:ext uri="{FF2B5EF4-FFF2-40B4-BE49-F238E27FC236}">
              <a16:creationId xmlns:a16="http://schemas.microsoft.com/office/drawing/2014/main" id="{00000000-0008-0000-2900-00000FA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4304" name="Line 34">
          <a:extLst>
            <a:ext uri="{FF2B5EF4-FFF2-40B4-BE49-F238E27FC236}">
              <a16:creationId xmlns:a16="http://schemas.microsoft.com/office/drawing/2014/main" id="{00000000-0008-0000-2900-000010A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4305" name="Line 35">
          <a:extLst>
            <a:ext uri="{FF2B5EF4-FFF2-40B4-BE49-F238E27FC236}">
              <a16:creationId xmlns:a16="http://schemas.microsoft.com/office/drawing/2014/main" id="{00000000-0008-0000-2900-000011A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4306" name="Line 36">
          <a:extLst>
            <a:ext uri="{FF2B5EF4-FFF2-40B4-BE49-F238E27FC236}">
              <a16:creationId xmlns:a16="http://schemas.microsoft.com/office/drawing/2014/main" id="{00000000-0008-0000-2900-000012A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4307" name="Line 37">
          <a:extLst>
            <a:ext uri="{FF2B5EF4-FFF2-40B4-BE49-F238E27FC236}">
              <a16:creationId xmlns:a16="http://schemas.microsoft.com/office/drawing/2014/main" id="{00000000-0008-0000-2900-000013A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4308" name="Rectangle 38">
          <a:extLst>
            <a:ext uri="{FF2B5EF4-FFF2-40B4-BE49-F238E27FC236}">
              <a16:creationId xmlns:a16="http://schemas.microsoft.com/office/drawing/2014/main" id="{00000000-0008-0000-2900-000014A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4309" name="Line 39">
          <a:extLst>
            <a:ext uri="{FF2B5EF4-FFF2-40B4-BE49-F238E27FC236}">
              <a16:creationId xmlns:a16="http://schemas.microsoft.com/office/drawing/2014/main" id="{00000000-0008-0000-2900-000015AD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4310" name="Line 40">
          <a:extLst>
            <a:ext uri="{FF2B5EF4-FFF2-40B4-BE49-F238E27FC236}">
              <a16:creationId xmlns:a16="http://schemas.microsoft.com/office/drawing/2014/main" id="{00000000-0008-0000-2900-000016AD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4311" name="Line 41">
          <a:extLst>
            <a:ext uri="{FF2B5EF4-FFF2-40B4-BE49-F238E27FC236}">
              <a16:creationId xmlns:a16="http://schemas.microsoft.com/office/drawing/2014/main" id="{00000000-0008-0000-2900-000017AD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4312" name="Line 42">
          <a:extLst>
            <a:ext uri="{FF2B5EF4-FFF2-40B4-BE49-F238E27FC236}">
              <a16:creationId xmlns:a16="http://schemas.microsoft.com/office/drawing/2014/main" id="{00000000-0008-0000-2900-000018AD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4313" name="Line 43">
          <a:extLst>
            <a:ext uri="{FF2B5EF4-FFF2-40B4-BE49-F238E27FC236}">
              <a16:creationId xmlns:a16="http://schemas.microsoft.com/office/drawing/2014/main" id="{00000000-0008-0000-2900-000019AD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4314" name="Line 44">
          <a:extLst>
            <a:ext uri="{FF2B5EF4-FFF2-40B4-BE49-F238E27FC236}">
              <a16:creationId xmlns:a16="http://schemas.microsoft.com/office/drawing/2014/main" id="{00000000-0008-0000-2900-00001AAD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4315" name="Line 45">
          <a:extLst>
            <a:ext uri="{FF2B5EF4-FFF2-40B4-BE49-F238E27FC236}">
              <a16:creationId xmlns:a16="http://schemas.microsoft.com/office/drawing/2014/main" id="{00000000-0008-0000-2900-00001BAD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4316" name="Line 46">
          <a:extLst>
            <a:ext uri="{FF2B5EF4-FFF2-40B4-BE49-F238E27FC236}">
              <a16:creationId xmlns:a16="http://schemas.microsoft.com/office/drawing/2014/main" id="{00000000-0008-0000-2900-00001CAD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4317" name="Line 47">
          <a:extLst>
            <a:ext uri="{FF2B5EF4-FFF2-40B4-BE49-F238E27FC236}">
              <a16:creationId xmlns:a16="http://schemas.microsoft.com/office/drawing/2014/main" id="{00000000-0008-0000-2900-00001DAD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4318" name="Line 48">
          <a:extLst>
            <a:ext uri="{FF2B5EF4-FFF2-40B4-BE49-F238E27FC236}">
              <a16:creationId xmlns:a16="http://schemas.microsoft.com/office/drawing/2014/main" id="{00000000-0008-0000-2900-00001EAD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4319" name="Line 49">
          <a:extLst>
            <a:ext uri="{FF2B5EF4-FFF2-40B4-BE49-F238E27FC236}">
              <a16:creationId xmlns:a16="http://schemas.microsoft.com/office/drawing/2014/main" id="{00000000-0008-0000-2900-00001FAD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8242" name="Text 86">
          <a:extLst>
            <a:ext uri="{FF2B5EF4-FFF2-40B4-BE49-F238E27FC236}">
              <a16:creationId xmlns:a16="http://schemas.microsoft.com/office/drawing/2014/main" id="{00000000-0008-0000-2900-0000322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4321" name="Line 51">
          <a:extLst>
            <a:ext uri="{FF2B5EF4-FFF2-40B4-BE49-F238E27FC236}">
              <a16:creationId xmlns:a16="http://schemas.microsoft.com/office/drawing/2014/main" id="{00000000-0008-0000-2900-000021A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4322" name="Line 52">
          <a:extLst>
            <a:ext uri="{FF2B5EF4-FFF2-40B4-BE49-F238E27FC236}">
              <a16:creationId xmlns:a16="http://schemas.microsoft.com/office/drawing/2014/main" id="{00000000-0008-0000-2900-000022A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4323" name="Line 53">
          <a:extLst>
            <a:ext uri="{FF2B5EF4-FFF2-40B4-BE49-F238E27FC236}">
              <a16:creationId xmlns:a16="http://schemas.microsoft.com/office/drawing/2014/main" id="{00000000-0008-0000-2900-000023A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324" name="Line 54">
          <a:extLst>
            <a:ext uri="{FF2B5EF4-FFF2-40B4-BE49-F238E27FC236}">
              <a16:creationId xmlns:a16="http://schemas.microsoft.com/office/drawing/2014/main" id="{00000000-0008-0000-2900-000024A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4325" name="Line 55">
          <a:extLst>
            <a:ext uri="{FF2B5EF4-FFF2-40B4-BE49-F238E27FC236}">
              <a16:creationId xmlns:a16="http://schemas.microsoft.com/office/drawing/2014/main" id="{00000000-0008-0000-2900-000025AD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4326" name="Line 56">
          <a:extLst>
            <a:ext uri="{FF2B5EF4-FFF2-40B4-BE49-F238E27FC236}">
              <a16:creationId xmlns:a16="http://schemas.microsoft.com/office/drawing/2014/main" id="{00000000-0008-0000-2900-000026A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4327" name="Line 57">
          <a:extLst>
            <a:ext uri="{FF2B5EF4-FFF2-40B4-BE49-F238E27FC236}">
              <a16:creationId xmlns:a16="http://schemas.microsoft.com/office/drawing/2014/main" id="{00000000-0008-0000-2900-000027A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4328" name="Line 58">
          <a:extLst>
            <a:ext uri="{FF2B5EF4-FFF2-40B4-BE49-F238E27FC236}">
              <a16:creationId xmlns:a16="http://schemas.microsoft.com/office/drawing/2014/main" id="{00000000-0008-0000-2900-000028A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4329" name="Line 59">
          <a:extLst>
            <a:ext uri="{FF2B5EF4-FFF2-40B4-BE49-F238E27FC236}">
              <a16:creationId xmlns:a16="http://schemas.microsoft.com/office/drawing/2014/main" id="{00000000-0008-0000-2900-000029A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4330" name="Line 60">
          <a:extLst>
            <a:ext uri="{FF2B5EF4-FFF2-40B4-BE49-F238E27FC236}">
              <a16:creationId xmlns:a16="http://schemas.microsoft.com/office/drawing/2014/main" id="{00000000-0008-0000-2900-00002AA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4331" name="Line 61">
          <a:extLst>
            <a:ext uri="{FF2B5EF4-FFF2-40B4-BE49-F238E27FC236}">
              <a16:creationId xmlns:a16="http://schemas.microsoft.com/office/drawing/2014/main" id="{00000000-0008-0000-2900-00002BA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4332" name="Line 62">
          <a:extLst>
            <a:ext uri="{FF2B5EF4-FFF2-40B4-BE49-F238E27FC236}">
              <a16:creationId xmlns:a16="http://schemas.microsoft.com/office/drawing/2014/main" id="{00000000-0008-0000-2900-00002CA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4333" name="Line 63">
          <a:extLst>
            <a:ext uri="{FF2B5EF4-FFF2-40B4-BE49-F238E27FC236}">
              <a16:creationId xmlns:a16="http://schemas.microsoft.com/office/drawing/2014/main" id="{00000000-0008-0000-2900-00002DA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4334" name="Line 64">
          <a:extLst>
            <a:ext uri="{FF2B5EF4-FFF2-40B4-BE49-F238E27FC236}">
              <a16:creationId xmlns:a16="http://schemas.microsoft.com/office/drawing/2014/main" id="{00000000-0008-0000-2900-00002EA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4335" name="Line 65">
          <a:extLst>
            <a:ext uri="{FF2B5EF4-FFF2-40B4-BE49-F238E27FC236}">
              <a16:creationId xmlns:a16="http://schemas.microsoft.com/office/drawing/2014/main" id="{00000000-0008-0000-2900-00002FA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4336" name="Line 66">
          <a:extLst>
            <a:ext uri="{FF2B5EF4-FFF2-40B4-BE49-F238E27FC236}">
              <a16:creationId xmlns:a16="http://schemas.microsoft.com/office/drawing/2014/main" id="{00000000-0008-0000-2900-000030A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4337" name="Line 67">
          <a:extLst>
            <a:ext uri="{FF2B5EF4-FFF2-40B4-BE49-F238E27FC236}">
              <a16:creationId xmlns:a16="http://schemas.microsoft.com/office/drawing/2014/main" id="{00000000-0008-0000-2900-000031A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4338" name="Rectangle 68">
          <a:extLst>
            <a:ext uri="{FF2B5EF4-FFF2-40B4-BE49-F238E27FC236}">
              <a16:creationId xmlns:a16="http://schemas.microsoft.com/office/drawing/2014/main" id="{00000000-0008-0000-2900-000032A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8261" name="Text 86">
          <a:extLst>
            <a:ext uri="{FF2B5EF4-FFF2-40B4-BE49-F238E27FC236}">
              <a16:creationId xmlns:a16="http://schemas.microsoft.com/office/drawing/2014/main" id="{00000000-0008-0000-2900-0000452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4340" name="Line 70">
          <a:extLst>
            <a:ext uri="{FF2B5EF4-FFF2-40B4-BE49-F238E27FC236}">
              <a16:creationId xmlns:a16="http://schemas.microsoft.com/office/drawing/2014/main" id="{00000000-0008-0000-2900-000034A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4341" name="Line 71">
          <a:extLst>
            <a:ext uri="{FF2B5EF4-FFF2-40B4-BE49-F238E27FC236}">
              <a16:creationId xmlns:a16="http://schemas.microsoft.com/office/drawing/2014/main" id="{00000000-0008-0000-2900-000035A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4342" name="Line 72">
          <a:extLst>
            <a:ext uri="{FF2B5EF4-FFF2-40B4-BE49-F238E27FC236}">
              <a16:creationId xmlns:a16="http://schemas.microsoft.com/office/drawing/2014/main" id="{00000000-0008-0000-2900-000036A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343" name="Line 73">
          <a:extLst>
            <a:ext uri="{FF2B5EF4-FFF2-40B4-BE49-F238E27FC236}">
              <a16:creationId xmlns:a16="http://schemas.microsoft.com/office/drawing/2014/main" id="{00000000-0008-0000-2900-000037A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4344" name="Line 74">
          <a:extLst>
            <a:ext uri="{FF2B5EF4-FFF2-40B4-BE49-F238E27FC236}">
              <a16:creationId xmlns:a16="http://schemas.microsoft.com/office/drawing/2014/main" id="{00000000-0008-0000-2900-000038AD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4345" name="Line 75">
          <a:extLst>
            <a:ext uri="{FF2B5EF4-FFF2-40B4-BE49-F238E27FC236}">
              <a16:creationId xmlns:a16="http://schemas.microsoft.com/office/drawing/2014/main" id="{00000000-0008-0000-2900-000039A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4346" name="Line 76">
          <a:extLst>
            <a:ext uri="{FF2B5EF4-FFF2-40B4-BE49-F238E27FC236}">
              <a16:creationId xmlns:a16="http://schemas.microsoft.com/office/drawing/2014/main" id="{00000000-0008-0000-2900-00003AA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4347" name="Line 77">
          <a:extLst>
            <a:ext uri="{FF2B5EF4-FFF2-40B4-BE49-F238E27FC236}">
              <a16:creationId xmlns:a16="http://schemas.microsoft.com/office/drawing/2014/main" id="{00000000-0008-0000-2900-00003BA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4348" name="Line 78">
          <a:extLst>
            <a:ext uri="{FF2B5EF4-FFF2-40B4-BE49-F238E27FC236}">
              <a16:creationId xmlns:a16="http://schemas.microsoft.com/office/drawing/2014/main" id="{00000000-0008-0000-2900-00003CA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4349" name="Line 79">
          <a:extLst>
            <a:ext uri="{FF2B5EF4-FFF2-40B4-BE49-F238E27FC236}">
              <a16:creationId xmlns:a16="http://schemas.microsoft.com/office/drawing/2014/main" id="{00000000-0008-0000-2900-00003DA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4350" name="Line 80">
          <a:extLst>
            <a:ext uri="{FF2B5EF4-FFF2-40B4-BE49-F238E27FC236}">
              <a16:creationId xmlns:a16="http://schemas.microsoft.com/office/drawing/2014/main" id="{00000000-0008-0000-2900-00003EA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4351" name="Line 81">
          <a:extLst>
            <a:ext uri="{FF2B5EF4-FFF2-40B4-BE49-F238E27FC236}">
              <a16:creationId xmlns:a16="http://schemas.microsoft.com/office/drawing/2014/main" id="{00000000-0008-0000-2900-00003FA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4352" name="Line 82">
          <a:extLst>
            <a:ext uri="{FF2B5EF4-FFF2-40B4-BE49-F238E27FC236}">
              <a16:creationId xmlns:a16="http://schemas.microsoft.com/office/drawing/2014/main" id="{00000000-0008-0000-2900-000040A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4353" name="Line 83">
          <a:extLst>
            <a:ext uri="{FF2B5EF4-FFF2-40B4-BE49-F238E27FC236}">
              <a16:creationId xmlns:a16="http://schemas.microsoft.com/office/drawing/2014/main" id="{00000000-0008-0000-2900-000041A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4354" name="Line 84">
          <a:extLst>
            <a:ext uri="{FF2B5EF4-FFF2-40B4-BE49-F238E27FC236}">
              <a16:creationId xmlns:a16="http://schemas.microsoft.com/office/drawing/2014/main" id="{00000000-0008-0000-2900-000042A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4355" name="Line 85">
          <a:extLst>
            <a:ext uri="{FF2B5EF4-FFF2-40B4-BE49-F238E27FC236}">
              <a16:creationId xmlns:a16="http://schemas.microsoft.com/office/drawing/2014/main" id="{00000000-0008-0000-2900-000043A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4356" name="Line 86">
          <a:extLst>
            <a:ext uri="{FF2B5EF4-FFF2-40B4-BE49-F238E27FC236}">
              <a16:creationId xmlns:a16="http://schemas.microsoft.com/office/drawing/2014/main" id="{00000000-0008-0000-2900-000044A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4357" name="Rectangle 87">
          <a:extLst>
            <a:ext uri="{FF2B5EF4-FFF2-40B4-BE49-F238E27FC236}">
              <a16:creationId xmlns:a16="http://schemas.microsoft.com/office/drawing/2014/main" id="{00000000-0008-0000-2900-000045A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8280" name="Text 1">
          <a:extLst>
            <a:ext uri="{FF2B5EF4-FFF2-40B4-BE49-F238E27FC236}">
              <a16:creationId xmlns:a16="http://schemas.microsoft.com/office/drawing/2014/main" id="{00000000-0008-0000-2900-00005820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4359" name="Line 89">
          <a:extLst>
            <a:ext uri="{FF2B5EF4-FFF2-40B4-BE49-F238E27FC236}">
              <a16:creationId xmlns:a16="http://schemas.microsoft.com/office/drawing/2014/main" id="{00000000-0008-0000-2900-000047AD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4360" name="Line 90">
          <a:extLst>
            <a:ext uri="{FF2B5EF4-FFF2-40B4-BE49-F238E27FC236}">
              <a16:creationId xmlns:a16="http://schemas.microsoft.com/office/drawing/2014/main" id="{00000000-0008-0000-2900-000048AD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4361" name="Line 91">
          <a:extLst>
            <a:ext uri="{FF2B5EF4-FFF2-40B4-BE49-F238E27FC236}">
              <a16:creationId xmlns:a16="http://schemas.microsoft.com/office/drawing/2014/main" id="{00000000-0008-0000-2900-000049AD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4362" name="Line 92">
          <a:extLst>
            <a:ext uri="{FF2B5EF4-FFF2-40B4-BE49-F238E27FC236}">
              <a16:creationId xmlns:a16="http://schemas.microsoft.com/office/drawing/2014/main" id="{00000000-0008-0000-2900-00004AAD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4363" name="Line 93">
          <a:extLst>
            <a:ext uri="{FF2B5EF4-FFF2-40B4-BE49-F238E27FC236}">
              <a16:creationId xmlns:a16="http://schemas.microsoft.com/office/drawing/2014/main" id="{00000000-0008-0000-2900-00004BAD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4364" name="Line 94">
          <a:extLst>
            <a:ext uri="{FF2B5EF4-FFF2-40B4-BE49-F238E27FC236}">
              <a16:creationId xmlns:a16="http://schemas.microsoft.com/office/drawing/2014/main" id="{00000000-0008-0000-2900-00004CAD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4365" name="Line 95">
          <a:extLst>
            <a:ext uri="{FF2B5EF4-FFF2-40B4-BE49-F238E27FC236}">
              <a16:creationId xmlns:a16="http://schemas.microsoft.com/office/drawing/2014/main" id="{00000000-0008-0000-2900-00004DAD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4366" name="Line 96">
          <a:extLst>
            <a:ext uri="{FF2B5EF4-FFF2-40B4-BE49-F238E27FC236}">
              <a16:creationId xmlns:a16="http://schemas.microsoft.com/office/drawing/2014/main" id="{00000000-0008-0000-2900-00004EAD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4367" name="Line 97">
          <a:extLst>
            <a:ext uri="{FF2B5EF4-FFF2-40B4-BE49-F238E27FC236}">
              <a16:creationId xmlns:a16="http://schemas.microsoft.com/office/drawing/2014/main" id="{00000000-0008-0000-2900-00004FAD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8290" name="Object 98" hidden="1">
              <a:extLst>
                <a:ext uri="{63B3BB69-23CF-44E3-9099-C40C66FF867C}">
                  <a14:compatExt spid="_x0000_s8290"/>
                </a:ext>
                <a:ext uri="{FF2B5EF4-FFF2-40B4-BE49-F238E27FC236}">
                  <a16:creationId xmlns:a16="http://schemas.microsoft.com/office/drawing/2014/main" id="{00000000-0008-0000-2A00-000062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9217" name="Text 86">
          <a:extLst>
            <a:ext uri="{FF2B5EF4-FFF2-40B4-BE49-F238E27FC236}">
              <a16:creationId xmlns:a16="http://schemas.microsoft.com/office/drawing/2014/main" id="{00000000-0008-0000-2A00-0000012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5296" name="Line 2">
          <a:extLst>
            <a:ext uri="{FF2B5EF4-FFF2-40B4-BE49-F238E27FC236}">
              <a16:creationId xmlns:a16="http://schemas.microsoft.com/office/drawing/2014/main" id="{00000000-0008-0000-2A00-0000F0B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5297" name="Line 3">
          <a:extLst>
            <a:ext uri="{FF2B5EF4-FFF2-40B4-BE49-F238E27FC236}">
              <a16:creationId xmlns:a16="http://schemas.microsoft.com/office/drawing/2014/main" id="{00000000-0008-0000-2A00-0000F1B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5298" name="Line 4">
          <a:extLst>
            <a:ext uri="{FF2B5EF4-FFF2-40B4-BE49-F238E27FC236}">
              <a16:creationId xmlns:a16="http://schemas.microsoft.com/office/drawing/2014/main" id="{00000000-0008-0000-2A00-0000F2B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5299" name="Line 5">
          <a:extLst>
            <a:ext uri="{FF2B5EF4-FFF2-40B4-BE49-F238E27FC236}">
              <a16:creationId xmlns:a16="http://schemas.microsoft.com/office/drawing/2014/main" id="{00000000-0008-0000-2A00-0000F3B0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300" name="Line 6">
          <a:extLst>
            <a:ext uri="{FF2B5EF4-FFF2-40B4-BE49-F238E27FC236}">
              <a16:creationId xmlns:a16="http://schemas.microsoft.com/office/drawing/2014/main" id="{00000000-0008-0000-2A00-0000F4B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5301" name="Line 7">
          <a:extLst>
            <a:ext uri="{FF2B5EF4-FFF2-40B4-BE49-F238E27FC236}">
              <a16:creationId xmlns:a16="http://schemas.microsoft.com/office/drawing/2014/main" id="{00000000-0008-0000-2A00-0000F5B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5302" name="Line 8">
          <a:extLst>
            <a:ext uri="{FF2B5EF4-FFF2-40B4-BE49-F238E27FC236}">
              <a16:creationId xmlns:a16="http://schemas.microsoft.com/office/drawing/2014/main" id="{00000000-0008-0000-2A00-0000F6B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5303" name="Line 9">
          <a:extLst>
            <a:ext uri="{FF2B5EF4-FFF2-40B4-BE49-F238E27FC236}">
              <a16:creationId xmlns:a16="http://schemas.microsoft.com/office/drawing/2014/main" id="{00000000-0008-0000-2A00-0000F7B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5304" name="Line 10">
          <a:extLst>
            <a:ext uri="{FF2B5EF4-FFF2-40B4-BE49-F238E27FC236}">
              <a16:creationId xmlns:a16="http://schemas.microsoft.com/office/drawing/2014/main" id="{00000000-0008-0000-2A00-0000F8B0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5305" name="Line 11">
          <a:extLst>
            <a:ext uri="{FF2B5EF4-FFF2-40B4-BE49-F238E27FC236}">
              <a16:creationId xmlns:a16="http://schemas.microsoft.com/office/drawing/2014/main" id="{00000000-0008-0000-2A00-0000F9B0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5306" name="Line 12">
          <a:extLst>
            <a:ext uri="{FF2B5EF4-FFF2-40B4-BE49-F238E27FC236}">
              <a16:creationId xmlns:a16="http://schemas.microsoft.com/office/drawing/2014/main" id="{00000000-0008-0000-2A00-0000FAB0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5307" name="Line 13">
          <a:extLst>
            <a:ext uri="{FF2B5EF4-FFF2-40B4-BE49-F238E27FC236}">
              <a16:creationId xmlns:a16="http://schemas.microsoft.com/office/drawing/2014/main" id="{00000000-0008-0000-2A00-0000FBB0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5308" name="Line 14">
          <a:extLst>
            <a:ext uri="{FF2B5EF4-FFF2-40B4-BE49-F238E27FC236}">
              <a16:creationId xmlns:a16="http://schemas.microsoft.com/office/drawing/2014/main" id="{00000000-0008-0000-2A00-0000FCB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5309" name="Line 15">
          <a:extLst>
            <a:ext uri="{FF2B5EF4-FFF2-40B4-BE49-F238E27FC236}">
              <a16:creationId xmlns:a16="http://schemas.microsoft.com/office/drawing/2014/main" id="{00000000-0008-0000-2A00-0000FDB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5310" name="Line 16">
          <a:extLst>
            <a:ext uri="{FF2B5EF4-FFF2-40B4-BE49-F238E27FC236}">
              <a16:creationId xmlns:a16="http://schemas.microsoft.com/office/drawing/2014/main" id="{00000000-0008-0000-2A00-0000FEB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5311" name="Line 17">
          <a:extLst>
            <a:ext uri="{FF2B5EF4-FFF2-40B4-BE49-F238E27FC236}">
              <a16:creationId xmlns:a16="http://schemas.microsoft.com/office/drawing/2014/main" id="{00000000-0008-0000-2A00-0000FFB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5312" name="Line 18">
          <a:extLst>
            <a:ext uri="{FF2B5EF4-FFF2-40B4-BE49-F238E27FC236}">
              <a16:creationId xmlns:a16="http://schemas.microsoft.com/office/drawing/2014/main" id="{00000000-0008-0000-2A00-000000B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5313" name="Rectangle 19">
          <a:extLst>
            <a:ext uri="{FF2B5EF4-FFF2-40B4-BE49-F238E27FC236}">
              <a16:creationId xmlns:a16="http://schemas.microsoft.com/office/drawing/2014/main" id="{00000000-0008-0000-2A00-000001B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236" name="Text 86">
          <a:extLst>
            <a:ext uri="{FF2B5EF4-FFF2-40B4-BE49-F238E27FC236}">
              <a16:creationId xmlns:a16="http://schemas.microsoft.com/office/drawing/2014/main" id="{00000000-0008-0000-2A00-0000142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5315" name="Line 21">
          <a:extLst>
            <a:ext uri="{FF2B5EF4-FFF2-40B4-BE49-F238E27FC236}">
              <a16:creationId xmlns:a16="http://schemas.microsoft.com/office/drawing/2014/main" id="{00000000-0008-0000-2A00-000003B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5316" name="Line 22">
          <a:extLst>
            <a:ext uri="{FF2B5EF4-FFF2-40B4-BE49-F238E27FC236}">
              <a16:creationId xmlns:a16="http://schemas.microsoft.com/office/drawing/2014/main" id="{00000000-0008-0000-2A00-000004B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5317" name="Line 23">
          <a:extLst>
            <a:ext uri="{FF2B5EF4-FFF2-40B4-BE49-F238E27FC236}">
              <a16:creationId xmlns:a16="http://schemas.microsoft.com/office/drawing/2014/main" id="{00000000-0008-0000-2A00-000005B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5318" name="Line 24">
          <a:extLst>
            <a:ext uri="{FF2B5EF4-FFF2-40B4-BE49-F238E27FC236}">
              <a16:creationId xmlns:a16="http://schemas.microsoft.com/office/drawing/2014/main" id="{00000000-0008-0000-2A00-000006B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5319" name="Line 25">
          <a:extLst>
            <a:ext uri="{FF2B5EF4-FFF2-40B4-BE49-F238E27FC236}">
              <a16:creationId xmlns:a16="http://schemas.microsoft.com/office/drawing/2014/main" id="{00000000-0008-0000-2A00-000007B1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5320" name="Line 26">
          <a:extLst>
            <a:ext uri="{FF2B5EF4-FFF2-40B4-BE49-F238E27FC236}">
              <a16:creationId xmlns:a16="http://schemas.microsoft.com/office/drawing/2014/main" id="{00000000-0008-0000-2A00-000008B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5321" name="Line 27">
          <a:extLst>
            <a:ext uri="{FF2B5EF4-FFF2-40B4-BE49-F238E27FC236}">
              <a16:creationId xmlns:a16="http://schemas.microsoft.com/office/drawing/2014/main" id="{00000000-0008-0000-2A00-000009B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5322" name="Line 28">
          <a:extLst>
            <a:ext uri="{FF2B5EF4-FFF2-40B4-BE49-F238E27FC236}">
              <a16:creationId xmlns:a16="http://schemas.microsoft.com/office/drawing/2014/main" id="{00000000-0008-0000-2A00-00000AB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5323" name="Line 29">
          <a:extLst>
            <a:ext uri="{FF2B5EF4-FFF2-40B4-BE49-F238E27FC236}">
              <a16:creationId xmlns:a16="http://schemas.microsoft.com/office/drawing/2014/main" id="{00000000-0008-0000-2A00-00000BB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5324" name="Line 30">
          <a:extLst>
            <a:ext uri="{FF2B5EF4-FFF2-40B4-BE49-F238E27FC236}">
              <a16:creationId xmlns:a16="http://schemas.microsoft.com/office/drawing/2014/main" id="{00000000-0008-0000-2A00-00000CB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5325" name="Line 31">
          <a:extLst>
            <a:ext uri="{FF2B5EF4-FFF2-40B4-BE49-F238E27FC236}">
              <a16:creationId xmlns:a16="http://schemas.microsoft.com/office/drawing/2014/main" id="{00000000-0008-0000-2A00-00000DB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5326" name="Line 32">
          <a:extLst>
            <a:ext uri="{FF2B5EF4-FFF2-40B4-BE49-F238E27FC236}">
              <a16:creationId xmlns:a16="http://schemas.microsoft.com/office/drawing/2014/main" id="{00000000-0008-0000-2A00-00000EB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5327" name="Line 33">
          <a:extLst>
            <a:ext uri="{FF2B5EF4-FFF2-40B4-BE49-F238E27FC236}">
              <a16:creationId xmlns:a16="http://schemas.microsoft.com/office/drawing/2014/main" id="{00000000-0008-0000-2A00-00000FB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5328" name="Line 34">
          <a:extLst>
            <a:ext uri="{FF2B5EF4-FFF2-40B4-BE49-F238E27FC236}">
              <a16:creationId xmlns:a16="http://schemas.microsoft.com/office/drawing/2014/main" id="{00000000-0008-0000-2A00-000010B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5329" name="Line 35">
          <a:extLst>
            <a:ext uri="{FF2B5EF4-FFF2-40B4-BE49-F238E27FC236}">
              <a16:creationId xmlns:a16="http://schemas.microsoft.com/office/drawing/2014/main" id="{00000000-0008-0000-2A00-000011B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5330" name="Line 36">
          <a:extLst>
            <a:ext uri="{FF2B5EF4-FFF2-40B4-BE49-F238E27FC236}">
              <a16:creationId xmlns:a16="http://schemas.microsoft.com/office/drawing/2014/main" id="{00000000-0008-0000-2A00-000012B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5331" name="Line 37">
          <a:extLst>
            <a:ext uri="{FF2B5EF4-FFF2-40B4-BE49-F238E27FC236}">
              <a16:creationId xmlns:a16="http://schemas.microsoft.com/office/drawing/2014/main" id="{00000000-0008-0000-2A00-000013B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5332" name="Rectangle 38">
          <a:extLst>
            <a:ext uri="{FF2B5EF4-FFF2-40B4-BE49-F238E27FC236}">
              <a16:creationId xmlns:a16="http://schemas.microsoft.com/office/drawing/2014/main" id="{00000000-0008-0000-2A00-000014B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5333" name="Line 39">
          <a:extLst>
            <a:ext uri="{FF2B5EF4-FFF2-40B4-BE49-F238E27FC236}">
              <a16:creationId xmlns:a16="http://schemas.microsoft.com/office/drawing/2014/main" id="{00000000-0008-0000-2A00-000015B1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5334" name="Line 40">
          <a:extLst>
            <a:ext uri="{FF2B5EF4-FFF2-40B4-BE49-F238E27FC236}">
              <a16:creationId xmlns:a16="http://schemas.microsoft.com/office/drawing/2014/main" id="{00000000-0008-0000-2A00-000016B1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5335" name="Line 41">
          <a:extLst>
            <a:ext uri="{FF2B5EF4-FFF2-40B4-BE49-F238E27FC236}">
              <a16:creationId xmlns:a16="http://schemas.microsoft.com/office/drawing/2014/main" id="{00000000-0008-0000-2A00-000017B1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5336" name="Line 42">
          <a:extLst>
            <a:ext uri="{FF2B5EF4-FFF2-40B4-BE49-F238E27FC236}">
              <a16:creationId xmlns:a16="http://schemas.microsoft.com/office/drawing/2014/main" id="{00000000-0008-0000-2A00-000018B1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5337" name="Line 43">
          <a:extLst>
            <a:ext uri="{FF2B5EF4-FFF2-40B4-BE49-F238E27FC236}">
              <a16:creationId xmlns:a16="http://schemas.microsoft.com/office/drawing/2014/main" id="{00000000-0008-0000-2A00-000019B1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5338" name="Line 44">
          <a:extLst>
            <a:ext uri="{FF2B5EF4-FFF2-40B4-BE49-F238E27FC236}">
              <a16:creationId xmlns:a16="http://schemas.microsoft.com/office/drawing/2014/main" id="{00000000-0008-0000-2A00-00001AB1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5339" name="Line 45">
          <a:extLst>
            <a:ext uri="{FF2B5EF4-FFF2-40B4-BE49-F238E27FC236}">
              <a16:creationId xmlns:a16="http://schemas.microsoft.com/office/drawing/2014/main" id="{00000000-0008-0000-2A00-00001BB1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5340" name="Line 46">
          <a:extLst>
            <a:ext uri="{FF2B5EF4-FFF2-40B4-BE49-F238E27FC236}">
              <a16:creationId xmlns:a16="http://schemas.microsoft.com/office/drawing/2014/main" id="{00000000-0008-0000-2A00-00001CB1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5341" name="Line 47">
          <a:extLst>
            <a:ext uri="{FF2B5EF4-FFF2-40B4-BE49-F238E27FC236}">
              <a16:creationId xmlns:a16="http://schemas.microsoft.com/office/drawing/2014/main" id="{00000000-0008-0000-2A00-00001DB1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5342" name="Line 48">
          <a:extLst>
            <a:ext uri="{FF2B5EF4-FFF2-40B4-BE49-F238E27FC236}">
              <a16:creationId xmlns:a16="http://schemas.microsoft.com/office/drawing/2014/main" id="{00000000-0008-0000-2A00-00001EB1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5343" name="Line 49">
          <a:extLst>
            <a:ext uri="{FF2B5EF4-FFF2-40B4-BE49-F238E27FC236}">
              <a16:creationId xmlns:a16="http://schemas.microsoft.com/office/drawing/2014/main" id="{00000000-0008-0000-2A00-00001FB1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266" name="Text 86">
          <a:extLst>
            <a:ext uri="{FF2B5EF4-FFF2-40B4-BE49-F238E27FC236}">
              <a16:creationId xmlns:a16="http://schemas.microsoft.com/office/drawing/2014/main" id="{00000000-0008-0000-2A00-0000322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5345" name="Line 51">
          <a:extLst>
            <a:ext uri="{FF2B5EF4-FFF2-40B4-BE49-F238E27FC236}">
              <a16:creationId xmlns:a16="http://schemas.microsoft.com/office/drawing/2014/main" id="{00000000-0008-0000-2A00-000021B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5346" name="Line 52">
          <a:extLst>
            <a:ext uri="{FF2B5EF4-FFF2-40B4-BE49-F238E27FC236}">
              <a16:creationId xmlns:a16="http://schemas.microsoft.com/office/drawing/2014/main" id="{00000000-0008-0000-2A00-000022B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5347" name="Line 53">
          <a:extLst>
            <a:ext uri="{FF2B5EF4-FFF2-40B4-BE49-F238E27FC236}">
              <a16:creationId xmlns:a16="http://schemas.microsoft.com/office/drawing/2014/main" id="{00000000-0008-0000-2A00-000023B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5348" name="Line 54">
          <a:extLst>
            <a:ext uri="{FF2B5EF4-FFF2-40B4-BE49-F238E27FC236}">
              <a16:creationId xmlns:a16="http://schemas.microsoft.com/office/drawing/2014/main" id="{00000000-0008-0000-2A00-000024B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349" name="Line 55">
          <a:extLst>
            <a:ext uri="{FF2B5EF4-FFF2-40B4-BE49-F238E27FC236}">
              <a16:creationId xmlns:a16="http://schemas.microsoft.com/office/drawing/2014/main" id="{00000000-0008-0000-2A00-000025B1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5350" name="Line 56">
          <a:extLst>
            <a:ext uri="{FF2B5EF4-FFF2-40B4-BE49-F238E27FC236}">
              <a16:creationId xmlns:a16="http://schemas.microsoft.com/office/drawing/2014/main" id="{00000000-0008-0000-2A00-000026B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5351" name="Line 57">
          <a:extLst>
            <a:ext uri="{FF2B5EF4-FFF2-40B4-BE49-F238E27FC236}">
              <a16:creationId xmlns:a16="http://schemas.microsoft.com/office/drawing/2014/main" id="{00000000-0008-0000-2A00-000027B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5352" name="Line 58">
          <a:extLst>
            <a:ext uri="{FF2B5EF4-FFF2-40B4-BE49-F238E27FC236}">
              <a16:creationId xmlns:a16="http://schemas.microsoft.com/office/drawing/2014/main" id="{00000000-0008-0000-2A00-000028B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5353" name="Line 59">
          <a:extLst>
            <a:ext uri="{FF2B5EF4-FFF2-40B4-BE49-F238E27FC236}">
              <a16:creationId xmlns:a16="http://schemas.microsoft.com/office/drawing/2014/main" id="{00000000-0008-0000-2A00-000029B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5354" name="Line 60">
          <a:extLst>
            <a:ext uri="{FF2B5EF4-FFF2-40B4-BE49-F238E27FC236}">
              <a16:creationId xmlns:a16="http://schemas.microsoft.com/office/drawing/2014/main" id="{00000000-0008-0000-2A00-00002AB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5355" name="Line 61">
          <a:extLst>
            <a:ext uri="{FF2B5EF4-FFF2-40B4-BE49-F238E27FC236}">
              <a16:creationId xmlns:a16="http://schemas.microsoft.com/office/drawing/2014/main" id="{00000000-0008-0000-2A00-00002BB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5356" name="Line 62">
          <a:extLst>
            <a:ext uri="{FF2B5EF4-FFF2-40B4-BE49-F238E27FC236}">
              <a16:creationId xmlns:a16="http://schemas.microsoft.com/office/drawing/2014/main" id="{00000000-0008-0000-2A00-00002CB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5357" name="Line 63">
          <a:extLst>
            <a:ext uri="{FF2B5EF4-FFF2-40B4-BE49-F238E27FC236}">
              <a16:creationId xmlns:a16="http://schemas.microsoft.com/office/drawing/2014/main" id="{00000000-0008-0000-2A00-00002DB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5358" name="Line 64">
          <a:extLst>
            <a:ext uri="{FF2B5EF4-FFF2-40B4-BE49-F238E27FC236}">
              <a16:creationId xmlns:a16="http://schemas.microsoft.com/office/drawing/2014/main" id="{00000000-0008-0000-2A00-00002EB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5359" name="Line 65">
          <a:extLst>
            <a:ext uri="{FF2B5EF4-FFF2-40B4-BE49-F238E27FC236}">
              <a16:creationId xmlns:a16="http://schemas.microsoft.com/office/drawing/2014/main" id="{00000000-0008-0000-2A00-00002FB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5360" name="Line 66">
          <a:extLst>
            <a:ext uri="{FF2B5EF4-FFF2-40B4-BE49-F238E27FC236}">
              <a16:creationId xmlns:a16="http://schemas.microsoft.com/office/drawing/2014/main" id="{00000000-0008-0000-2A00-000030B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5361" name="Line 67">
          <a:extLst>
            <a:ext uri="{FF2B5EF4-FFF2-40B4-BE49-F238E27FC236}">
              <a16:creationId xmlns:a16="http://schemas.microsoft.com/office/drawing/2014/main" id="{00000000-0008-0000-2A00-000031B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5362" name="Rectangle 68">
          <a:extLst>
            <a:ext uri="{FF2B5EF4-FFF2-40B4-BE49-F238E27FC236}">
              <a16:creationId xmlns:a16="http://schemas.microsoft.com/office/drawing/2014/main" id="{00000000-0008-0000-2A00-000032B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285" name="Text 86">
          <a:extLst>
            <a:ext uri="{FF2B5EF4-FFF2-40B4-BE49-F238E27FC236}">
              <a16:creationId xmlns:a16="http://schemas.microsoft.com/office/drawing/2014/main" id="{00000000-0008-0000-2A00-0000452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5364" name="Line 70">
          <a:extLst>
            <a:ext uri="{FF2B5EF4-FFF2-40B4-BE49-F238E27FC236}">
              <a16:creationId xmlns:a16="http://schemas.microsoft.com/office/drawing/2014/main" id="{00000000-0008-0000-2A00-000034B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5365" name="Line 71">
          <a:extLst>
            <a:ext uri="{FF2B5EF4-FFF2-40B4-BE49-F238E27FC236}">
              <a16:creationId xmlns:a16="http://schemas.microsoft.com/office/drawing/2014/main" id="{00000000-0008-0000-2A00-000035B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5366" name="Line 72">
          <a:extLst>
            <a:ext uri="{FF2B5EF4-FFF2-40B4-BE49-F238E27FC236}">
              <a16:creationId xmlns:a16="http://schemas.microsoft.com/office/drawing/2014/main" id="{00000000-0008-0000-2A00-000036B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5367" name="Line 73">
          <a:extLst>
            <a:ext uri="{FF2B5EF4-FFF2-40B4-BE49-F238E27FC236}">
              <a16:creationId xmlns:a16="http://schemas.microsoft.com/office/drawing/2014/main" id="{00000000-0008-0000-2A00-000037B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5368" name="Line 74">
          <a:extLst>
            <a:ext uri="{FF2B5EF4-FFF2-40B4-BE49-F238E27FC236}">
              <a16:creationId xmlns:a16="http://schemas.microsoft.com/office/drawing/2014/main" id="{00000000-0008-0000-2A00-000038B1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5369" name="Line 75">
          <a:extLst>
            <a:ext uri="{FF2B5EF4-FFF2-40B4-BE49-F238E27FC236}">
              <a16:creationId xmlns:a16="http://schemas.microsoft.com/office/drawing/2014/main" id="{00000000-0008-0000-2A00-000039B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5370" name="Line 76">
          <a:extLst>
            <a:ext uri="{FF2B5EF4-FFF2-40B4-BE49-F238E27FC236}">
              <a16:creationId xmlns:a16="http://schemas.microsoft.com/office/drawing/2014/main" id="{00000000-0008-0000-2A00-00003AB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5371" name="Line 77">
          <a:extLst>
            <a:ext uri="{FF2B5EF4-FFF2-40B4-BE49-F238E27FC236}">
              <a16:creationId xmlns:a16="http://schemas.microsoft.com/office/drawing/2014/main" id="{00000000-0008-0000-2A00-00003BB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5372" name="Line 78">
          <a:extLst>
            <a:ext uri="{FF2B5EF4-FFF2-40B4-BE49-F238E27FC236}">
              <a16:creationId xmlns:a16="http://schemas.microsoft.com/office/drawing/2014/main" id="{00000000-0008-0000-2A00-00003CB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5373" name="Line 79">
          <a:extLst>
            <a:ext uri="{FF2B5EF4-FFF2-40B4-BE49-F238E27FC236}">
              <a16:creationId xmlns:a16="http://schemas.microsoft.com/office/drawing/2014/main" id="{00000000-0008-0000-2A00-00003DB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5374" name="Line 80">
          <a:extLst>
            <a:ext uri="{FF2B5EF4-FFF2-40B4-BE49-F238E27FC236}">
              <a16:creationId xmlns:a16="http://schemas.microsoft.com/office/drawing/2014/main" id="{00000000-0008-0000-2A00-00003EB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5375" name="Line 81">
          <a:extLst>
            <a:ext uri="{FF2B5EF4-FFF2-40B4-BE49-F238E27FC236}">
              <a16:creationId xmlns:a16="http://schemas.microsoft.com/office/drawing/2014/main" id="{00000000-0008-0000-2A00-00003FB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5376" name="Line 82">
          <a:extLst>
            <a:ext uri="{FF2B5EF4-FFF2-40B4-BE49-F238E27FC236}">
              <a16:creationId xmlns:a16="http://schemas.microsoft.com/office/drawing/2014/main" id="{00000000-0008-0000-2A00-000040B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5377" name="Line 83">
          <a:extLst>
            <a:ext uri="{FF2B5EF4-FFF2-40B4-BE49-F238E27FC236}">
              <a16:creationId xmlns:a16="http://schemas.microsoft.com/office/drawing/2014/main" id="{00000000-0008-0000-2A00-000041B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5378" name="Line 84">
          <a:extLst>
            <a:ext uri="{FF2B5EF4-FFF2-40B4-BE49-F238E27FC236}">
              <a16:creationId xmlns:a16="http://schemas.microsoft.com/office/drawing/2014/main" id="{00000000-0008-0000-2A00-000042B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5379" name="Line 85">
          <a:extLst>
            <a:ext uri="{FF2B5EF4-FFF2-40B4-BE49-F238E27FC236}">
              <a16:creationId xmlns:a16="http://schemas.microsoft.com/office/drawing/2014/main" id="{00000000-0008-0000-2A00-000043B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5380" name="Line 86">
          <a:extLst>
            <a:ext uri="{FF2B5EF4-FFF2-40B4-BE49-F238E27FC236}">
              <a16:creationId xmlns:a16="http://schemas.microsoft.com/office/drawing/2014/main" id="{00000000-0008-0000-2A00-000044B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5381" name="Rectangle 87">
          <a:extLst>
            <a:ext uri="{FF2B5EF4-FFF2-40B4-BE49-F238E27FC236}">
              <a16:creationId xmlns:a16="http://schemas.microsoft.com/office/drawing/2014/main" id="{00000000-0008-0000-2A00-000045B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9304" name="Text 1">
          <a:extLst>
            <a:ext uri="{FF2B5EF4-FFF2-40B4-BE49-F238E27FC236}">
              <a16:creationId xmlns:a16="http://schemas.microsoft.com/office/drawing/2014/main" id="{00000000-0008-0000-2A00-00005824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5383" name="Line 89">
          <a:extLst>
            <a:ext uri="{FF2B5EF4-FFF2-40B4-BE49-F238E27FC236}">
              <a16:creationId xmlns:a16="http://schemas.microsoft.com/office/drawing/2014/main" id="{00000000-0008-0000-2A00-000047B1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5384" name="Line 90">
          <a:extLst>
            <a:ext uri="{FF2B5EF4-FFF2-40B4-BE49-F238E27FC236}">
              <a16:creationId xmlns:a16="http://schemas.microsoft.com/office/drawing/2014/main" id="{00000000-0008-0000-2A00-000048B1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5385" name="Line 91">
          <a:extLst>
            <a:ext uri="{FF2B5EF4-FFF2-40B4-BE49-F238E27FC236}">
              <a16:creationId xmlns:a16="http://schemas.microsoft.com/office/drawing/2014/main" id="{00000000-0008-0000-2A00-000049B1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5386" name="Line 92">
          <a:extLst>
            <a:ext uri="{FF2B5EF4-FFF2-40B4-BE49-F238E27FC236}">
              <a16:creationId xmlns:a16="http://schemas.microsoft.com/office/drawing/2014/main" id="{00000000-0008-0000-2A00-00004AB1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5387" name="Line 93">
          <a:extLst>
            <a:ext uri="{FF2B5EF4-FFF2-40B4-BE49-F238E27FC236}">
              <a16:creationId xmlns:a16="http://schemas.microsoft.com/office/drawing/2014/main" id="{00000000-0008-0000-2A00-00004BB1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5388" name="Line 94">
          <a:extLst>
            <a:ext uri="{FF2B5EF4-FFF2-40B4-BE49-F238E27FC236}">
              <a16:creationId xmlns:a16="http://schemas.microsoft.com/office/drawing/2014/main" id="{00000000-0008-0000-2A00-00004CB1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5389" name="Line 95">
          <a:extLst>
            <a:ext uri="{FF2B5EF4-FFF2-40B4-BE49-F238E27FC236}">
              <a16:creationId xmlns:a16="http://schemas.microsoft.com/office/drawing/2014/main" id="{00000000-0008-0000-2A00-00004DB1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5390" name="Line 96">
          <a:extLst>
            <a:ext uri="{FF2B5EF4-FFF2-40B4-BE49-F238E27FC236}">
              <a16:creationId xmlns:a16="http://schemas.microsoft.com/office/drawing/2014/main" id="{00000000-0008-0000-2A00-00004EB1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5391" name="Line 97">
          <a:extLst>
            <a:ext uri="{FF2B5EF4-FFF2-40B4-BE49-F238E27FC236}">
              <a16:creationId xmlns:a16="http://schemas.microsoft.com/office/drawing/2014/main" id="{00000000-0008-0000-2A00-00004FB1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9314" name="Object 98" hidden="1">
              <a:extLst>
                <a:ext uri="{63B3BB69-23CF-44E3-9099-C40C66FF867C}">
                  <a14:compatExt spid="_x0000_s9314"/>
                </a:ext>
                <a:ext uri="{FF2B5EF4-FFF2-40B4-BE49-F238E27FC236}">
                  <a16:creationId xmlns:a16="http://schemas.microsoft.com/office/drawing/2014/main" id="{00000000-0008-0000-2B00-00006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0241" name="Text 86">
          <a:extLst>
            <a:ext uri="{FF2B5EF4-FFF2-40B4-BE49-F238E27FC236}">
              <a16:creationId xmlns:a16="http://schemas.microsoft.com/office/drawing/2014/main" id="{00000000-0008-0000-2B00-0000012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6320" name="Line 2">
          <a:extLst>
            <a:ext uri="{FF2B5EF4-FFF2-40B4-BE49-F238E27FC236}">
              <a16:creationId xmlns:a16="http://schemas.microsoft.com/office/drawing/2014/main" id="{00000000-0008-0000-2B00-0000F0B4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6321" name="Line 3">
          <a:extLst>
            <a:ext uri="{FF2B5EF4-FFF2-40B4-BE49-F238E27FC236}">
              <a16:creationId xmlns:a16="http://schemas.microsoft.com/office/drawing/2014/main" id="{00000000-0008-0000-2B00-0000F1B4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6322" name="Line 4">
          <a:extLst>
            <a:ext uri="{FF2B5EF4-FFF2-40B4-BE49-F238E27FC236}">
              <a16:creationId xmlns:a16="http://schemas.microsoft.com/office/drawing/2014/main" id="{00000000-0008-0000-2B00-0000F2B4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6323" name="Line 5">
          <a:extLst>
            <a:ext uri="{FF2B5EF4-FFF2-40B4-BE49-F238E27FC236}">
              <a16:creationId xmlns:a16="http://schemas.microsoft.com/office/drawing/2014/main" id="{00000000-0008-0000-2B00-0000F3B4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6324" name="Line 6">
          <a:extLst>
            <a:ext uri="{FF2B5EF4-FFF2-40B4-BE49-F238E27FC236}">
              <a16:creationId xmlns:a16="http://schemas.microsoft.com/office/drawing/2014/main" id="{00000000-0008-0000-2B00-0000F4B4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325" name="Line 7">
          <a:extLst>
            <a:ext uri="{FF2B5EF4-FFF2-40B4-BE49-F238E27FC236}">
              <a16:creationId xmlns:a16="http://schemas.microsoft.com/office/drawing/2014/main" id="{00000000-0008-0000-2B00-0000F5B4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326" name="Line 8">
          <a:extLst>
            <a:ext uri="{FF2B5EF4-FFF2-40B4-BE49-F238E27FC236}">
              <a16:creationId xmlns:a16="http://schemas.microsoft.com/office/drawing/2014/main" id="{00000000-0008-0000-2B00-0000F6B4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6327" name="Line 9">
          <a:extLst>
            <a:ext uri="{FF2B5EF4-FFF2-40B4-BE49-F238E27FC236}">
              <a16:creationId xmlns:a16="http://schemas.microsoft.com/office/drawing/2014/main" id="{00000000-0008-0000-2B00-0000F7B4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6328" name="Line 10">
          <a:extLst>
            <a:ext uri="{FF2B5EF4-FFF2-40B4-BE49-F238E27FC236}">
              <a16:creationId xmlns:a16="http://schemas.microsoft.com/office/drawing/2014/main" id="{00000000-0008-0000-2B00-0000F8B4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6329" name="Line 11">
          <a:extLst>
            <a:ext uri="{FF2B5EF4-FFF2-40B4-BE49-F238E27FC236}">
              <a16:creationId xmlns:a16="http://schemas.microsoft.com/office/drawing/2014/main" id="{00000000-0008-0000-2B00-0000F9B4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6330" name="Line 12">
          <a:extLst>
            <a:ext uri="{FF2B5EF4-FFF2-40B4-BE49-F238E27FC236}">
              <a16:creationId xmlns:a16="http://schemas.microsoft.com/office/drawing/2014/main" id="{00000000-0008-0000-2B00-0000FAB4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6331" name="Line 13">
          <a:extLst>
            <a:ext uri="{FF2B5EF4-FFF2-40B4-BE49-F238E27FC236}">
              <a16:creationId xmlns:a16="http://schemas.microsoft.com/office/drawing/2014/main" id="{00000000-0008-0000-2B00-0000FBB4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6332" name="Line 14">
          <a:extLst>
            <a:ext uri="{FF2B5EF4-FFF2-40B4-BE49-F238E27FC236}">
              <a16:creationId xmlns:a16="http://schemas.microsoft.com/office/drawing/2014/main" id="{00000000-0008-0000-2B00-0000FCB4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6333" name="Line 15">
          <a:extLst>
            <a:ext uri="{FF2B5EF4-FFF2-40B4-BE49-F238E27FC236}">
              <a16:creationId xmlns:a16="http://schemas.microsoft.com/office/drawing/2014/main" id="{00000000-0008-0000-2B00-0000FDB4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6334" name="Line 16">
          <a:extLst>
            <a:ext uri="{FF2B5EF4-FFF2-40B4-BE49-F238E27FC236}">
              <a16:creationId xmlns:a16="http://schemas.microsoft.com/office/drawing/2014/main" id="{00000000-0008-0000-2B00-0000FEB4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6335" name="Line 17">
          <a:extLst>
            <a:ext uri="{FF2B5EF4-FFF2-40B4-BE49-F238E27FC236}">
              <a16:creationId xmlns:a16="http://schemas.microsoft.com/office/drawing/2014/main" id="{00000000-0008-0000-2B00-0000FFB4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6336" name="Line 18">
          <a:extLst>
            <a:ext uri="{FF2B5EF4-FFF2-40B4-BE49-F238E27FC236}">
              <a16:creationId xmlns:a16="http://schemas.microsoft.com/office/drawing/2014/main" id="{00000000-0008-0000-2B00-000000B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6337" name="Rectangle 19">
          <a:extLst>
            <a:ext uri="{FF2B5EF4-FFF2-40B4-BE49-F238E27FC236}">
              <a16:creationId xmlns:a16="http://schemas.microsoft.com/office/drawing/2014/main" id="{00000000-0008-0000-2B00-000001B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260" name="Text 86">
          <a:extLst>
            <a:ext uri="{FF2B5EF4-FFF2-40B4-BE49-F238E27FC236}">
              <a16:creationId xmlns:a16="http://schemas.microsoft.com/office/drawing/2014/main" id="{00000000-0008-0000-2B00-0000142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6339" name="Line 21">
          <a:extLst>
            <a:ext uri="{FF2B5EF4-FFF2-40B4-BE49-F238E27FC236}">
              <a16:creationId xmlns:a16="http://schemas.microsoft.com/office/drawing/2014/main" id="{00000000-0008-0000-2B00-000003B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6340" name="Line 22">
          <a:extLst>
            <a:ext uri="{FF2B5EF4-FFF2-40B4-BE49-F238E27FC236}">
              <a16:creationId xmlns:a16="http://schemas.microsoft.com/office/drawing/2014/main" id="{00000000-0008-0000-2B00-000004B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6341" name="Line 23">
          <a:extLst>
            <a:ext uri="{FF2B5EF4-FFF2-40B4-BE49-F238E27FC236}">
              <a16:creationId xmlns:a16="http://schemas.microsoft.com/office/drawing/2014/main" id="{00000000-0008-0000-2B00-000005B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6342" name="Line 24">
          <a:extLst>
            <a:ext uri="{FF2B5EF4-FFF2-40B4-BE49-F238E27FC236}">
              <a16:creationId xmlns:a16="http://schemas.microsoft.com/office/drawing/2014/main" id="{00000000-0008-0000-2B00-000006B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6343" name="Line 25">
          <a:extLst>
            <a:ext uri="{FF2B5EF4-FFF2-40B4-BE49-F238E27FC236}">
              <a16:creationId xmlns:a16="http://schemas.microsoft.com/office/drawing/2014/main" id="{00000000-0008-0000-2B00-000007B5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344" name="Line 26">
          <a:extLst>
            <a:ext uri="{FF2B5EF4-FFF2-40B4-BE49-F238E27FC236}">
              <a16:creationId xmlns:a16="http://schemas.microsoft.com/office/drawing/2014/main" id="{00000000-0008-0000-2B00-000008B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345" name="Line 27">
          <a:extLst>
            <a:ext uri="{FF2B5EF4-FFF2-40B4-BE49-F238E27FC236}">
              <a16:creationId xmlns:a16="http://schemas.microsoft.com/office/drawing/2014/main" id="{00000000-0008-0000-2B00-000009B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6346" name="Line 28">
          <a:extLst>
            <a:ext uri="{FF2B5EF4-FFF2-40B4-BE49-F238E27FC236}">
              <a16:creationId xmlns:a16="http://schemas.microsoft.com/office/drawing/2014/main" id="{00000000-0008-0000-2B00-00000AB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6347" name="Line 29">
          <a:extLst>
            <a:ext uri="{FF2B5EF4-FFF2-40B4-BE49-F238E27FC236}">
              <a16:creationId xmlns:a16="http://schemas.microsoft.com/office/drawing/2014/main" id="{00000000-0008-0000-2B00-00000BB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6348" name="Line 30">
          <a:extLst>
            <a:ext uri="{FF2B5EF4-FFF2-40B4-BE49-F238E27FC236}">
              <a16:creationId xmlns:a16="http://schemas.microsoft.com/office/drawing/2014/main" id="{00000000-0008-0000-2B00-00000CB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6349" name="Line 31">
          <a:extLst>
            <a:ext uri="{FF2B5EF4-FFF2-40B4-BE49-F238E27FC236}">
              <a16:creationId xmlns:a16="http://schemas.microsoft.com/office/drawing/2014/main" id="{00000000-0008-0000-2B00-00000DB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6350" name="Line 32">
          <a:extLst>
            <a:ext uri="{FF2B5EF4-FFF2-40B4-BE49-F238E27FC236}">
              <a16:creationId xmlns:a16="http://schemas.microsoft.com/office/drawing/2014/main" id="{00000000-0008-0000-2B00-00000EB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6351" name="Line 33">
          <a:extLst>
            <a:ext uri="{FF2B5EF4-FFF2-40B4-BE49-F238E27FC236}">
              <a16:creationId xmlns:a16="http://schemas.microsoft.com/office/drawing/2014/main" id="{00000000-0008-0000-2B00-00000FB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6352" name="Line 34">
          <a:extLst>
            <a:ext uri="{FF2B5EF4-FFF2-40B4-BE49-F238E27FC236}">
              <a16:creationId xmlns:a16="http://schemas.microsoft.com/office/drawing/2014/main" id="{00000000-0008-0000-2B00-000010B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6353" name="Line 35">
          <a:extLst>
            <a:ext uri="{FF2B5EF4-FFF2-40B4-BE49-F238E27FC236}">
              <a16:creationId xmlns:a16="http://schemas.microsoft.com/office/drawing/2014/main" id="{00000000-0008-0000-2B00-000011B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6354" name="Line 36">
          <a:extLst>
            <a:ext uri="{FF2B5EF4-FFF2-40B4-BE49-F238E27FC236}">
              <a16:creationId xmlns:a16="http://schemas.microsoft.com/office/drawing/2014/main" id="{00000000-0008-0000-2B00-000012B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6355" name="Line 37">
          <a:extLst>
            <a:ext uri="{FF2B5EF4-FFF2-40B4-BE49-F238E27FC236}">
              <a16:creationId xmlns:a16="http://schemas.microsoft.com/office/drawing/2014/main" id="{00000000-0008-0000-2B00-000013B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6356" name="Rectangle 38">
          <a:extLst>
            <a:ext uri="{FF2B5EF4-FFF2-40B4-BE49-F238E27FC236}">
              <a16:creationId xmlns:a16="http://schemas.microsoft.com/office/drawing/2014/main" id="{00000000-0008-0000-2B00-000014B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6357" name="Line 39">
          <a:extLst>
            <a:ext uri="{FF2B5EF4-FFF2-40B4-BE49-F238E27FC236}">
              <a16:creationId xmlns:a16="http://schemas.microsoft.com/office/drawing/2014/main" id="{00000000-0008-0000-2B00-000015B5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6358" name="Line 40">
          <a:extLst>
            <a:ext uri="{FF2B5EF4-FFF2-40B4-BE49-F238E27FC236}">
              <a16:creationId xmlns:a16="http://schemas.microsoft.com/office/drawing/2014/main" id="{00000000-0008-0000-2B00-000016B5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6359" name="Line 41">
          <a:extLst>
            <a:ext uri="{FF2B5EF4-FFF2-40B4-BE49-F238E27FC236}">
              <a16:creationId xmlns:a16="http://schemas.microsoft.com/office/drawing/2014/main" id="{00000000-0008-0000-2B00-000017B5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6360" name="Line 42">
          <a:extLst>
            <a:ext uri="{FF2B5EF4-FFF2-40B4-BE49-F238E27FC236}">
              <a16:creationId xmlns:a16="http://schemas.microsoft.com/office/drawing/2014/main" id="{00000000-0008-0000-2B00-000018B5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6361" name="Line 43">
          <a:extLst>
            <a:ext uri="{FF2B5EF4-FFF2-40B4-BE49-F238E27FC236}">
              <a16:creationId xmlns:a16="http://schemas.microsoft.com/office/drawing/2014/main" id="{00000000-0008-0000-2B00-000019B5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6362" name="Line 44">
          <a:extLst>
            <a:ext uri="{FF2B5EF4-FFF2-40B4-BE49-F238E27FC236}">
              <a16:creationId xmlns:a16="http://schemas.microsoft.com/office/drawing/2014/main" id="{00000000-0008-0000-2B00-00001AB5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6363" name="Line 45">
          <a:extLst>
            <a:ext uri="{FF2B5EF4-FFF2-40B4-BE49-F238E27FC236}">
              <a16:creationId xmlns:a16="http://schemas.microsoft.com/office/drawing/2014/main" id="{00000000-0008-0000-2B00-00001BB5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6364" name="Line 46">
          <a:extLst>
            <a:ext uri="{FF2B5EF4-FFF2-40B4-BE49-F238E27FC236}">
              <a16:creationId xmlns:a16="http://schemas.microsoft.com/office/drawing/2014/main" id="{00000000-0008-0000-2B00-00001CB5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6365" name="Line 47">
          <a:extLst>
            <a:ext uri="{FF2B5EF4-FFF2-40B4-BE49-F238E27FC236}">
              <a16:creationId xmlns:a16="http://schemas.microsoft.com/office/drawing/2014/main" id="{00000000-0008-0000-2B00-00001DB5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6366" name="Line 48">
          <a:extLst>
            <a:ext uri="{FF2B5EF4-FFF2-40B4-BE49-F238E27FC236}">
              <a16:creationId xmlns:a16="http://schemas.microsoft.com/office/drawing/2014/main" id="{00000000-0008-0000-2B00-00001EB5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6367" name="Line 49">
          <a:extLst>
            <a:ext uri="{FF2B5EF4-FFF2-40B4-BE49-F238E27FC236}">
              <a16:creationId xmlns:a16="http://schemas.microsoft.com/office/drawing/2014/main" id="{00000000-0008-0000-2B00-00001FB5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290" name="Text 86">
          <a:extLst>
            <a:ext uri="{FF2B5EF4-FFF2-40B4-BE49-F238E27FC236}">
              <a16:creationId xmlns:a16="http://schemas.microsoft.com/office/drawing/2014/main" id="{00000000-0008-0000-2B00-0000322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6369" name="Line 51">
          <a:extLst>
            <a:ext uri="{FF2B5EF4-FFF2-40B4-BE49-F238E27FC236}">
              <a16:creationId xmlns:a16="http://schemas.microsoft.com/office/drawing/2014/main" id="{00000000-0008-0000-2B00-000021B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6370" name="Line 52">
          <a:extLst>
            <a:ext uri="{FF2B5EF4-FFF2-40B4-BE49-F238E27FC236}">
              <a16:creationId xmlns:a16="http://schemas.microsoft.com/office/drawing/2014/main" id="{00000000-0008-0000-2B00-000022B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6371" name="Line 53">
          <a:extLst>
            <a:ext uri="{FF2B5EF4-FFF2-40B4-BE49-F238E27FC236}">
              <a16:creationId xmlns:a16="http://schemas.microsoft.com/office/drawing/2014/main" id="{00000000-0008-0000-2B00-000023B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6372" name="Line 54">
          <a:extLst>
            <a:ext uri="{FF2B5EF4-FFF2-40B4-BE49-F238E27FC236}">
              <a16:creationId xmlns:a16="http://schemas.microsoft.com/office/drawing/2014/main" id="{00000000-0008-0000-2B00-000024B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6373" name="Line 55">
          <a:extLst>
            <a:ext uri="{FF2B5EF4-FFF2-40B4-BE49-F238E27FC236}">
              <a16:creationId xmlns:a16="http://schemas.microsoft.com/office/drawing/2014/main" id="{00000000-0008-0000-2B00-000025B5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374" name="Line 56">
          <a:extLst>
            <a:ext uri="{FF2B5EF4-FFF2-40B4-BE49-F238E27FC236}">
              <a16:creationId xmlns:a16="http://schemas.microsoft.com/office/drawing/2014/main" id="{00000000-0008-0000-2B00-000026B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375" name="Line 57">
          <a:extLst>
            <a:ext uri="{FF2B5EF4-FFF2-40B4-BE49-F238E27FC236}">
              <a16:creationId xmlns:a16="http://schemas.microsoft.com/office/drawing/2014/main" id="{00000000-0008-0000-2B00-000027B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6376" name="Line 58">
          <a:extLst>
            <a:ext uri="{FF2B5EF4-FFF2-40B4-BE49-F238E27FC236}">
              <a16:creationId xmlns:a16="http://schemas.microsoft.com/office/drawing/2014/main" id="{00000000-0008-0000-2B00-000028B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6377" name="Line 59">
          <a:extLst>
            <a:ext uri="{FF2B5EF4-FFF2-40B4-BE49-F238E27FC236}">
              <a16:creationId xmlns:a16="http://schemas.microsoft.com/office/drawing/2014/main" id="{00000000-0008-0000-2B00-000029B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6378" name="Line 60">
          <a:extLst>
            <a:ext uri="{FF2B5EF4-FFF2-40B4-BE49-F238E27FC236}">
              <a16:creationId xmlns:a16="http://schemas.microsoft.com/office/drawing/2014/main" id="{00000000-0008-0000-2B00-00002AB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6379" name="Line 61">
          <a:extLst>
            <a:ext uri="{FF2B5EF4-FFF2-40B4-BE49-F238E27FC236}">
              <a16:creationId xmlns:a16="http://schemas.microsoft.com/office/drawing/2014/main" id="{00000000-0008-0000-2B00-00002BB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6380" name="Line 62">
          <a:extLst>
            <a:ext uri="{FF2B5EF4-FFF2-40B4-BE49-F238E27FC236}">
              <a16:creationId xmlns:a16="http://schemas.microsoft.com/office/drawing/2014/main" id="{00000000-0008-0000-2B00-00002CB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6381" name="Line 63">
          <a:extLst>
            <a:ext uri="{FF2B5EF4-FFF2-40B4-BE49-F238E27FC236}">
              <a16:creationId xmlns:a16="http://schemas.microsoft.com/office/drawing/2014/main" id="{00000000-0008-0000-2B00-00002DB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6382" name="Line 64">
          <a:extLst>
            <a:ext uri="{FF2B5EF4-FFF2-40B4-BE49-F238E27FC236}">
              <a16:creationId xmlns:a16="http://schemas.microsoft.com/office/drawing/2014/main" id="{00000000-0008-0000-2B00-00002EB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6383" name="Line 65">
          <a:extLst>
            <a:ext uri="{FF2B5EF4-FFF2-40B4-BE49-F238E27FC236}">
              <a16:creationId xmlns:a16="http://schemas.microsoft.com/office/drawing/2014/main" id="{00000000-0008-0000-2B00-00002FB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6384" name="Line 66">
          <a:extLst>
            <a:ext uri="{FF2B5EF4-FFF2-40B4-BE49-F238E27FC236}">
              <a16:creationId xmlns:a16="http://schemas.microsoft.com/office/drawing/2014/main" id="{00000000-0008-0000-2B00-000030B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6385" name="Line 67">
          <a:extLst>
            <a:ext uri="{FF2B5EF4-FFF2-40B4-BE49-F238E27FC236}">
              <a16:creationId xmlns:a16="http://schemas.microsoft.com/office/drawing/2014/main" id="{00000000-0008-0000-2B00-000031B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6386" name="Rectangle 68">
          <a:extLst>
            <a:ext uri="{FF2B5EF4-FFF2-40B4-BE49-F238E27FC236}">
              <a16:creationId xmlns:a16="http://schemas.microsoft.com/office/drawing/2014/main" id="{00000000-0008-0000-2B00-000032B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0309" name="Text 86">
          <a:extLst>
            <a:ext uri="{FF2B5EF4-FFF2-40B4-BE49-F238E27FC236}">
              <a16:creationId xmlns:a16="http://schemas.microsoft.com/office/drawing/2014/main" id="{00000000-0008-0000-2B00-0000452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6388" name="Line 70">
          <a:extLst>
            <a:ext uri="{FF2B5EF4-FFF2-40B4-BE49-F238E27FC236}">
              <a16:creationId xmlns:a16="http://schemas.microsoft.com/office/drawing/2014/main" id="{00000000-0008-0000-2B00-000034B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6389" name="Line 71">
          <a:extLst>
            <a:ext uri="{FF2B5EF4-FFF2-40B4-BE49-F238E27FC236}">
              <a16:creationId xmlns:a16="http://schemas.microsoft.com/office/drawing/2014/main" id="{00000000-0008-0000-2B00-000035B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6390" name="Line 72">
          <a:extLst>
            <a:ext uri="{FF2B5EF4-FFF2-40B4-BE49-F238E27FC236}">
              <a16:creationId xmlns:a16="http://schemas.microsoft.com/office/drawing/2014/main" id="{00000000-0008-0000-2B00-000036B5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6391" name="Line 73">
          <a:extLst>
            <a:ext uri="{FF2B5EF4-FFF2-40B4-BE49-F238E27FC236}">
              <a16:creationId xmlns:a16="http://schemas.microsoft.com/office/drawing/2014/main" id="{00000000-0008-0000-2B00-000037B5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6392" name="Line 74">
          <a:extLst>
            <a:ext uri="{FF2B5EF4-FFF2-40B4-BE49-F238E27FC236}">
              <a16:creationId xmlns:a16="http://schemas.microsoft.com/office/drawing/2014/main" id="{00000000-0008-0000-2B00-000038B5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393" name="Line 75">
          <a:extLst>
            <a:ext uri="{FF2B5EF4-FFF2-40B4-BE49-F238E27FC236}">
              <a16:creationId xmlns:a16="http://schemas.microsoft.com/office/drawing/2014/main" id="{00000000-0008-0000-2B00-000039B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394" name="Line 76">
          <a:extLst>
            <a:ext uri="{FF2B5EF4-FFF2-40B4-BE49-F238E27FC236}">
              <a16:creationId xmlns:a16="http://schemas.microsoft.com/office/drawing/2014/main" id="{00000000-0008-0000-2B00-00003AB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6395" name="Line 77">
          <a:extLst>
            <a:ext uri="{FF2B5EF4-FFF2-40B4-BE49-F238E27FC236}">
              <a16:creationId xmlns:a16="http://schemas.microsoft.com/office/drawing/2014/main" id="{00000000-0008-0000-2B00-00003BB5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6396" name="Line 78">
          <a:extLst>
            <a:ext uri="{FF2B5EF4-FFF2-40B4-BE49-F238E27FC236}">
              <a16:creationId xmlns:a16="http://schemas.microsoft.com/office/drawing/2014/main" id="{00000000-0008-0000-2B00-00003CB5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6397" name="Line 79">
          <a:extLst>
            <a:ext uri="{FF2B5EF4-FFF2-40B4-BE49-F238E27FC236}">
              <a16:creationId xmlns:a16="http://schemas.microsoft.com/office/drawing/2014/main" id="{00000000-0008-0000-2B00-00003DB5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6398" name="Line 80">
          <a:extLst>
            <a:ext uri="{FF2B5EF4-FFF2-40B4-BE49-F238E27FC236}">
              <a16:creationId xmlns:a16="http://schemas.microsoft.com/office/drawing/2014/main" id="{00000000-0008-0000-2B00-00003EB5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6399" name="Line 81">
          <a:extLst>
            <a:ext uri="{FF2B5EF4-FFF2-40B4-BE49-F238E27FC236}">
              <a16:creationId xmlns:a16="http://schemas.microsoft.com/office/drawing/2014/main" id="{00000000-0008-0000-2B00-00003FB5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6400" name="Line 82">
          <a:extLst>
            <a:ext uri="{FF2B5EF4-FFF2-40B4-BE49-F238E27FC236}">
              <a16:creationId xmlns:a16="http://schemas.microsoft.com/office/drawing/2014/main" id="{00000000-0008-0000-2B00-000040B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6401" name="Line 83">
          <a:extLst>
            <a:ext uri="{FF2B5EF4-FFF2-40B4-BE49-F238E27FC236}">
              <a16:creationId xmlns:a16="http://schemas.microsoft.com/office/drawing/2014/main" id="{00000000-0008-0000-2B00-000041B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6402" name="Line 84">
          <a:extLst>
            <a:ext uri="{FF2B5EF4-FFF2-40B4-BE49-F238E27FC236}">
              <a16:creationId xmlns:a16="http://schemas.microsoft.com/office/drawing/2014/main" id="{00000000-0008-0000-2B00-000042B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6403" name="Line 85">
          <a:extLst>
            <a:ext uri="{FF2B5EF4-FFF2-40B4-BE49-F238E27FC236}">
              <a16:creationId xmlns:a16="http://schemas.microsoft.com/office/drawing/2014/main" id="{00000000-0008-0000-2B00-000043B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6404" name="Line 86">
          <a:extLst>
            <a:ext uri="{FF2B5EF4-FFF2-40B4-BE49-F238E27FC236}">
              <a16:creationId xmlns:a16="http://schemas.microsoft.com/office/drawing/2014/main" id="{00000000-0008-0000-2B00-000044B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6405" name="Rectangle 87">
          <a:extLst>
            <a:ext uri="{FF2B5EF4-FFF2-40B4-BE49-F238E27FC236}">
              <a16:creationId xmlns:a16="http://schemas.microsoft.com/office/drawing/2014/main" id="{00000000-0008-0000-2B00-000045B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10328" name="Text 1">
          <a:extLst>
            <a:ext uri="{FF2B5EF4-FFF2-40B4-BE49-F238E27FC236}">
              <a16:creationId xmlns:a16="http://schemas.microsoft.com/office/drawing/2014/main" id="{00000000-0008-0000-2B00-00005828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6407" name="Line 89">
          <a:extLst>
            <a:ext uri="{FF2B5EF4-FFF2-40B4-BE49-F238E27FC236}">
              <a16:creationId xmlns:a16="http://schemas.microsoft.com/office/drawing/2014/main" id="{00000000-0008-0000-2B00-000047B5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6408" name="Line 90">
          <a:extLst>
            <a:ext uri="{FF2B5EF4-FFF2-40B4-BE49-F238E27FC236}">
              <a16:creationId xmlns:a16="http://schemas.microsoft.com/office/drawing/2014/main" id="{00000000-0008-0000-2B00-000048B5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6409" name="Line 91">
          <a:extLst>
            <a:ext uri="{FF2B5EF4-FFF2-40B4-BE49-F238E27FC236}">
              <a16:creationId xmlns:a16="http://schemas.microsoft.com/office/drawing/2014/main" id="{00000000-0008-0000-2B00-000049B5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6410" name="Line 92">
          <a:extLst>
            <a:ext uri="{FF2B5EF4-FFF2-40B4-BE49-F238E27FC236}">
              <a16:creationId xmlns:a16="http://schemas.microsoft.com/office/drawing/2014/main" id="{00000000-0008-0000-2B00-00004AB5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6411" name="Line 93">
          <a:extLst>
            <a:ext uri="{FF2B5EF4-FFF2-40B4-BE49-F238E27FC236}">
              <a16:creationId xmlns:a16="http://schemas.microsoft.com/office/drawing/2014/main" id="{00000000-0008-0000-2B00-00004BB5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6412" name="Line 94">
          <a:extLst>
            <a:ext uri="{FF2B5EF4-FFF2-40B4-BE49-F238E27FC236}">
              <a16:creationId xmlns:a16="http://schemas.microsoft.com/office/drawing/2014/main" id="{00000000-0008-0000-2B00-00004CB5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6413" name="Line 95">
          <a:extLst>
            <a:ext uri="{FF2B5EF4-FFF2-40B4-BE49-F238E27FC236}">
              <a16:creationId xmlns:a16="http://schemas.microsoft.com/office/drawing/2014/main" id="{00000000-0008-0000-2B00-00004DB5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6414" name="Line 96">
          <a:extLst>
            <a:ext uri="{FF2B5EF4-FFF2-40B4-BE49-F238E27FC236}">
              <a16:creationId xmlns:a16="http://schemas.microsoft.com/office/drawing/2014/main" id="{00000000-0008-0000-2B00-00004EB5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6415" name="Line 97">
          <a:extLst>
            <a:ext uri="{FF2B5EF4-FFF2-40B4-BE49-F238E27FC236}">
              <a16:creationId xmlns:a16="http://schemas.microsoft.com/office/drawing/2014/main" id="{00000000-0008-0000-2B00-00004FB5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10338" name="Object 98" hidden="1">
              <a:extLst>
                <a:ext uri="{63B3BB69-23CF-44E3-9099-C40C66FF867C}">
                  <a14:compatExt spid="_x0000_s10338"/>
                </a:ext>
                <a:ext uri="{FF2B5EF4-FFF2-40B4-BE49-F238E27FC236}">
                  <a16:creationId xmlns:a16="http://schemas.microsoft.com/office/drawing/2014/main" id="{00000000-0008-0000-2C00-00006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1265" name="Text 86">
          <a:extLst>
            <a:ext uri="{FF2B5EF4-FFF2-40B4-BE49-F238E27FC236}">
              <a16:creationId xmlns:a16="http://schemas.microsoft.com/office/drawing/2014/main" id="{00000000-0008-0000-2C00-0000012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7344" name="Line 2">
          <a:extLst>
            <a:ext uri="{FF2B5EF4-FFF2-40B4-BE49-F238E27FC236}">
              <a16:creationId xmlns:a16="http://schemas.microsoft.com/office/drawing/2014/main" id="{00000000-0008-0000-2C00-0000F0B8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7345" name="Line 3">
          <a:extLst>
            <a:ext uri="{FF2B5EF4-FFF2-40B4-BE49-F238E27FC236}">
              <a16:creationId xmlns:a16="http://schemas.microsoft.com/office/drawing/2014/main" id="{00000000-0008-0000-2C00-0000F1B8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7346" name="Line 4">
          <a:extLst>
            <a:ext uri="{FF2B5EF4-FFF2-40B4-BE49-F238E27FC236}">
              <a16:creationId xmlns:a16="http://schemas.microsoft.com/office/drawing/2014/main" id="{00000000-0008-0000-2C00-0000F2B8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7347" name="Line 5">
          <a:extLst>
            <a:ext uri="{FF2B5EF4-FFF2-40B4-BE49-F238E27FC236}">
              <a16:creationId xmlns:a16="http://schemas.microsoft.com/office/drawing/2014/main" id="{00000000-0008-0000-2C00-0000F3B8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7348" name="Line 6">
          <a:extLst>
            <a:ext uri="{FF2B5EF4-FFF2-40B4-BE49-F238E27FC236}">
              <a16:creationId xmlns:a16="http://schemas.microsoft.com/office/drawing/2014/main" id="{00000000-0008-0000-2C00-0000F4B8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349" name="Line 7">
          <a:extLst>
            <a:ext uri="{FF2B5EF4-FFF2-40B4-BE49-F238E27FC236}">
              <a16:creationId xmlns:a16="http://schemas.microsoft.com/office/drawing/2014/main" id="{00000000-0008-0000-2C00-0000F5B8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350" name="Line 8">
          <a:extLst>
            <a:ext uri="{FF2B5EF4-FFF2-40B4-BE49-F238E27FC236}">
              <a16:creationId xmlns:a16="http://schemas.microsoft.com/office/drawing/2014/main" id="{00000000-0008-0000-2C00-0000F6B8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351" name="Line 9">
          <a:extLst>
            <a:ext uri="{FF2B5EF4-FFF2-40B4-BE49-F238E27FC236}">
              <a16:creationId xmlns:a16="http://schemas.microsoft.com/office/drawing/2014/main" id="{00000000-0008-0000-2C00-0000F7B8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7352" name="Line 10">
          <a:extLst>
            <a:ext uri="{FF2B5EF4-FFF2-40B4-BE49-F238E27FC236}">
              <a16:creationId xmlns:a16="http://schemas.microsoft.com/office/drawing/2014/main" id="{00000000-0008-0000-2C00-0000F8B8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7353" name="Line 11">
          <a:extLst>
            <a:ext uri="{FF2B5EF4-FFF2-40B4-BE49-F238E27FC236}">
              <a16:creationId xmlns:a16="http://schemas.microsoft.com/office/drawing/2014/main" id="{00000000-0008-0000-2C00-0000F9B8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7354" name="Line 12">
          <a:extLst>
            <a:ext uri="{FF2B5EF4-FFF2-40B4-BE49-F238E27FC236}">
              <a16:creationId xmlns:a16="http://schemas.microsoft.com/office/drawing/2014/main" id="{00000000-0008-0000-2C00-0000FAB8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7355" name="Line 13">
          <a:extLst>
            <a:ext uri="{FF2B5EF4-FFF2-40B4-BE49-F238E27FC236}">
              <a16:creationId xmlns:a16="http://schemas.microsoft.com/office/drawing/2014/main" id="{00000000-0008-0000-2C00-0000FBB8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7356" name="Line 14">
          <a:extLst>
            <a:ext uri="{FF2B5EF4-FFF2-40B4-BE49-F238E27FC236}">
              <a16:creationId xmlns:a16="http://schemas.microsoft.com/office/drawing/2014/main" id="{00000000-0008-0000-2C00-0000FCB8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7357" name="Line 15">
          <a:extLst>
            <a:ext uri="{FF2B5EF4-FFF2-40B4-BE49-F238E27FC236}">
              <a16:creationId xmlns:a16="http://schemas.microsoft.com/office/drawing/2014/main" id="{00000000-0008-0000-2C00-0000FDB8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7358" name="Line 16">
          <a:extLst>
            <a:ext uri="{FF2B5EF4-FFF2-40B4-BE49-F238E27FC236}">
              <a16:creationId xmlns:a16="http://schemas.microsoft.com/office/drawing/2014/main" id="{00000000-0008-0000-2C00-0000FEB8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7359" name="Line 17">
          <a:extLst>
            <a:ext uri="{FF2B5EF4-FFF2-40B4-BE49-F238E27FC236}">
              <a16:creationId xmlns:a16="http://schemas.microsoft.com/office/drawing/2014/main" id="{00000000-0008-0000-2C00-0000FFB8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7360" name="Line 18">
          <a:extLst>
            <a:ext uri="{FF2B5EF4-FFF2-40B4-BE49-F238E27FC236}">
              <a16:creationId xmlns:a16="http://schemas.microsoft.com/office/drawing/2014/main" id="{00000000-0008-0000-2C00-000000B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7361" name="Rectangle 19">
          <a:extLst>
            <a:ext uri="{FF2B5EF4-FFF2-40B4-BE49-F238E27FC236}">
              <a16:creationId xmlns:a16="http://schemas.microsoft.com/office/drawing/2014/main" id="{00000000-0008-0000-2C00-000001B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284" name="Text 86">
          <a:extLst>
            <a:ext uri="{FF2B5EF4-FFF2-40B4-BE49-F238E27FC236}">
              <a16:creationId xmlns:a16="http://schemas.microsoft.com/office/drawing/2014/main" id="{00000000-0008-0000-2C00-0000142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7363" name="Line 21">
          <a:extLst>
            <a:ext uri="{FF2B5EF4-FFF2-40B4-BE49-F238E27FC236}">
              <a16:creationId xmlns:a16="http://schemas.microsoft.com/office/drawing/2014/main" id="{00000000-0008-0000-2C00-000003B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7364" name="Line 22">
          <a:extLst>
            <a:ext uri="{FF2B5EF4-FFF2-40B4-BE49-F238E27FC236}">
              <a16:creationId xmlns:a16="http://schemas.microsoft.com/office/drawing/2014/main" id="{00000000-0008-0000-2C00-000004B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7365" name="Line 23">
          <a:extLst>
            <a:ext uri="{FF2B5EF4-FFF2-40B4-BE49-F238E27FC236}">
              <a16:creationId xmlns:a16="http://schemas.microsoft.com/office/drawing/2014/main" id="{00000000-0008-0000-2C00-000005B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7366" name="Line 24">
          <a:extLst>
            <a:ext uri="{FF2B5EF4-FFF2-40B4-BE49-F238E27FC236}">
              <a16:creationId xmlns:a16="http://schemas.microsoft.com/office/drawing/2014/main" id="{00000000-0008-0000-2C00-000006B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7367" name="Line 25">
          <a:extLst>
            <a:ext uri="{FF2B5EF4-FFF2-40B4-BE49-F238E27FC236}">
              <a16:creationId xmlns:a16="http://schemas.microsoft.com/office/drawing/2014/main" id="{00000000-0008-0000-2C00-000007B9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368" name="Line 26">
          <a:extLst>
            <a:ext uri="{FF2B5EF4-FFF2-40B4-BE49-F238E27FC236}">
              <a16:creationId xmlns:a16="http://schemas.microsoft.com/office/drawing/2014/main" id="{00000000-0008-0000-2C00-000008B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369" name="Line 27">
          <a:extLst>
            <a:ext uri="{FF2B5EF4-FFF2-40B4-BE49-F238E27FC236}">
              <a16:creationId xmlns:a16="http://schemas.microsoft.com/office/drawing/2014/main" id="{00000000-0008-0000-2C00-000009B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370" name="Line 28">
          <a:extLst>
            <a:ext uri="{FF2B5EF4-FFF2-40B4-BE49-F238E27FC236}">
              <a16:creationId xmlns:a16="http://schemas.microsoft.com/office/drawing/2014/main" id="{00000000-0008-0000-2C00-00000AB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7371" name="Line 29">
          <a:extLst>
            <a:ext uri="{FF2B5EF4-FFF2-40B4-BE49-F238E27FC236}">
              <a16:creationId xmlns:a16="http://schemas.microsoft.com/office/drawing/2014/main" id="{00000000-0008-0000-2C00-00000BB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7372" name="Line 30">
          <a:extLst>
            <a:ext uri="{FF2B5EF4-FFF2-40B4-BE49-F238E27FC236}">
              <a16:creationId xmlns:a16="http://schemas.microsoft.com/office/drawing/2014/main" id="{00000000-0008-0000-2C00-00000CB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7373" name="Line 31">
          <a:extLst>
            <a:ext uri="{FF2B5EF4-FFF2-40B4-BE49-F238E27FC236}">
              <a16:creationId xmlns:a16="http://schemas.microsoft.com/office/drawing/2014/main" id="{00000000-0008-0000-2C00-00000DB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7374" name="Line 32">
          <a:extLst>
            <a:ext uri="{FF2B5EF4-FFF2-40B4-BE49-F238E27FC236}">
              <a16:creationId xmlns:a16="http://schemas.microsoft.com/office/drawing/2014/main" id="{00000000-0008-0000-2C00-00000EB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7375" name="Line 33">
          <a:extLst>
            <a:ext uri="{FF2B5EF4-FFF2-40B4-BE49-F238E27FC236}">
              <a16:creationId xmlns:a16="http://schemas.microsoft.com/office/drawing/2014/main" id="{00000000-0008-0000-2C00-00000FB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7376" name="Line 34">
          <a:extLst>
            <a:ext uri="{FF2B5EF4-FFF2-40B4-BE49-F238E27FC236}">
              <a16:creationId xmlns:a16="http://schemas.microsoft.com/office/drawing/2014/main" id="{00000000-0008-0000-2C00-000010B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7377" name="Line 35">
          <a:extLst>
            <a:ext uri="{FF2B5EF4-FFF2-40B4-BE49-F238E27FC236}">
              <a16:creationId xmlns:a16="http://schemas.microsoft.com/office/drawing/2014/main" id="{00000000-0008-0000-2C00-000011B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7378" name="Line 36">
          <a:extLst>
            <a:ext uri="{FF2B5EF4-FFF2-40B4-BE49-F238E27FC236}">
              <a16:creationId xmlns:a16="http://schemas.microsoft.com/office/drawing/2014/main" id="{00000000-0008-0000-2C00-000012B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7379" name="Line 37">
          <a:extLst>
            <a:ext uri="{FF2B5EF4-FFF2-40B4-BE49-F238E27FC236}">
              <a16:creationId xmlns:a16="http://schemas.microsoft.com/office/drawing/2014/main" id="{00000000-0008-0000-2C00-000013B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7380" name="Rectangle 38">
          <a:extLst>
            <a:ext uri="{FF2B5EF4-FFF2-40B4-BE49-F238E27FC236}">
              <a16:creationId xmlns:a16="http://schemas.microsoft.com/office/drawing/2014/main" id="{00000000-0008-0000-2C00-000014B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7381" name="Line 39">
          <a:extLst>
            <a:ext uri="{FF2B5EF4-FFF2-40B4-BE49-F238E27FC236}">
              <a16:creationId xmlns:a16="http://schemas.microsoft.com/office/drawing/2014/main" id="{00000000-0008-0000-2C00-000015B9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7382" name="Line 40">
          <a:extLst>
            <a:ext uri="{FF2B5EF4-FFF2-40B4-BE49-F238E27FC236}">
              <a16:creationId xmlns:a16="http://schemas.microsoft.com/office/drawing/2014/main" id="{00000000-0008-0000-2C00-000016B9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7383" name="Line 41">
          <a:extLst>
            <a:ext uri="{FF2B5EF4-FFF2-40B4-BE49-F238E27FC236}">
              <a16:creationId xmlns:a16="http://schemas.microsoft.com/office/drawing/2014/main" id="{00000000-0008-0000-2C00-000017B9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7384" name="Line 42">
          <a:extLst>
            <a:ext uri="{FF2B5EF4-FFF2-40B4-BE49-F238E27FC236}">
              <a16:creationId xmlns:a16="http://schemas.microsoft.com/office/drawing/2014/main" id="{00000000-0008-0000-2C00-000018B9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7385" name="Line 43">
          <a:extLst>
            <a:ext uri="{FF2B5EF4-FFF2-40B4-BE49-F238E27FC236}">
              <a16:creationId xmlns:a16="http://schemas.microsoft.com/office/drawing/2014/main" id="{00000000-0008-0000-2C00-000019B9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7386" name="Line 44">
          <a:extLst>
            <a:ext uri="{FF2B5EF4-FFF2-40B4-BE49-F238E27FC236}">
              <a16:creationId xmlns:a16="http://schemas.microsoft.com/office/drawing/2014/main" id="{00000000-0008-0000-2C00-00001AB9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7387" name="Line 45">
          <a:extLst>
            <a:ext uri="{FF2B5EF4-FFF2-40B4-BE49-F238E27FC236}">
              <a16:creationId xmlns:a16="http://schemas.microsoft.com/office/drawing/2014/main" id="{00000000-0008-0000-2C00-00001BB9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7388" name="Line 46">
          <a:extLst>
            <a:ext uri="{FF2B5EF4-FFF2-40B4-BE49-F238E27FC236}">
              <a16:creationId xmlns:a16="http://schemas.microsoft.com/office/drawing/2014/main" id="{00000000-0008-0000-2C00-00001CB9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7389" name="Line 47">
          <a:extLst>
            <a:ext uri="{FF2B5EF4-FFF2-40B4-BE49-F238E27FC236}">
              <a16:creationId xmlns:a16="http://schemas.microsoft.com/office/drawing/2014/main" id="{00000000-0008-0000-2C00-00001DB9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7390" name="Line 48">
          <a:extLst>
            <a:ext uri="{FF2B5EF4-FFF2-40B4-BE49-F238E27FC236}">
              <a16:creationId xmlns:a16="http://schemas.microsoft.com/office/drawing/2014/main" id="{00000000-0008-0000-2C00-00001EB9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7391" name="Line 49">
          <a:extLst>
            <a:ext uri="{FF2B5EF4-FFF2-40B4-BE49-F238E27FC236}">
              <a16:creationId xmlns:a16="http://schemas.microsoft.com/office/drawing/2014/main" id="{00000000-0008-0000-2C00-00001FB9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314" name="Text 86">
          <a:extLst>
            <a:ext uri="{FF2B5EF4-FFF2-40B4-BE49-F238E27FC236}">
              <a16:creationId xmlns:a16="http://schemas.microsoft.com/office/drawing/2014/main" id="{00000000-0008-0000-2C00-0000322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7393" name="Line 51">
          <a:extLst>
            <a:ext uri="{FF2B5EF4-FFF2-40B4-BE49-F238E27FC236}">
              <a16:creationId xmlns:a16="http://schemas.microsoft.com/office/drawing/2014/main" id="{00000000-0008-0000-2C00-000021B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7394" name="Line 52">
          <a:extLst>
            <a:ext uri="{FF2B5EF4-FFF2-40B4-BE49-F238E27FC236}">
              <a16:creationId xmlns:a16="http://schemas.microsoft.com/office/drawing/2014/main" id="{00000000-0008-0000-2C00-000022B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7395" name="Line 53">
          <a:extLst>
            <a:ext uri="{FF2B5EF4-FFF2-40B4-BE49-F238E27FC236}">
              <a16:creationId xmlns:a16="http://schemas.microsoft.com/office/drawing/2014/main" id="{00000000-0008-0000-2C00-000023B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7396" name="Line 54">
          <a:extLst>
            <a:ext uri="{FF2B5EF4-FFF2-40B4-BE49-F238E27FC236}">
              <a16:creationId xmlns:a16="http://schemas.microsoft.com/office/drawing/2014/main" id="{00000000-0008-0000-2C00-000024B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7397" name="Line 55">
          <a:extLst>
            <a:ext uri="{FF2B5EF4-FFF2-40B4-BE49-F238E27FC236}">
              <a16:creationId xmlns:a16="http://schemas.microsoft.com/office/drawing/2014/main" id="{00000000-0008-0000-2C00-000025B9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398" name="Line 56">
          <a:extLst>
            <a:ext uri="{FF2B5EF4-FFF2-40B4-BE49-F238E27FC236}">
              <a16:creationId xmlns:a16="http://schemas.microsoft.com/office/drawing/2014/main" id="{00000000-0008-0000-2C00-000026B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399" name="Line 57">
          <a:extLst>
            <a:ext uri="{FF2B5EF4-FFF2-40B4-BE49-F238E27FC236}">
              <a16:creationId xmlns:a16="http://schemas.microsoft.com/office/drawing/2014/main" id="{00000000-0008-0000-2C00-000027B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400" name="Line 58">
          <a:extLst>
            <a:ext uri="{FF2B5EF4-FFF2-40B4-BE49-F238E27FC236}">
              <a16:creationId xmlns:a16="http://schemas.microsoft.com/office/drawing/2014/main" id="{00000000-0008-0000-2C00-000028B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7401" name="Line 59">
          <a:extLst>
            <a:ext uri="{FF2B5EF4-FFF2-40B4-BE49-F238E27FC236}">
              <a16:creationId xmlns:a16="http://schemas.microsoft.com/office/drawing/2014/main" id="{00000000-0008-0000-2C00-000029B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7402" name="Line 60">
          <a:extLst>
            <a:ext uri="{FF2B5EF4-FFF2-40B4-BE49-F238E27FC236}">
              <a16:creationId xmlns:a16="http://schemas.microsoft.com/office/drawing/2014/main" id="{00000000-0008-0000-2C00-00002AB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7403" name="Line 61">
          <a:extLst>
            <a:ext uri="{FF2B5EF4-FFF2-40B4-BE49-F238E27FC236}">
              <a16:creationId xmlns:a16="http://schemas.microsoft.com/office/drawing/2014/main" id="{00000000-0008-0000-2C00-00002BB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7404" name="Line 62">
          <a:extLst>
            <a:ext uri="{FF2B5EF4-FFF2-40B4-BE49-F238E27FC236}">
              <a16:creationId xmlns:a16="http://schemas.microsoft.com/office/drawing/2014/main" id="{00000000-0008-0000-2C00-00002CB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7405" name="Line 63">
          <a:extLst>
            <a:ext uri="{FF2B5EF4-FFF2-40B4-BE49-F238E27FC236}">
              <a16:creationId xmlns:a16="http://schemas.microsoft.com/office/drawing/2014/main" id="{00000000-0008-0000-2C00-00002DB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7406" name="Line 64">
          <a:extLst>
            <a:ext uri="{FF2B5EF4-FFF2-40B4-BE49-F238E27FC236}">
              <a16:creationId xmlns:a16="http://schemas.microsoft.com/office/drawing/2014/main" id="{00000000-0008-0000-2C00-00002EB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7407" name="Line 65">
          <a:extLst>
            <a:ext uri="{FF2B5EF4-FFF2-40B4-BE49-F238E27FC236}">
              <a16:creationId xmlns:a16="http://schemas.microsoft.com/office/drawing/2014/main" id="{00000000-0008-0000-2C00-00002FB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7408" name="Line 66">
          <a:extLst>
            <a:ext uri="{FF2B5EF4-FFF2-40B4-BE49-F238E27FC236}">
              <a16:creationId xmlns:a16="http://schemas.microsoft.com/office/drawing/2014/main" id="{00000000-0008-0000-2C00-000030B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7409" name="Line 67">
          <a:extLst>
            <a:ext uri="{FF2B5EF4-FFF2-40B4-BE49-F238E27FC236}">
              <a16:creationId xmlns:a16="http://schemas.microsoft.com/office/drawing/2014/main" id="{00000000-0008-0000-2C00-000031B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7410" name="Rectangle 68">
          <a:extLst>
            <a:ext uri="{FF2B5EF4-FFF2-40B4-BE49-F238E27FC236}">
              <a16:creationId xmlns:a16="http://schemas.microsoft.com/office/drawing/2014/main" id="{00000000-0008-0000-2C00-000032B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333" name="Text 86">
          <a:extLst>
            <a:ext uri="{FF2B5EF4-FFF2-40B4-BE49-F238E27FC236}">
              <a16:creationId xmlns:a16="http://schemas.microsoft.com/office/drawing/2014/main" id="{00000000-0008-0000-2C00-0000452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7412" name="Line 70">
          <a:extLst>
            <a:ext uri="{FF2B5EF4-FFF2-40B4-BE49-F238E27FC236}">
              <a16:creationId xmlns:a16="http://schemas.microsoft.com/office/drawing/2014/main" id="{00000000-0008-0000-2C00-000034B9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7413" name="Line 71">
          <a:extLst>
            <a:ext uri="{FF2B5EF4-FFF2-40B4-BE49-F238E27FC236}">
              <a16:creationId xmlns:a16="http://schemas.microsoft.com/office/drawing/2014/main" id="{00000000-0008-0000-2C00-000035B9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7414" name="Line 72">
          <a:extLst>
            <a:ext uri="{FF2B5EF4-FFF2-40B4-BE49-F238E27FC236}">
              <a16:creationId xmlns:a16="http://schemas.microsoft.com/office/drawing/2014/main" id="{00000000-0008-0000-2C00-000036B9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7415" name="Line 73">
          <a:extLst>
            <a:ext uri="{FF2B5EF4-FFF2-40B4-BE49-F238E27FC236}">
              <a16:creationId xmlns:a16="http://schemas.microsoft.com/office/drawing/2014/main" id="{00000000-0008-0000-2C00-000037B9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7416" name="Line 74">
          <a:extLst>
            <a:ext uri="{FF2B5EF4-FFF2-40B4-BE49-F238E27FC236}">
              <a16:creationId xmlns:a16="http://schemas.microsoft.com/office/drawing/2014/main" id="{00000000-0008-0000-2C00-000038B9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417" name="Line 75">
          <a:extLst>
            <a:ext uri="{FF2B5EF4-FFF2-40B4-BE49-F238E27FC236}">
              <a16:creationId xmlns:a16="http://schemas.microsoft.com/office/drawing/2014/main" id="{00000000-0008-0000-2C00-000039B9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418" name="Line 76">
          <a:extLst>
            <a:ext uri="{FF2B5EF4-FFF2-40B4-BE49-F238E27FC236}">
              <a16:creationId xmlns:a16="http://schemas.microsoft.com/office/drawing/2014/main" id="{00000000-0008-0000-2C00-00003AB9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7419" name="Line 77">
          <a:extLst>
            <a:ext uri="{FF2B5EF4-FFF2-40B4-BE49-F238E27FC236}">
              <a16:creationId xmlns:a16="http://schemas.microsoft.com/office/drawing/2014/main" id="{00000000-0008-0000-2C00-00003BB9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7420" name="Line 78">
          <a:extLst>
            <a:ext uri="{FF2B5EF4-FFF2-40B4-BE49-F238E27FC236}">
              <a16:creationId xmlns:a16="http://schemas.microsoft.com/office/drawing/2014/main" id="{00000000-0008-0000-2C00-00003CB9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7421" name="Line 79">
          <a:extLst>
            <a:ext uri="{FF2B5EF4-FFF2-40B4-BE49-F238E27FC236}">
              <a16:creationId xmlns:a16="http://schemas.microsoft.com/office/drawing/2014/main" id="{00000000-0008-0000-2C00-00003DB9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7422" name="Line 80">
          <a:extLst>
            <a:ext uri="{FF2B5EF4-FFF2-40B4-BE49-F238E27FC236}">
              <a16:creationId xmlns:a16="http://schemas.microsoft.com/office/drawing/2014/main" id="{00000000-0008-0000-2C00-00003EB9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7423" name="Line 81">
          <a:extLst>
            <a:ext uri="{FF2B5EF4-FFF2-40B4-BE49-F238E27FC236}">
              <a16:creationId xmlns:a16="http://schemas.microsoft.com/office/drawing/2014/main" id="{00000000-0008-0000-2C00-00003FB9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7424" name="Line 82">
          <a:extLst>
            <a:ext uri="{FF2B5EF4-FFF2-40B4-BE49-F238E27FC236}">
              <a16:creationId xmlns:a16="http://schemas.microsoft.com/office/drawing/2014/main" id="{00000000-0008-0000-2C00-000040B9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7425" name="Line 83">
          <a:extLst>
            <a:ext uri="{FF2B5EF4-FFF2-40B4-BE49-F238E27FC236}">
              <a16:creationId xmlns:a16="http://schemas.microsoft.com/office/drawing/2014/main" id="{00000000-0008-0000-2C00-000041B9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7426" name="Line 84">
          <a:extLst>
            <a:ext uri="{FF2B5EF4-FFF2-40B4-BE49-F238E27FC236}">
              <a16:creationId xmlns:a16="http://schemas.microsoft.com/office/drawing/2014/main" id="{00000000-0008-0000-2C00-000042B9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7427" name="Line 85">
          <a:extLst>
            <a:ext uri="{FF2B5EF4-FFF2-40B4-BE49-F238E27FC236}">
              <a16:creationId xmlns:a16="http://schemas.microsoft.com/office/drawing/2014/main" id="{00000000-0008-0000-2C00-000043B9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7428" name="Line 86">
          <a:extLst>
            <a:ext uri="{FF2B5EF4-FFF2-40B4-BE49-F238E27FC236}">
              <a16:creationId xmlns:a16="http://schemas.microsoft.com/office/drawing/2014/main" id="{00000000-0008-0000-2C00-000044B9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7429" name="Rectangle 87">
          <a:extLst>
            <a:ext uri="{FF2B5EF4-FFF2-40B4-BE49-F238E27FC236}">
              <a16:creationId xmlns:a16="http://schemas.microsoft.com/office/drawing/2014/main" id="{00000000-0008-0000-2C00-000045B9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11352" name="Text 1">
          <a:extLst>
            <a:ext uri="{FF2B5EF4-FFF2-40B4-BE49-F238E27FC236}">
              <a16:creationId xmlns:a16="http://schemas.microsoft.com/office/drawing/2014/main" id="{00000000-0008-0000-2C00-0000582C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7431" name="Line 89">
          <a:extLst>
            <a:ext uri="{FF2B5EF4-FFF2-40B4-BE49-F238E27FC236}">
              <a16:creationId xmlns:a16="http://schemas.microsoft.com/office/drawing/2014/main" id="{00000000-0008-0000-2C00-000047B9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7432" name="Line 90">
          <a:extLst>
            <a:ext uri="{FF2B5EF4-FFF2-40B4-BE49-F238E27FC236}">
              <a16:creationId xmlns:a16="http://schemas.microsoft.com/office/drawing/2014/main" id="{00000000-0008-0000-2C00-000048B9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7433" name="Line 91">
          <a:extLst>
            <a:ext uri="{FF2B5EF4-FFF2-40B4-BE49-F238E27FC236}">
              <a16:creationId xmlns:a16="http://schemas.microsoft.com/office/drawing/2014/main" id="{00000000-0008-0000-2C00-000049B9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7434" name="Line 92">
          <a:extLst>
            <a:ext uri="{FF2B5EF4-FFF2-40B4-BE49-F238E27FC236}">
              <a16:creationId xmlns:a16="http://schemas.microsoft.com/office/drawing/2014/main" id="{00000000-0008-0000-2C00-00004AB9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7435" name="Line 93">
          <a:extLst>
            <a:ext uri="{FF2B5EF4-FFF2-40B4-BE49-F238E27FC236}">
              <a16:creationId xmlns:a16="http://schemas.microsoft.com/office/drawing/2014/main" id="{00000000-0008-0000-2C00-00004BB9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7436" name="Line 94">
          <a:extLst>
            <a:ext uri="{FF2B5EF4-FFF2-40B4-BE49-F238E27FC236}">
              <a16:creationId xmlns:a16="http://schemas.microsoft.com/office/drawing/2014/main" id="{00000000-0008-0000-2C00-00004CB9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7437" name="Line 95">
          <a:extLst>
            <a:ext uri="{FF2B5EF4-FFF2-40B4-BE49-F238E27FC236}">
              <a16:creationId xmlns:a16="http://schemas.microsoft.com/office/drawing/2014/main" id="{00000000-0008-0000-2C00-00004DB9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7438" name="Line 96">
          <a:extLst>
            <a:ext uri="{FF2B5EF4-FFF2-40B4-BE49-F238E27FC236}">
              <a16:creationId xmlns:a16="http://schemas.microsoft.com/office/drawing/2014/main" id="{00000000-0008-0000-2C00-00004EB9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7439" name="Line 97">
          <a:extLst>
            <a:ext uri="{FF2B5EF4-FFF2-40B4-BE49-F238E27FC236}">
              <a16:creationId xmlns:a16="http://schemas.microsoft.com/office/drawing/2014/main" id="{00000000-0008-0000-2C00-00004FB9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11362" name="Object 98" hidden="1">
              <a:extLst>
                <a:ext uri="{63B3BB69-23CF-44E3-9099-C40C66FF867C}">
                  <a14:compatExt spid="_x0000_s11362"/>
                </a:ext>
                <a:ext uri="{FF2B5EF4-FFF2-40B4-BE49-F238E27FC236}">
                  <a16:creationId xmlns:a16="http://schemas.microsoft.com/office/drawing/2014/main" id="{00000000-0008-0000-2D00-00006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2289" name="Text 86">
          <a:extLst>
            <a:ext uri="{FF2B5EF4-FFF2-40B4-BE49-F238E27FC236}">
              <a16:creationId xmlns:a16="http://schemas.microsoft.com/office/drawing/2014/main" id="{00000000-0008-0000-2D00-0000013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8368" name="Line 2">
          <a:extLst>
            <a:ext uri="{FF2B5EF4-FFF2-40B4-BE49-F238E27FC236}">
              <a16:creationId xmlns:a16="http://schemas.microsoft.com/office/drawing/2014/main" id="{00000000-0008-0000-2D00-0000F0BC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8369" name="Line 3">
          <a:extLst>
            <a:ext uri="{FF2B5EF4-FFF2-40B4-BE49-F238E27FC236}">
              <a16:creationId xmlns:a16="http://schemas.microsoft.com/office/drawing/2014/main" id="{00000000-0008-0000-2D00-0000F1BC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8370" name="Line 4">
          <a:extLst>
            <a:ext uri="{FF2B5EF4-FFF2-40B4-BE49-F238E27FC236}">
              <a16:creationId xmlns:a16="http://schemas.microsoft.com/office/drawing/2014/main" id="{00000000-0008-0000-2D00-0000F2BC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8371" name="Line 5">
          <a:extLst>
            <a:ext uri="{FF2B5EF4-FFF2-40B4-BE49-F238E27FC236}">
              <a16:creationId xmlns:a16="http://schemas.microsoft.com/office/drawing/2014/main" id="{00000000-0008-0000-2D00-0000F3BC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8372" name="Line 6">
          <a:extLst>
            <a:ext uri="{FF2B5EF4-FFF2-40B4-BE49-F238E27FC236}">
              <a16:creationId xmlns:a16="http://schemas.microsoft.com/office/drawing/2014/main" id="{00000000-0008-0000-2D00-0000F4BC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373" name="Line 7">
          <a:extLst>
            <a:ext uri="{FF2B5EF4-FFF2-40B4-BE49-F238E27FC236}">
              <a16:creationId xmlns:a16="http://schemas.microsoft.com/office/drawing/2014/main" id="{00000000-0008-0000-2D00-0000F5BC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374" name="Line 8">
          <a:extLst>
            <a:ext uri="{FF2B5EF4-FFF2-40B4-BE49-F238E27FC236}">
              <a16:creationId xmlns:a16="http://schemas.microsoft.com/office/drawing/2014/main" id="{00000000-0008-0000-2D00-0000F6BC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375" name="Line 9">
          <a:extLst>
            <a:ext uri="{FF2B5EF4-FFF2-40B4-BE49-F238E27FC236}">
              <a16:creationId xmlns:a16="http://schemas.microsoft.com/office/drawing/2014/main" id="{00000000-0008-0000-2D00-0000F7BC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8376" name="Line 10">
          <a:extLst>
            <a:ext uri="{FF2B5EF4-FFF2-40B4-BE49-F238E27FC236}">
              <a16:creationId xmlns:a16="http://schemas.microsoft.com/office/drawing/2014/main" id="{00000000-0008-0000-2D00-0000F8BC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8377" name="Line 11">
          <a:extLst>
            <a:ext uri="{FF2B5EF4-FFF2-40B4-BE49-F238E27FC236}">
              <a16:creationId xmlns:a16="http://schemas.microsoft.com/office/drawing/2014/main" id="{00000000-0008-0000-2D00-0000F9BC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8378" name="Line 12">
          <a:extLst>
            <a:ext uri="{FF2B5EF4-FFF2-40B4-BE49-F238E27FC236}">
              <a16:creationId xmlns:a16="http://schemas.microsoft.com/office/drawing/2014/main" id="{00000000-0008-0000-2D00-0000FABC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8379" name="Line 13">
          <a:extLst>
            <a:ext uri="{FF2B5EF4-FFF2-40B4-BE49-F238E27FC236}">
              <a16:creationId xmlns:a16="http://schemas.microsoft.com/office/drawing/2014/main" id="{00000000-0008-0000-2D00-0000FBBC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8380" name="Line 14">
          <a:extLst>
            <a:ext uri="{FF2B5EF4-FFF2-40B4-BE49-F238E27FC236}">
              <a16:creationId xmlns:a16="http://schemas.microsoft.com/office/drawing/2014/main" id="{00000000-0008-0000-2D00-0000FCBC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8381" name="Line 15">
          <a:extLst>
            <a:ext uri="{FF2B5EF4-FFF2-40B4-BE49-F238E27FC236}">
              <a16:creationId xmlns:a16="http://schemas.microsoft.com/office/drawing/2014/main" id="{00000000-0008-0000-2D00-0000FDBC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8382" name="Line 16">
          <a:extLst>
            <a:ext uri="{FF2B5EF4-FFF2-40B4-BE49-F238E27FC236}">
              <a16:creationId xmlns:a16="http://schemas.microsoft.com/office/drawing/2014/main" id="{00000000-0008-0000-2D00-0000FEBC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8383" name="Line 17">
          <a:extLst>
            <a:ext uri="{FF2B5EF4-FFF2-40B4-BE49-F238E27FC236}">
              <a16:creationId xmlns:a16="http://schemas.microsoft.com/office/drawing/2014/main" id="{00000000-0008-0000-2D00-0000FFBC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8384" name="Line 18">
          <a:extLst>
            <a:ext uri="{FF2B5EF4-FFF2-40B4-BE49-F238E27FC236}">
              <a16:creationId xmlns:a16="http://schemas.microsoft.com/office/drawing/2014/main" id="{00000000-0008-0000-2D00-000000B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8385" name="Rectangle 19">
          <a:extLst>
            <a:ext uri="{FF2B5EF4-FFF2-40B4-BE49-F238E27FC236}">
              <a16:creationId xmlns:a16="http://schemas.microsoft.com/office/drawing/2014/main" id="{00000000-0008-0000-2D00-000001B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2308" name="Text 86">
          <a:extLst>
            <a:ext uri="{FF2B5EF4-FFF2-40B4-BE49-F238E27FC236}">
              <a16:creationId xmlns:a16="http://schemas.microsoft.com/office/drawing/2014/main" id="{00000000-0008-0000-2D00-0000143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8387" name="Line 21">
          <a:extLst>
            <a:ext uri="{FF2B5EF4-FFF2-40B4-BE49-F238E27FC236}">
              <a16:creationId xmlns:a16="http://schemas.microsoft.com/office/drawing/2014/main" id="{00000000-0008-0000-2D00-000003B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8388" name="Line 22">
          <a:extLst>
            <a:ext uri="{FF2B5EF4-FFF2-40B4-BE49-F238E27FC236}">
              <a16:creationId xmlns:a16="http://schemas.microsoft.com/office/drawing/2014/main" id="{00000000-0008-0000-2D00-000004B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8389" name="Line 23">
          <a:extLst>
            <a:ext uri="{FF2B5EF4-FFF2-40B4-BE49-F238E27FC236}">
              <a16:creationId xmlns:a16="http://schemas.microsoft.com/office/drawing/2014/main" id="{00000000-0008-0000-2D00-000005B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8390" name="Line 24">
          <a:extLst>
            <a:ext uri="{FF2B5EF4-FFF2-40B4-BE49-F238E27FC236}">
              <a16:creationId xmlns:a16="http://schemas.microsoft.com/office/drawing/2014/main" id="{00000000-0008-0000-2D00-000006B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8391" name="Line 25">
          <a:extLst>
            <a:ext uri="{FF2B5EF4-FFF2-40B4-BE49-F238E27FC236}">
              <a16:creationId xmlns:a16="http://schemas.microsoft.com/office/drawing/2014/main" id="{00000000-0008-0000-2D00-000007BD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392" name="Line 26">
          <a:extLst>
            <a:ext uri="{FF2B5EF4-FFF2-40B4-BE49-F238E27FC236}">
              <a16:creationId xmlns:a16="http://schemas.microsoft.com/office/drawing/2014/main" id="{00000000-0008-0000-2D00-000008B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393" name="Line 27">
          <a:extLst>
            <a:ext uri="{FF2B5EF4-FFF2-40B4-BE49-F238E27FC236}">
              <a16:creationId xmlns:a16="http://schemas.microsoft.com/office/drawing/2014/main" id="{00000000-0008-0000-2D00-000009B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394" name="Line 28">
          <a:extLst>
            <a:ext uri="{FF2B5EF4-FFF2-40B4-BE49-F238E27FC236}">
              <a16:creationId xmlns:a16="http://schemas.microsoft.com/office/drawing/2014/main" id="{00000000-0008-0000-2D00-00000AB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8395" name="Line 29">
          <a:extLst>
            <a:ext uri="{FF2B5EF4-FFF2-40B4-BE49-F238E27FC236}">
              <a16:creationId xmlns:a16="http://schemas.microsoft.com/office/drawing/2014/main" id="{00000000-0008-0000-2D00-00000BB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8396" name="Line 30">
          <a:extLst>
            <a:ext uri="{FF2B5EF4-FFF2-40B4-BE49-F238E27FC236}">
              <a16:creationId xmlns:a16="http://schemas.microsoft.com/office/drawing/2014/main" id="{00000000-0008-0000-2D00-00000CB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8397" name="Line 31">
          <a:extLst>
            <a:ext uri="{FF2B5EF4-FFF2-40B4-BE49-F238E27FC236}">
              <a16:creationId xmlns:a16="http://schemas.microsoft.com/office/drawing/2014/main" id="{00000000-0008-0000-2D00-00000DB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8398" name="Line 32">
          <a:extLst>
            <a:ext uri="{FF2B5EF4-FFF2-40B4-BE49-F238E27FC236}">
              <a16:creationId xmlns:a16="http://schemas.microsoft.com/office/drawing/2014/main" id="{00000000-0008-0000-2D00-00000EB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8399" name="Line 33">
          <a:extLst>
            <a:ext uri="{FF2B5EF4-FFF2-40B4-BE49-F238E27FC236}">
              <a16:creationId xmlns:a16="http://schemas.microsoft.com/office/drawing/2014/main" id="{00000000-0008-0000-2D00-00000FB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8400" name="Line 34">
          <a:extLst>
            <a:ext uri="{FF2B5EF4-FFF2-40B4-BE49-F238E27FC236}">
              <a16:creationId xmlns:a16="http://schemas.microsoft.com/office/drawing/2014/main" id="{00000000-0008-0000-2D00-000010B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8401" name="Line 35">
          <a:extLst>
            <a:ext uri="{FF2B5EF4-FFF2-40B4-BE49-F238E27FC236}">
              <a16:creationId xmlns:a16="http://schemas.microsoft.com/office/drawing/2014/main" id="{00000000-0008-0000-2D00-000011B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8402" name="Line 36">
          <a:extLst>
            <a:ext uri="{FF2B5EF4-FFF2-40B4-BE49-F238E27FC236}">
              <a16:creationId xmlns:a16="http://schemas.microsoft.com/office/drawing/2014/main" id="{00000000-0008-0000-2D00-000012B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8403" name="Line 37">
          <a:extLst>
            <a:ext uri="{FF2B5EF4-FFF2-40B4-BE49-F238E27FC236}">
              <a16:creationId xmlns:a16="http://schemas.microsoft.com/office/drawing/2014/main" id="{00000000-0008-0000-2D00-000013B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8404" name="Rectangle 38">
          <a:extLst>
            <a:ext uri="{FF2B5EF4-FFF2-40B4-BE49-F238E27FC236}">
              <a16:creationId xmlns:a16="http://schemas.microsoft.com/office/drawing/2014/main" id="{00000000-0008-0000-2D00-000014B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8405" name="Line 39">
          <a:extLst>
            <a:ext uri="{FF2B5EF4-FFF2-40B4-BE49-F238E27FC236}">
              <a16:creationId xmlns:a16="http://schemas.microsoft.com/office/drawing/2014/main" id="{00000000-0008-0000-2D00-000015BD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8406" name="Line 40">
          <a:extLst>
            <a:ext uri="{FF2B5EF4-FFF2-40B4-BE49-F238E27FC236}">
              <a16:creationId xmlns:a16="http://schemas.microsoft.com/office/drawing/2014/main" id="{00000000-0008-0000-2D00-000016BD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8407" name="Line 41">
          <a:extLst>
            <a:ext uri="{FF2B5EF4-FFF2-40B4-BE49-F238E27FC236}">
              <a16:creationId xmlns:a16="http://schemas.microsoft.com/office/drawing/2014/main" id="{00000000-0008-0000-2D00-000017BD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8408" name="Line 42">
          <a:extLst>
            <a:ext uri="{FF2B5EF4-FFF2-40B4-BE49-F238E27FC236}">
              <a16:creationId xmlns:a16="http://schemas.microsoft.com/office/drawing/2014/main" id="{00000000-0008-0000-2D00-000018BD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8409" name="Line 43">
          <a:extLst>
            <a:ext uri="{FF2B5EF4-FFF2-40B4-BE49-F238E27FC236}">
              <a16:creationId xmlns:a16="http://schemas.microsoft.com/office/drawing/2014/main" id="{00000000-0008-0000-2D00-000019BD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8410" name="Line 44">
          <a:extLst>
            <a:ext uri="{FF2B5EF4-FFF2-40B4-BE49-F238E27FC236}">
              <a16:creationId xmlns:a16="http://schemas.microsoft.com/office/drawing/2014/main" id="{00000000-0008-0000-2D00-00001ABD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8411" name="Line 45">
          <a:extLst>
            <a:ext uri="{FF2B5EF4-FFF2-40B4-BE49-F238E27FC236}">
              <a16:creationId xmlns:a16="http://schemas.microsoft.com/office/drawing/2014/main" id="{00000000-0008-0000-2D00-00001BBD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8412" name="Line 46">
          <a:extLst>
            <a:ext uri="{FF2B5EF4-FFF2-40B4-BE49-F238E27FC236}">
              <a16:creationId xmlns:a16="http://schemas.microsoft.com/office/drawing/2014/main" id="{00000000-0008-0000-2D00-00001CBD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8413" name="Line 47">
          <a:extLst>
            <a:ext uri="{FF2B5EF4-FFF2-40B4-BE49-F238E27FC236}">
              <a16:creationId xmlns:a16="http://schemas.microsoft.com/office/drawing/2014/main" id="{00000000-0008-0000-2D00-00001DBD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8414" name="Line 48">
          <a:extLst>
            <a:ext uri="{FF2B5EF4-FFF2-40B4-BE49-F238E27FC236}">
              <a16:creationId xmlns:a16="http://schemas.microsoft.com/office/drawing/2014/main" id="{00000000-0008-0000-2D00-00001EBD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8415" name="Line 49">
          <a:extLst>
            <a:ext uri="{FF2B5EF4-FFF2-40B4-BE49-F238E27FC236}">
              <a16:creationId xmlns:a16="http://schemas.microsoft.com/office/drawing/2014/main" id="{00000000-0008-0000-2D00-00001FBD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2338" name="Text 86">
          <a:extLst>
            <a:ext uri="{FF2B5EF4-FFF2-40B4-BE49-F238E27FC236}">
              <a16:creationId xmlns:a16="http://schemas.microsoft.com/office/drawing/2014/main" id="{00000000-0008-0000-2D00-0000323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8417" name="Line 51">
          <a:extLst>
            <a:ext uri="{FF2B5EF4-FFF2-40B4-BE49-F238E27FC236}">
              <a16:creationId xmlns:a16="http://schemas.microsoft.com/office/drawing/2014/main" id="{00000000-0008-0000-2D00-000021B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8418" name="Line 52">
          <a:extLst>
            <a:ext uri="{FF2B5EF4-FFF2-40B4-BE49-F238E27FC236}">
              <a16:creationId xmlns:a16="http://schemas.microsoft.com/office/drawing/2014/main" id="{00000000-0008-0000-2D00-000022B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8419" name="Line 53">
          <a:extLst>
            <a:ext uri="{FF2B5EF4-FFF2-40B4-BE49-F238E27FC236}">
              <a16:creationId xmlns:a16="http://schemas.microsoft.com/office/drawing/2014/main" id="{00000000-0008-0000-2D00-000023B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8420" name="Line 54">
          <a:extLst>
            <a:ext uri="{FF2B5EF4-FFF2-40B4-BE49-F238E27FC236}">
              <a16:creationId xmlns:a16="http://schemas.microsoft.com/office/drawing/2014/main" id="{00000000-0008-0000-2D00-000024B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8421" name="Line 55">
          <a:extLst>
            <a:ext uri="{FF2B5EF4-FFF2-40B4-BE49-F238E27FC236}">
              <a16:creationId xmlns:a16="http://schemas.microsoft.com/office/drawing/2014/main" id="{00000000-0008-0000-2D00-000025BD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422" name="Line 56">
          <a:extLst>
            <a:ext uri="{FF2B5EF4-FFF2-40B4-BE49-F238E27FC236}">
              <a16:creationId xmlns:a16="http://schemas.microsoft.com/office/drawing/2014/main" id="{00000000-0008-0000-2D00-000026B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423" name="Line 57">
          <a:extLst>
            <a:ext uri="{FF2B5EF4-FFF2-40B4-BE49-F238E27FC236}">
              <a16:creationId xmlns:a16="http://schemas.microsoft.com/office/drawing/2014/main" id="{00000000-0008-0000-2D00-000027B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424" name="Line 58">
          <a:extLst>
            <a:ext uri="{FF2B5EF4-FFF2-40B4-BE49-F238E27FC236}">
              <a16:creationId xmlns:a16="http://schemas.microsoft.com/office/drawing/2014/main" id="{00000000-0008-0000-2D00-000028B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8425" name="Line 59">
          <a:extLst>
            <a:ext uri="{FF2B5EF4-FFF2-40B4-BE49-F238E27FC236}">
              <a16:creationId xmlns:a16="http://schemas.microsoft.com/office/drawing/2014/main" id="{00000000-0008-0000-2D00-000029B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8426" name="Line 60">
          <a:extLst>
            <a:ext uri="{FF2B5EF4-FFF2-40B4-BE49-F238E27FC236}">
              <a16:creationId xmlns:a16="http://schemas.microsoft.com/office/drawing/2014/main" id="{00000000-0008-0000-2D00-00002AB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8427" name="Line 61">
          <a:extLst>
            <a:ext uri="{FF2B5EF4-FFF2-40B4-BE49-F238E27FC236}">
              <a16:creationId xmlns:a16="http://schemas.microsoft.com/office/drawing/2014/main" id="{00000000-0008-0000-2D00-00002BB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8428" name="Line 62">
          <a:extLst>
            <a:ext uri="{FF2B5EF4-FFF2-40B4-BE49-F238E27FC236}">
              <a16:creationId xmlns:a16="http://schemas.microsoft.com/office/drawing/2014/main" id="{00000000-0008-0000-2D00-00002CB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8429" name="Line 63">
          <a:extLst>
            <a:ext uri="{FF2B5EF4-FFF2-40B4-BE49-F238E27FC236}">
              <a16:creationId xmlns:a16="http://schemas.microsoft.com/office/drawing/2014/main" id="{00000000-0008-0000-2D00-00002DB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8430" name="Line 64">
          <a:extLst>
            <a:ext uri="{FF2B5EF4-FFF2-40B4-BE49-F238E27FC236}">
              <a16:creationId xmlns:a16="http://schemas.microsoft.com/office/drawing/2014/main" id="{00000000-0008-0000-2D00-00002EB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8431" name="Line 65">
          <a:extLst>
            <a:ext uri="{FF2B5EF4-FFF2-40B4-BE49-F238E27FC236}">
              <a16:creationId xmlns:a16="http://schemas.microsoft.com/office/drawing/2014/main" id="{00000000-0008-0000-2D00-00002FB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8432" name="Line 66">
          <a:extLst>
            <a:ext uri="{FF2B5EF4-FFF2-40B4-BE49-F238E27FC236}">
              <a16:creationId xmlns:a16="http://schemas.microsoft.com/office/drawing/2014/main" id="{00000000-0008-0000-2D00-000030B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8433" name="Line 67">
          <a:extLst>
            <a:ext uri="{FF2B5EF4-FFF2-40B4-BE49-F238E27FC236}">
              <a16:creationId xmlns:a16="http://schemas.microsoft.com/office/drawing/2014/main" id="{00000000-0008-0000-2D00-000031B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8434" name="Rectangle 68">
          <a:extLst>
            <a:ext uri="{FF2B5EF4-FFF2-40B4-BE49-F238E27FC236}">
              <a16:creationId xmlns:a16="http://schemas.microsoft.com/office/drawing/2014/main" id="{00000000-0008-0000-2D00-000032B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2357" name="Text 86">
          <a:extLst>
            <a:ext uri="{FF2B5EF4-FFF2-40B4-BE49-F238E27FC236}">
              <a16:creationId xmlns:a16="http://schemas.microsoft.com/office/drawing/2014/main" id="{00000000-0008-0000-2D00-00004530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8436" name="Line 70">
          <a:extLst>
            <a:ext uri="{FF2B5EF4-FFF2-40B4-BE49-F238E27FC236}">
              <a16:creationId xmlns:a16="http://schemas.microsoft.com/office/drawing/2014/main" id="{00000000-0008-0000-2D00-000034BD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8437" name="Line 71">
          <a:extLst>
            <a:ext uri="{FF2B5EF4-FFF2-40B4-BE49-F238E27FC236}">
              <a16:creationId xmlns:a16="http://schemas.microsoft.com/office/drawing/2014/main" id="{00000000-0008-0000-2D00-000035BD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8438" name="Line 72">
          <a:extLst>
            <a:ext uri="{FF2B5EF4-FFF2-40B4-BE49-F238E27FC236}">
              <a16:creationId xmlns:a16="http://schemas.microsoft.com/office/drawing/2014/main" id="{00000000-0008-0000-2D00-000036BD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8439" name="Line 73">
          <a:extLst>
            <a:ext uri="{FF2B5EF4-FFF2-40B4-BE49-F238E27FC236}">
              <a16:creationId xmlns:a16="http://schemas.microsoft.com/office/drawing/2014/main" id="{00000000-0008-0000-2D00-000037BD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8440" name="Line 74">
          <a:extLst>
            <a:ext uri="{FF2B5EF4-FFF2-40B4-BE49-F238E27FC236}">
              <a16:creationId xmlns:a16="http://schemas.microsoft.com/office/drawing/2014/main" id="{00000000-0008-0000-2D00-000038BD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441" name="Line 75">
          <a:extLst>
            <a:ext uri="{FF2B5EF4-FFF2-40B4-BE49-F238E27FC236}">
              <a16:creationId xmlns:a16="http://schemas.microsoft.com/office/drawing/2014/main" id="{00000000-0008-0000-2D00-000039BD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442" name="Line 76">
          <a:extLst>
            <a:ext uri="{FF2B5EF4-FFF2-40B4-BE49-F238E27FC236}">
              <a16:creationId xmlns:a16="http://schemas.microsoft.com/office/drawing/2014/main" id="{00000000-0008-0000-2D00-00003ABD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443" name="Line 77">
          <a:extLst>
            <a:ext uri="{FF2B5EF4-FFF2-40B4-BE49-F238E27FC236}">
              <a16:creationId xmlns:a16="http://schemas.microsoft.com/office/drawing/2014/main" id="{00000000-0008-0000-2D00-00003BBD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8444" name="Line 78">
          <a:extLst>
            <a:ext uri="{FF2B5EF4-FFF2-40B4-BE49-F238E27FC236}">
              <a16:creationId xmlns:a16="http://schemas.microsoft.com/office/drawing/2014/main" id="{00000000-0008-0000-2D00-00003CBD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8445" name="Line 79">
          <a:extLst>
            <a:ext uri="{FF2B5EF4-FFF2-40B4-BE49-F238E27FC236}">
              <a16:creationId xmlns:a16="http://schemas.microsoft.com/office/drawing/2014/main" id="{00000000-0008-0000-2D00-00003DBD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8446" name="Line 80">
          <a:extLst>
            <a:ext uri="{FF2B5EF4-FFF2-40B4-BE49-F238E27FC236}">
              <a16:creationId xmlns:a16="http://schemas.microsoft.com/office/drawing/2014/main" id="{00000000-0008-0000-2D00-00003EBD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8447" name="Line 81">
          <a:extLst>
            <a:ext uri="{FF2B5EF4-FFF2-40B4-BE49-F238E27FC236}">
              <a16:creationId xmlns:a16="http://schemas.microsoft.com/office/drawing/2014/main" id="{00000000-0008-0000-2D00-00003FBD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8448" name="Line 82">
          <a:extLst>
            <a:ext uri="{FF2B5EF4-FFF2-40B4-BE49-F238E27FC236}">
              <a16:creationId xmlns:a16="http://schemas.microsoft.com/office/drawing/2014/main" id="{00000000-0008-0000-2D00-000040BD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8449" name="Line 83">
          <a:extLst>
            <a:ext uri="{FF2B5EF4-FFF2-40B4-BE49-F238E27FC236}">
              <a16:creationId xmlns:a16="http://schemas.microsoft.com/office/drawing/2014/main" id="{00000000-0008-0000-2D00-000041BD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8450" name="Line 84">
          <a:extLst>
            <a:ext uri="{FF2B5EF4-FFF2-40B4-BE49-F238E27FC236}">
              <a16:creationId xmlns:a16="http://schemas.microsoft.com/office/drawing/2014/main" id="{00000000-0008-0000-2D00-000042BD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8451" name="Line 85">
          <a:extLst>
            <a:ext uri="{FF2B5EF4-FFF2-40B4-BE49-F238E27FC236}">
              <a16:creationId xmlns:a16="http://schemas.microsoft.com/office/drawing/2014/main" id="{00000000-0008-0000-2D00-000043BD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8452" name="Line 86">
          <a:extLst>
            <a:ext uri="{FF2B5EF4-FFF2-40B4-BE49-F238E27FC236}">
              <a16:creationId xmlns:a16="http://schemas.microsoft.com/office/drawing/2014/main" id="{00000000-0008-0000-2D00-000044BD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8453" name="Rectangle 87">
          <a:extLst>
            <a:ext uri="{FF2B5EF4-FFF2-40B4-BE49-F238E27FC236}">
              <a16:creationId xmlns:a16="http://schemas.microsoft.com/office/drawing/2014/main" id="{00000000-0008-0000-2D00-000045BD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12376" name="Text 1">
          <a:extLst>
            <a:ext uri="{FF2B5EF4-FFF2-40B4-BE49-F238E27FC236}">
              <a16:creationId xmlns:a16="http://schemas.microsoft.com/office/drawing/2014/main" id="{00000000-0008-0000-2D00-00005830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8455" name="Line 89">
          <a:extLst>
            <a:ext uri="{FF2B5EF4-FFF2-40B4-BE49-F238E27FC236}">
              <a16:creationId xmlns:a16="http://schemas.microsoft.com/office/drawing/2014/main" id="{00000000-0008-0000-2D00-000047BD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8456" name="Line 90">
          <a:extLst>
            <a:ext uri="{FF2B5EF4-FFF2-40B4-BE49-F238E27FC236}">
              <a16:creationId xmlns:a16="http://schemas.microsoft.com/office/drawing/2014/main" id="{00000000-0008-0000-2D00-000048BD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8457" name="Line 91">
          <a:extLst>
            <a:ext uri="{FF2B5EF4-FFF2-40B4-BE49-F238E27FC236}">
              <a16:creationId xmlns:a16="http://schemas.microsoft.com/office/drawing/2014/main" id="{00000000-0008-0000-2D00-000049BD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8458" name="Line 92">
          <a:extLst>
            <a:ext uri="{FF2B5EF4-FFF2-40B4-BE49-F238E27FC236}">
              <a16:creationId xmlns:a16="http://schemas.microsoft.com/office/drawing/2014/main" id="{00000000-0008-0000-2D00-00004ABD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8459" name="Line 93">
          <a:extLst>
            <a:ext uri="{FF2B5EF4-FFF2-40B4-BE49-F238E27FC236}">
              <a16:creationId xmlns:a16="http://schemas.microsoft.com/office/drawing/2014/main" id="{00000000-0008-0000-2D00-00004BBD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8460" name="Line 94">
          <a:extLst>
            <a:ext uri="{FF2B5EF4-FFF2-40B4-BE49-F238E27FC236}">
              <a16:creationId xmlns:a16="http://schemas.microsoft.com/office/drawing/2014/main" id="{00000000-0008-0000-2D00-00004CBD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8461" name="Line 95">
          <a:extLst>
            <a:ext uri="{FF2B5EF4-FFF2-40B4-BE49-F238E27FC236}">
              <a16:creationId xmlns:a16="http://schemas.microsoft.com/office/drawing/2014/main" id="{00000000-0008-0000-2D00-00004DBD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8462" name="Line 96">
          <a:extLst>
            <a:ext uri="{FF2B5EF4-FFF2-40B4-BE49-F238E27FC236}">
              <a16:creationId xmlns:a16="http://schemas.microsoft.com/office/drawing/2014/main" id="{00000000-0008-0000-2D00-00004EBD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8463" name="Line 97">
          <a:extLst>
            <a:ext uri="{FF2B5EF4-FFF2-40B4-BE49-F238E27FC236}">
              <a16:creationId xmlns:a16="http://schemas.microsoft.com/office/drawing/2014/main" id="{00000000-0008-0000-2D00-00004FBD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12386" name="Object 98" hidden="1">
              <a:extLst>
                <a:ext uri="{63B3BB69-23CF-44E3-9099-C40C66FF867C}">
                  <a14:compatExt spid="_x0000_s12386"/>
                </a:ext>
                <a:ext uri="{FF2B5EF4-FFF2-40B4-BE49-F238E27FC236}">
                  <a16:creationId xmlns:a16="http://schemas.microsoft.com/office/drawing/2014/main" id="{00000000-0008-0000-2E00-00006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3313" name="Text 86">
          <a:extLst>
            <a:ext uri="{FF2B5EF4-FFF2-40B4-BE49-F238E27FC236}">
              <a16:creationId xmlns:a16="http://schemas.microsoft.com/office/drawing/2014/main" id="{00000000-0008-0000-2E00-0000013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9392" name="Line 2">
          <a:extLst>
            <a:ext uri="{FF2B5EF4-FFF2-40B4-BE49-F238E27FC236}">
              <a16:creationId xmlns:a16="http://schemas.microsoft.com/office/drawing/2014/main" id="{00000000-0008-0000-2E00-0000F0C0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9393" name="Line 3">
          <a:extLst>
            <a:ext uri="{FF2B5EF4-FFF2-40B4-BE49-F238E27FC236}">
              <a16:creationId xmlns:a16="http://schemas.microsoft.com/office/drawing/2014/main" id="{00000000-0008-0000-2E00-0000F1C0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9394" name="Line 4">
          <a:extLst>
            <a:ext uri="{FF2B5EF4-FFF2-40B4-BE49-F238E27FC236}">
              <a16:creationId xmlns:a16="http://schemas.microsoft.com/office/drawing/2014/main" id="{00000000-0008-0000-2E00-0000F2C0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9395" name="Line 5">
          <a:extLst>
            <a:ext uri="{FF2B5EF4-FFF2-40B4-BE49-F238E27FC236}">
              <a16:creationId xmlns:a16="http://schemas.microsoft.com/office/drawing/2014/main" id="{00000000-0008-0000-2E00-0000F3C0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9396" name="Line 6">
          <a:extLst>
            <a:ext uri="{FF2B5EF4-FFF2-40B4-BE49-F238E27FC236}">
              <a16:creationId xmlns:a16="http://schemas.microsoft.com/office/drawing/2014/main" id="{00000000-0008-0000-2E00-0000F4C0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9397" name="Line 7">
          <a:extLst>
            <a:ext uri="{FF2B5EF4-FFF2-40B4-BE49-F238E27FC236}">
              <a16:creationId xmlns:a16="http://schemas.microsoft.com/office/drawing/2014/main" id="{00000000-0008-0000-2E00-0000F5C0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9398" name="Line 8">
          <a:extLst>
            <a:ext uri="{FF2B5EF4-FFF2-40B4-BE49-F238E27FC236}">
              <a16:creationId xmlns:a16="http://schemas.microsoft.com/office/drawing/2014/main" id="{00000000-0008-0000-2E00-0000F6C0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9399" name="Line 9">
          <a:extLst>
            <a:ext uri="{FF2B5EF4-FFF2-40B4-BE49-F238E27FC236}">
              <a16:creationId xmlns:a16="http://schemas.microsoft.com/office/drawing/2014/main" id="{00000000-0008-0000-2E00-0000F7C0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400" name="Line 10">
          <a:extLst>
            <a:ext uri="{FF2B5EF4-FFF2-40B4-BE49-F238E27FC236}">
              <a16:creationId xmlns:a16="http://schemas.microsoft.com/office/drawing/2014/main" id="{00000000-0008-0000-2E00-0000F8C0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9401" name="Line 11">
          <a:extLst>
            <a:ext uri="{FF2B5EF4-FFF2-40B4-BE49-F238E27FC236}">
              <a16:creationId xmlns:a16="http://schemas.microsoft.com/office/drawing/2014/main" id="{00000000-0008-0000-2E00-0000F9C0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9402" name="Line 12">
          <a:extLst>
            <a:ext uri="{FF2B5EF4-FFF2-40B4-BE49-F238E27FC236}">
              <a16:creationId xmlns:a16="http://schemas.microsoft.com/office/drawing/2014/main" id="{00000000-0008-0000-2E00-0000FAC0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9403" name="Line 13">
          <a:extLst>
            <a:ext uri="{FF2B5EF4-FFF2-40B4-BE49-F238E27FC236}">
              <a16:creationId xmlns:a16="http://schemas.microsoft.com/office/drawing/2014/main" id="{00000000-0008-0000-2E00-0000FBC0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9404" name="Line 14">
          <a:extLst>
            <a:ext uri="{FF2B5EF4-FFF2-40B4-BE49-F238E27FC236}">
              <a16:creationId xmlns:a16="http://schemas.microsoft.com/office/drawing/2014/main" id="{00000000-0008-0000-2E00-0000FCC0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9405" name="Line 15">
          <a:extLst>
            <a:ext uri="{FF2B5EF4-FFF2-40B4-BE49-F238E27FC236}">
              <a16:creationId xmlns:a16="http://schemas.microsoft.com/office/drawing/2014/main" id="{00000000-0008-0000-2E00-0000FDC0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9406" name="Line 16">
          <a:extLst>
            <a:ext uri="{FF2B5EF4-FFF2-40B4-BE49-F238E27FC236}">
              <a16:creationId xmlns:a16="http://schemas.microsoft.com/office/drawing/2014/main" id="{00000000-0008-0000-2E00-0000FEC0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9407" name="Line 17">
          <a:extLst>
            <a:ext uri="{FF2B5EF4-FFF2-40B4-BE49-F238E27FC236}">
              <a16:creationId xmlns:a16="http://schemas.microsoft.com/office/drawing/2014/main" id="{00000000-0008-0000-2E00-0000FFC0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9408" name="Line 18">
          <a:extLst>
            <a:ext uri="{FF2B5EF4-FFF2-40B4-BE49-F238E27FC236}">
              <a16:creationId xmlns:a16="http://schemas.microsoft.com/office/drawing/2014/main" id="{00000000-0008-0000-2E00-000000C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9409" name="Rectangle 19">
          <a:extLst>
            <a:ext uri="{FF2B5EF4-FFF2-40B4-BE49-F238E27FC236}">
              <a16:creationId xmlns:a16="http://schemas.microsoft.com/office/drawing/2014/main" id="{00000000-0008-0000-2E00-000001C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332" name="Text 86">
          <a:extLst>
            <a:ext uri="{FF2B5EF4-FFF2-40B4-BE49-F238E27FC236}">
              <a16:creationId xmlns:a16="http://schemas.microsoft.com/office/drawing/2014/main" id="{00000000-0008-0000-2E00-0000143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9411" name="Line 21">
          <a:extLst>
            <a:ext uri="{FF2B5EF4-FFF2-40B4-BE49-F238E27FC236}">
              <a16:creationId xmlns:a16="http://schemas.microsoft.com/office/drawing/2014/main" id="{00000000-0008-0000-2E00-000003C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9412" name="Line 22">
          <a:extLst>
            <a:ext uri="{FF2B5EF4-FFF2-40B4-BE49-F238E27FC236}">
              <a16:creationId xmlns:a16="http://schemas.microsoft.com/office/drawing/2014/main" id="{00000000-0008-0000-2E00-000004C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9413" name="Line 23">
          <a:extLst>
            <a:ext uri="{FF2B5EF4-FFF2-40B4-BE49-F238E27FC236}">
              <a16:creationId xmlns:a16="http://schemas.microsoft.com/office/drawing/2014/main" id="{00000000-0008-0000-2E00-000005C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9414" name="Line 24">
          <a:extLst>
            <a:ext uri="{FF2B5EF4-FFF2-40B4-BE49-F238E27FC236}">
              <a16:creationId xmlns:a16="http://schemas.microsoft.com/office/drawing/2014/main" id="{00000000-0008-0000-2E00-000006C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9415" name="Line 25">
          <a:extLst>
            <a:ext uri="{FF2B5EF4-FFF2-40B4-BE49-F238E27FC236}">
              <a16:creationId xmlns:a16="http://schemas.microsoft.com/office/drawing/2014/main" id="{00000000-0008-0000-2E00-000007C1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9416" name="Line 26">
          <a:extLst>
            <a:ext uri="{FF2B5EF4-FFF2-40B4-BE49-F238E27FC236}">
              <a16:creationId xmlns:a16="http://schemas.microsoft.com/office/drawing/2014/main" id="{00000000-0008-0000-2E00-000008C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9417" name="Line 27">
          <a:extLst>
            <a:ext uri="{FF2B5EF4-FFF2-40B4-BE49-F238E27FC236}">
              <a16:creationId xmlns:a16="http://schemas.microsoft.com/office/drawing/2014/main" id="{00000000-0008-0000-2E00-000009C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9418" name="Line 28">
          <a:extLst>
            <a:ext uri="{FF2B5EF4-FFF2-40B4-BE49-F238E27FC236}">
              <a16:creationId xmlns:a16="http://schemas.microsoft.com/office/drawing/2014/main" id="{00000000-0008-0000-2E00-00000AC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419" name="Line 29">
          <a:extLst>
            <a:ext uri="{FF2B5EF4-FFF2-40B4-BE49-F238E27FC236}">
              <a16:creationId xmlns:a16="http://schemas.microsoft.com/office/drawing/2014/main" id="{00000000-0008-0000-2E00-00000BC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9420" name="Line 30">
          <a:extLst>
            <a:ext uri="{FF2B5EF4-FFF2-40B4-BE49-F238E27FC236}">
              <a16:creationId xmlns:a16="http://schemas.microsoft.com/office/drawing/2014/main" id="{00000000-0008-0000-2E00-00000CC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9421" name="Line 31">
          <a:extLst>
            <a:ext uri="{FF2B5EF4-FFF2-40B4-BE49-F238E27FC236}">
              <a16:creationId xmlns:a16="http://schemas.microsoft.com/office/drawing/2014/main" id="{00000000-0008-0000-2E00-00000DC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9422" name="Line 32">
          <a:extLst>
            <a:ext uri="{FF2B5EF4-FFF2-40B4-BE49-F238E27FC236}">
              <a16:creationId xmlns:a16="http://schemas.microsoft.com/office/drawing/2014/main" id="{00000000-0008-0000-2E00-00000EC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9423" name="Line 33">
          <a:extLst>
            <a:ext uri="{FF2B5EF4-FFF2-40B4-BE49-F238E27FC236}">
              <a16:creationId xmlns:a16="http://schemas.microsoft.com/office/drawing/2014/main" id="{00000000-0008-0000-2E00-00000FC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9424" name="Line 34">
          <a:extLst>
            <a:ext uri="{FF2B5EF4-FFF2-40B4-BE49-F238E27FC236}">
              <a16:creationId xmlns:a16="http://schemas.microsoft.com/office/drawing/2014/main" id="{00000000-0008-0000-2E00-000010C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9425" name="Line 35">
          <a:extLst>
            <a:ext uri="{FF2B5EF4-FFF2-40B4-BE49-F238E27FC236}">
              <a16:creationId xmlns:a16="http://schemas.microsoft.com/office/drawing/2014/main" id="{00000000-0008-0000-2E00-000011C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9426" name="Line 36">
          <a:extLst>
            <a:ext uri="{FF2B5EF4-FFF2-40B4-BE49-F238E27FC236}">
              <a16:creationId xmlns:a16="http://schemas.microsoft.com/office/drawing/2014/main" id="{00000000-0008-0000-2E00-000012C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9427" name="Line 37">
          <a:extLst>
            <a:ext uri="{FF2B5EF4-FFF2-40B4-BE49-F238E27FC236}">
              <a16:creationId xmlns:a16="http://schemas.microsoft.com/office/drawing/2014/main" id="{00000000-0008-0000-2E00-000013C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9428" name="Rectangle 38">
          <a:extLst>
            <a:ext uri="{FF2B5EF4-FFF2-40B4-BE49-F238E27FC236}">
              <a16:creationId xmlns:a16="http://schemas.microsoft.com/office/drawing/2014/main" id="{00000000-0008-0000-2E00-000014C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2</xdr:col>
      <xdr:colOff>571500</xdr:colOff>
      <xdr:row>6</xdr:row>
      <xdr:rowOff>0</xdr:rowOff>
    </xdr:from>
    <xdr:to>
      <xdr:col>4</xdr:col>
      <xdr:colOff>628650</xdr:colOff>
      <xdr:row>8</xdr:row>
      <xdr:rowOff>85725</xdr:rowOff>
    </xdr:to>
    <xdr:sp macro="" textlink="">
      <xdr:nvSpPr>
        <xdr:cNvPr id="49429" name="Line 39">
          <a:extLst>
            <a:ext uri="{FF2B5EF4-FFF2-40B4-BE49-F238E27FC236}">
              <a16:creationId xmlns:a16="http://schemas.microsoft.com/office/drawing/2014/main" id="{00000000-0008-0000-2E00-000015C10000}"/>
            </a:ext>
          </a:extLst>
        </xdr:cNvPr>
        <xdr:cNvSpPr>
          <a:spLocks noChangeShapeType="1"/>
        </xdr:cNvSpPr>
      </xdr:nvSpPr>
      <xdr:spPr bwMode="auto">
        <a:xfrm flipV="1">
          <a:off x="1819275" y="1038225"/>
          <a:ext cx="171450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49430" name="Line 40">
          <a:extLst>
            <a:ext uri="{FF2B5EF4-FFF2-40B4-BE49-F238E27FC236}">
              <a16:creationId xmlns:a16="http://schemas.microsoft.com/office/drawing/2014/main" id="{00000000-0008-0000-2E00-000016C10000}"/>
            </a:ext>
          </a:extLst>
        </xdr:cNvPr>
        <xdr:cNvSpPr>
          <a:spLocks noChangeShapeType="1"/>
        </xdr:cNvSpPr>
      </xdr:nvSpPr>
      <xdr:spPr bwMode="auto">
        <a:xfrm>
          <a:off x="3533775" y="103822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49431" name="Line 41">
          <a:extLst>
            <a:ext uri="{FF2B5EF4-FFF2-40B4-BE49-F238E27FC236}">
              <a16:creationId xmlns:a16="http://schemas.microsoft.com/office/drawing/2014/main" id="{00000000-0008-0000-2E00-000017C10000}"/>
            </a:ext>
          </a:extLst>
        </xdr:cNvPr>
        <xdr:cNvSpPr>
          <a:spLocks noChangeShapeType="1"/>
        </xdr:cNvSpPr>
      </xdr:nvSpPr>
      <xdr:spPr bwMode="auto">
        <a:xfrm flipV="1">
          <a:off x="4143375" y="71437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49432" name="Line 42">
          <a:extLst>
            <a:ext uri="{FF2B5EF4-FFF2-40B4-BE49-F238E27FC236}">
              <a16:creationId xmlns:a16="http://schemas.microsoft.com/office/drawing/2014/main" id="{00000000-0008-0000-2E00-000018C10000}"/>
            </a:ext>
          </a:extLst>
        </xdr:cNvPr>
        <xdr:cNvSpPr>
          <a:spLocks noChangeShapeType="1"/>
        </xdr:cNvSpPr>
      </xdr:nvSpPr>
      <xdr:spPr bwMode="auto">
        <a:xfrm>
          <a:off x="4752975" y="71437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9433" name="Line 43">
          <a:extLst>
            <a:ext uri="{FF2B5EF4-FFF2-40B4-BE49-F238E27FC236}">
              <a16:creationId xmlns:a16="http://schemas.microsoft.com/office/drawing/2014/main" id="{00000000-0008-0000-2E00-000019C1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9434" name="Line 44">
          <a:extLst>
            <a:ext uri="{FF2B5EF4-FFF2-40B4-BE49-F238E27FC236}">
              <a16:creationId xmlns:a16="http://schemas.microsoft.com/office/drawing/2014/main" id="{00000000-0008-0000-2E00-00001AC1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9435" name="Line 45">
          <a:extLst>
            <a:ext uri="{FF2B5EF4-FFF2-40B4-BE49-F238E27FC236}">
              <a16:creationId xmlns:a16="http://schemas.microsoft.com/office/drawing/2014/main" id="{00000000-0008-0000-2E00-00001BC1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9436" name="Line 46">
          <a:extLst>
            <a:ext uri="{FF2B5EF4-FFF2-40B4-BE49-F238E27FC236}">
              <a16:creationId xmlns:a16="http://schemas.microsoft.com/office/drawing/2014/main" id="{00000000-0008-0000-2E00-00001CC1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9437" name="Line 47">
          <a:extLst>
            <a:ext uri="{FF2B5EF4-FFF2-40B4-BE49-F238E27FC236}">
              <a16:creationId xmlns:a16="http://schemas.microsoft.com/office/drawing/2014/main" id="{00000000-0008-0000-2E00-00001DC1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9438" name="Line 48">
          <a:extLst>
            <a:ext uri="{FF2B5EF4-FFF2-40B4-BE49-F238E27FC236}">
              <a16:creationId xmlns:a16="http://schemas.microsoft.com/office/drawing/2014/main" id="{00000000-0008-0000-2E00-00001EC1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9439" name="Line 49">
          <a:extLst>
            <a:ext uri="{FF2B5EF4-FFF2-40B4-BE49-F238E27FC236}">
              <a16:creationId xmlns:a16="http://schemas.microsoft.com/office/drawing/2014/main" id="{00000000-0008-0000-2E00-00001FC1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362" name="Text 86">
          <a:extLst>
            <a:ext uri="{FF2B5EF4-FFF2-40B4-BE49-F238E27FC236}">
              <a16:creationId xmlns:a16="http://schemas.microsoft.com/office/drawing/2014/main" id="{00000000-0008-0000-2E00-0000323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9441" name="Line 51">
          <a:extLst>
            <a:ext uri="{FF2B5EF4-FFF2-40B4-BE49-F238E27FC236}">
              <a16:creationId xmlns:a16="http://schemas.microsoft.com/office/drawing/2014/main" id="{00000000-0008-0000-2E00-000021C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9442" name="Line 52">
          <a:extLst>
            <a:ext uri="{FF2B5EF4-FFF2-40B4-BE49-F238E27FC236}">
              <a16:creationId xmlns:a16="http://schemas.microsoft.com/office/drawing/2014/main" id="{00000000-0008-0000-2E00-000022C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9443" name="Line 53">
          <a:extLst>
            <a:ext uri="{FF2B5EF4-FFF2-40B4-BE49-F238E27FC236}">
              <a16:creationId xmlns:a16="http://schemas.microsoft.com/office/drawing/2014/main" id="{00000000-0008-0000-2E00-000023C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9444" name="Line 54">
          <a:extLst>
            <a:ext uri="{FF2B5EF4-FFF2-40B4-BE49-F238E27FC236}">
              <a16:creationId xmlns:a16="http://schemas.microsoft.com/office/drawing/2014/main" id="{00000000-0008-0000-2E00-000024C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9445" name="Line 55">
          <a:extLst>
            <a:ext uri="{FF2B5EF4-FFF2-40B4-BE49-F238E27FC236}">
              <a16:creationId xmlns:a16="http://schemas.microsoft.com/office/drawing/2014/main" id="{00000000-0008-0000-2E00-000025C1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9446" name="Line 56">
          <a:extLst>
            <a:ext uri="{FF2B5EF4-FFF2-40B4-BE49-F238E27FC236}">
              <a16:creationId xmlns:a16="http://schemas.microsoft.com/office/drawing/2014/main" id="{00000000-0008-0000-2E00-000026C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9447" name="Line 57">
          <a:extLst>
            <a:ext uri="{FF2B5EF4-FFF2-40B4-BE49-F238E27FC236}">
              <a16:creationId xmlns:a16="http://schemas.microsoft.com/office/drawing/2014/main" id="{00000000-0008-0000-2E00-000027C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9448" name="Line 58">
          <a:extLst>
            <a:ext uri="{FF2B5EF4-FFF2-40B4-BE49-F238E27FC236}">
              <a16:creationId xmlns:a16="http://schemas.microsoft.com/office/drawing/2014/main" id="{00000000-0008-0000-2E00-000028C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449" name="Line 59">
          <a:extLst>
            <a:ext uri="{FF2B5EF4-FFF2-40B4-BE49-F238E27FC236}">
              <a16:creationId xmlns:a16="http://schemas.microsoft.com/office/drawing/2014/main" id="{00000000-0008-0000-2E00-000029C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9450" name="Line 60">
          <a:extLst>
            <a:ext uri="{FF2B5EF4-FFF2-40B4-BE49-F238E27FC236}">
              <a16:creationId xmlns:a16="http://schemas.microsoft.com/office/drawing/2014/main" id="{00000000-0008-0000-2E00-00002AC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9451" name="Line 61">
          <a:extLst>
            <a:ext uri="{FF2B5EF4-FFF2-40B4-BE49-F238E27FC236}">
              <a16:creationId xmlns:a16="http://schemas.microsoft.com/office/drawing/2014/main" id="{00000000-0008-0000-2E00-00002BC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9452" name="Line 62">
          <a:extLst>
            <a:ext uri="{FF2B5EF4-FFF2-40B4-BE49-F238E27FC236}">
              <a16:creationId xmlns:a16="http://schemas.microsoft.com/office/drawing/2014/main" id="{00000000-0008-0000-2E00-00002CC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9453" name="Line 63">
          <a:extLst>
            <a:ext uri="{FF2B5EF4-FFF2-40B4-BE49-F238E27FC236}">
              <a16:creationId xmlns:a16="http://schemas.microsoft.com/office/drawing/2014/main" id="{00000000-0008-0000-2E00-00002DC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9454" name="Line 64">
          <a:extLst>
            <a:ext uri="{FF2B5EF4-FFF2-40B4-BE49-F238E27FC236}">
              <a16:creationId xmlns:a16="http://schemas.microsoft.com/office/drawing/2014/main" id="{00000000-0008-0000-2E00-00002EC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9455" name="Line 65">
          <a:extLst>
            <a:ext uri="{FF2B5EF4-FFF2-40B4-BE49-F238E27FC236}">
              <a16:creationId xmlns:a16="http://schemas.microsoft.com/office/drawing/2014/main" id="{00000000-0008-0000-2E00-00002FC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9456" name="Line 66">
          <a:extLst>
            <a:ext uri="{FF2B5EF4-FFF2-40B4-BE49-F238E27FC236}">
              <a16:creationId xmlns:a16="http://schemas.microsoft.com/office/drawing/2014/main" id="{00000000-0008-0000-2E00-000030C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9457" name="Line 67">
          <a:extLst>
            <a:ext uri="{FF2B5EF4-FFF2-40B4-BE49-F238E27FC236}">
              <a16:creationId xmlns:a16="http://schemas.microsoft.com/office/drawing/2014/main" id="{00000000-0008-0000-2E00-000031C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9458" name="Rectangle 68">
          <a:extLst>
            <a:ext uri="{FF2B5EF4-FFF2-40B4-BE49-F238E27FC236}">
              <a16:creationId xmlns:a16="http://schemas.microsoft.com/office/drawing/2014/main" id="{00000000-0008-0000-2E00-000032C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381" name="Text 86">
          <a:extLst>
            <a:ext uri="{FF2B5EF4-FFF2-40B4-BE49-F238E27FC236}">
              <a16:creationId xmlns:a16="http://schemas.microsoft.com/office/drawing/2014/main" id="{00000000-0008-0000-2E00-00004534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9460" name="Line 70">
          <a:extLst>
            <a:ext uri="{FF2B5EF4-FFF2-40B4-BE49-F238E27FC236}">
              <a16:creationId xmlns:a16="http://schemas.microsoft.com/office/drawing/2014/main" id="{00000000-0008-0000-2E00-000034C1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9461" name="Line 71">
          <a:extLst>
            <a:ext uri="{FF2B5EF4-FFF2-40B4-BE49-F238E27FC236}">
              <a16:creationId xmlns:a16="http://schemas.microsoft.com/office/drawing/2014/main" id="{00000000-0008-0000-2E00-000035C1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9462" name="Line 72">
          <a:extLst>
            <a:ext uri="{FF2B5EF4-FFF2-40B4-BE49-F238E27FC236}">
              <a16:creationId xmlns:a16="http://schemas.microsoft.com/office/drawing/2014/main" id="{00000000-0008-0000-2E00-000036C10000}"/>
            </a:ext>
          </a:extLst>
        </xdr:cNvPr>
        <xdr:cNvSpPr>
          <a:spLocks noChangeShapeType="1"/>
        </xdr:cNvSpPr>
      </xdr:nvSpPr>
      <xdr:spPr bwMode="auto">
        <a:xfrm flipV="1">
          <a:off x="2314575" y="0"/>
          <a:ext cx="847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9463" name="Line 73">
          <a:extLst>
            <a:ext uri="{FF2B5EF4-FFF2-40B4-BE49-F238E27FC236}">
              <a16:creationId xmlns:a16="http://schemas.microsoft.com/office/drawing/2014/main" id="{00000000-0008-0000-2E00-000037C10000}"/>
            </a:ext>
          </a:extLst>
        </xdr:cNvPr>
        <xdr:cNvSpPr>
          <a:spLocks noChangeShapeType="1"/>
        </xdr:cNvSpPr>
      </xdr:nvSpPr>
      <xdr:spPr bwMode="auto">
        <a:xfrm flipV="1">
          <a:off x="1257300" y="0"/>
          <a:ext cx="412432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9464" name="Line 74">
          <a:extLst>
            <a:ext uri="{FF2B5EF4-FFF2-40B4-BE49-F238E27FC236}">
              <a16:creationId xmlns:a16="http://schemas.microsoft.com/office/drawing/2014/main" id="{00000000-0008-0000-2E00-000038C1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9465" name="Line 75">
          <a:extLst>
            <a:ext uri="{FF2B5EF4-FFF2-40B4-BE49-F238E27FC236}">
              <a16:creationId xmlns:a16="http://schemas.microsoft.com/office/drawing/2014/main" id="{00000000-0008-0000-2E00-000039C1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9466" name="Line 76">
          <a:extLst>
            <a:ext uri="{FF2B5EF4-FFF2-40B4-BE49-F238E27FC236}">
              <a16:creationId xmlns:a16="http://schemas.microsoft.com/office/drawing/2014/main" id="{00000000-0008-0000-2E00-00003AC1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9467" name="Line 77">
          <a:extLst>
            <a:ext uri="{FF2B5EF4-FFF2-40B4-BE49-F238E27FC236}">
              <a16:creationId xmlns:a16="http://schemas.microsoft.com/office/drawing/2014/main" id="{00000000-0008-0000-2E00-00003BC10000}"/>
            </a:ext>
          </a:extLst>
        </xdr:cNvPr>
        <xdr:cNvSpPr>
          <a:spLocks noChangeShapeType="1"/>
        </xdr:cNvSpPr>
      </xdr:nvSpPr>
      <xdr:spPr bwMode="auto">
        <a:xfrm flipV="1">
          <a:off x="292417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468" name="Line 78">
          <a:extLst>
            <a:ext uri="{FF2B5EF4-FFF2-40B4-BE49-F238E27FC236}">
              <a16:creationId xmlns:a16="http://schemas.microsoft.com/office/drawing/2014/main" id="{00000000-0008-0000-2E00-00003CC10000}"/>
            </a:ext>
          </a:extLst>
        </xdr:cNvPr>
        <xdr:cNvSpPr>
          <a:spLocks noChangeShapeType="1"/>
        </xdr:cNvSpPr>
      </xdr:nvSpPr>
      <xdr:spPr bwMode="auto">
        <a:xfrm flipV="1">
          <a:off x="353377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49469" name="Line 79">
          <a:extLst>
            <a:ext uri="{FF2B5EF4-FFF2-40B4-BE49-F238E27FC236}">
              <a16:creationId xmlns:a16="http://schemas.microsoft.com/office/drawing/2014/main" id="{00000000-0008-0000-2E00-00003DC10000}"/>
            </a:ext>
          </a:extLst>
        </xdr:cNvPr>
        <xdr:cNvSpPr>
          <a:spLocks noChangeShapeType="1"/>
        </xdr:cNvSpPr>
      </xdr:nvSpPr>
      <xdr:spPr bwMode="auto">
        <a:xfrm flipV="1">
          <a:off x="414337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49470" name="Line 80">
          <a:extLst>
            <a:ext uri="{FF2B5EF4-FFF2-40B4-BE49-F238E27FC236}">
              <a16:creationId xmlns:a16="http://schemas.microsoft.com/office/drawing/2014/main" id="{00000000-0008-0000-2E00-00003EC10000}"/>
            </a:ext>
          </a:extLst>
        </xdr:cNvPr>
        <xdr:cNvSpPr>
          <a:spLocks noChangeShapeType="1"/>
        </xdr:cNvSpPr>
      </xdr:nvSpPr>
      <xdr:spPr bwMode="auto">
        <a:xfrm flipV="1">
          <a:off x="47529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49471" name="Line 81">
          <a:extLst>
            <a:ext uri="{FF2B5EF4-FFF2-40B4-BE49-F238E27FC236}">
              <a16:creationId xmlns:a16="http://schemas.microsoft.com/office/drawing/2014/main" id="{00000000-0008-0000-2E00-00003FC10000}"/>
            </a:ext>
          </a:extLst>
        </xdr:cNvPr>
        <xdr:cNvSpPr>
          <a:spLocks noChangeShapeType="1"/>
        </xdr:cNvSpPr>
      </xdr:nvSpPr>
      <xdr:spPr bwMode="auto">
        <a:xfrm flipV="1">
          <a:off x="53911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49472" name="Line 82">
          <a:extLst>
            <a:ext uri="{FF2B5EF4-FFF2-40B4-BE49-F238E27FC236}">
              <a16:creationId xmlns:a16="http://schemas.microsoft.com/office/drawing/2014/main" id="{00000000-0008-0000-2E00-000040C1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49473" name="Line 83">
          <a:extLst>
            <a:ext uri="{FF2B5EF4-FFF2-40B4-BE49-F238E27FC236}">
              <a16:creationId xmlns:a16="http://schemas.microsoft.com/office/drawing/2014/main" id="{00000000-0008-0000-2E00-000041C1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49474" name="Line 84">
          <a:extLst>
            <a:ext uri="{FF2B5EF4-FFF2-40B4-BE49-F238E27FC236}">
              <a16:creationId xmlns:a16="http://schemas.microsoft.com/office/drawing/2014/main" id="{00000000-0008-0000-2E00-000042C1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49475" name="Line 85">
          <a:extLst>
            <a:ext uri="{FF2B5EF4-FFF2-40B4-BE49-F238E27FC236}">
              <a16:creationId xmlns:a16="http://schemas.microsoft.com/office/drawing/2014/main" id="{00000000-0008-0000-2E00-000043C1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49476" name="Line 86">
          <a:extLst>
            <a:ext uri="{FF2B5EF4-FFF2-40B4-BE49-F238E27FC236}">
              <a16:creationId xmlns:a16="http://schemas.microsoft.com/office/drawing/2014/main" id="{00000000-0008-0000-2E00-000044C1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49477" name="Rectangle 87">
          <a:extLst>
            <a:ext uri="{FF2B5EF4-FFF2-40B4-BE49-F238E27FC236}">
              <a16:creationId xmlns:a16="http://schemas.microsoft.com/office/drawing/2014/main" id="{00000000-0008-0000-2E00-000045C1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4</xdr:col>
      <xdr:colOff>219075</xdr:colOff>
      <xdr:row>3</xdr:row>
      <xdr:rowOff>28575</xdr:rowOff>
    </xdr:from>
    <xdr:to>
      <xdr:col>8</xdr:col>
      <xdr:colOff>647700</xdr:colOff>
      <xdr:row>6</xdr:row>
      <xdr:rowOff>123825</xdr:rowOff>
    </xdr:to>
    <xdr:sp macro="" textlink="">
      <xdr:nvSpPr>
        <xdr:cNvPr id="13400" name="Text 1">
          <a:extLst>
            <a:ext uri="{FF2B5EF4-FFF2-40B4-BE49-F238E27FC236}">
              <a16:creationId xmlns:a16="http://schemas.microsoft.com/office/drawing/2014/main" id="{00000000-0008-0000-2E00-000058340000}"/>
            </a:ext>
          </a:extLst>
        </xdr:cNvPr>
        <xdr:cNvSpPr txBox="1">
          <a:spLocks noChangeArrowheads="1"/>
        </xdr:cNvSpPr>
      </xdr:nvSpPr>
      <xdr:spPr bwMode="auto">
        <a:xfrm>
          <a:off x="3143250" y="58102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76200</xdr:rowOff>
    </xdr:from>
    <xdr:to>
      <xdr:col>4</xdr:col>
      <xdr:colOff>257175</xdr:colOff>
      <xdr:row>8</xdr:row>
      <xdr:rowOff>85725</xdr:rowOff>
    </xdr:to>
    <xdr:sp macro="" textlink="">
      <xdr:nvSpPr>
        <xdr:cNvPr id="49479" name="Line 89">
          <a:extLst>
            <a:ext uri="{FF2B5EF4-FFF2-40B4-BE49-F238E27FC236}">
              <a16:creationId xmlns:a16="http://schemas.microsoft.com/office/drawing/2014/main" id="{00000000-0008-0000-2E00-000047C10000}"/>
            </a:ext>
          </a:extLst>
        </xdr:cNvPr>
        <xdr:cNvSpPr>
          <a:spLocks noChangeShapeType="1"/>
        </xdr:cNvSpPr>
      </xdr:nvSpPr>
      <xdr:spPr bwMode="auto">
        <a:xfrm flipV="1">
          <a:off x="1819275" y="1114425"/>
          <a:ext cx="1362075" cy="333375"/>
        </a:xfrm>
        <a:prstGeom prst="line">
          <a:avLst/>
        </a:prstGeom>
        <a:noFill/>
        <a:ln w="9525">
          <a:solidFill>
            <a:srgbClr val="000000"/>
          </a:solidFill>
          <a:round/>
          <a:headEnd/>
          <a:tailEnd/>
        </a:ln>
      </xdr:spPr>
    </xdr:sp>
    <xdr:clientData/>
  </xdr:twoCellAnchor>
  <xdr:twoCellAnchor>
    <xdr:from>
      <xdr:col>7</xdr:col>
      <xdr:colOff>695325</xdr:colOff>
      <xdr:row>4</xdr:row>
      <xdr:rowOff>142875</xdr:rowOff>
    </xdr:from>
    <xdr:to>
      <xdr:col>8</xdr:col>
      <xdr:colOff>0</xdr:colOff>
      <xdr:row>5</xdr:row>
      <xdr:rowOff>0</xdr:rowOff>
    </xdr:to>
    <xdr:sp macro="" textlink="">
      <xdr:nvSpPr>
        <xdr:cNvPr id="49480" name="Line 90">
          <a:extLst>
            <a:ext uri="{FF2B5EF4-FFF2-40B4-BE49-F238E27FC236}">
              <a16:creationId xmlns:a16="http://schemas.microsoft.com/office/drawing/2014/main" id="{00000000-0008-0000-2E00-000048C10000}"/>
            </a:ext>
          </a:extLst>
        </xdr:cNvPr>
        <xdr:cNvSpPr>
          <a:spLocks noChangeShapeType="1"/>
        </xdr:cNvSpPr>
      </xdr:nvSpPr>
      <xdr:spPr bwMode="auto">
        <a:xfrm>
          <a:off x="5448300" y="857250"/>
          <a:ext cx="104775" cy="19050"/>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49481" name="Line 91">
          <a:extLst>
            <a:ext uri="{FF2B5EF4-FFF2-40B4-BE49-F238E27FC236}">
              <a16:creationId xmlns:a16="http://schemas.microsoft.com/office/drawing/2014/main" id="{00000000-0008-0000-2E00-000049C10000}"/>
            </a:ext>
          </a:extLst>
        </xdr:cNvPr>
        <xdr:cNvSpPr>
          <a:spLocks noChangeShapeType="1"/>
        </xdr:cNvSpPr>
      </xdr:nvSpPr>
      <xdr:spPr bwMode="auto">
        <a:xfrm flipV="1">
          <a:off x="5553075" y="39052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49482" name="Line 92">
          <a:extLst>
            <a:ext uri="{FF2B5EF4-FFF2-40B4-BE49-F238E27FC236}">
              <a16:creationId xmlns:a16="http://schemas.microsoft.com/office/drawing/2014/main" id="{00000000-0008-0000-2E00-00004AC10000}"/>
            </a:ext>
          </a:extLst>
        </xdr:cNvPr>
        <xdr:cNvSpPr>
          <a:spLocks noChangeShapeType="1"/>
        </xdr:cNvSpPr>
      </xdr:nvSpPr>
      <xdr:spPr bwMode="auto">
        <a:xfrm>
          <a:off x="4972050" y="55245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49483" name="Line 93">
          <a:extLst>
            <a:ext uri="{FF2B5EF4-FFF2-40B4-BE49-F238E27FC236}">
              <a16:creationId xmlns:a16="http://schemas.microsoft.com/office/drawing/2014/main" id="{00000000-0008-0000-2E00-00004BC10000}"/>
            </a:ext>
          </a:extLst>
        </xdr:cNvPr>
        <xdr:cNvSpPr>
          <a:spLocks noChangeShapeType="1"/>
        </xdr:cNvSpPr>
      </xdr:nvSpPr>
      <xdr:spPr bwMode="auto">
        <a:xfrm>
          <a:off x="5181600" y="71437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49484" name="Line 94">
          <a:extLst>
            <a:ext uri="{FF2B5EF4-FFF2-40B4-BE49-F238E27FC236}">
              <a16:creationId xmlns:a16="http://schemas.microsoft.com/office/drawing/2014/main" id="{00000000-0008-0000-2E00-00004CC10000}"/>
            </a:ext>
          </a:extLst>
        </xdr:cNvPr>
        <xdr:cNvSpPr>
          <a:spLocks noChangeShapeType="1"/>
        </xdr:cNvSpPr>
      </xdr:nvSpPr>
      <xdr:spPr bwMode="auto">
        <a:xfrm>
          <a:off x="6362700" y="45720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49485" name="Line 95">
          <a:extLst>
            <a:ext uri="{FF2B5EF4-FFF2-40B4-BE49-F238E27FC236}">
              <a16:creationId xmlns:a16="http://schemas.microsoft.com/office/drawing/2014/main" id="{00000000-0008-0000-2E00-00004DC10000}"/>
            </a:ext>
          </a:extLst>
        </xdr:cNvPr>
        <xdr:cNvSpPr>
          <a:spLocks noChangeShapeType="1"/>
        </xdr:cNvSpPr>
      </xdr:nvSpPr>
      <xdr:spPr bwMode="auto">
        <a:xfrm>
          <a:off x="3533775" y="24765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0</xdr:colOff>
      <xdr:row>2</xdr:row>
      <xdr:rowOff>95250</xdr:rowOff>
    </xdr:to>
    <xdr:sp macro="" textlink="">
      <xdr:nvSpPr>
        <xdr:cNvPr id="49486" name="Line 96">
          <a:extLst>
            <a:ext uri="{FF2B5EF4-FFF2-40B4-BE49-F238E27FC236}">
              <a16:creationId xmlns:a16="http://schemas.microsoft.com/office/drawing/2014/main" id="{00000000-0008-0000-2E00-00004EC10000}"/>
            </a:ext>
          </a:extLst>
        </xdr:cNvPr>
        <xdr:cNvSpPr>
          <a:spLocks noChangeShapeType="1"/>
        </xdr:cNvSpPr>
      </xdr:nvSpPr>
      <xdr:spPr bwMode="auto">
        <a:xfrm flipV="1">
          <a:off x="6448425" y="342900"/>
          <a:ext cx="88582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49487" name="Line 97">
          <a:extLst>
            <a:ext uri="{FF2B5EF4-FFF2-40B4-BE49-F238E27FC236}">
              <a16:creationId xmlns:a16="http://schemas.microsoft.com/office/drawing/2014/main" id="{00000000-0008-0000-2E00-00004FC10000}"/>
            </a:ext>
          </a:extLst>
        </xdr:cNvPr>
        <xdr:cNvSpPr>
          <a:spLocks noChangeShapeType="1"/>
        </xdr:cNvSpPr>
      </xdr:nvSpPr>
      <xdr:spPr bwMode="auto">
        <a:xfrm>
          <a:off x="6381750" y="390525"/>
          <a:ext cx="104775" cy="9525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38100</xdr:colOff>
          <xdr:row>7</xdr:row>
          <xdr:rowOff>69850</xdr:rowOff>
        </xdr:from>
        <xdr:to>
          <xdr:col>2</xdr:col>
          <xdr:colOff>38100</xdr:colOff>
          <xdr:row>10</xdr:row>
          <xdr:rowOff>12700</xdr:rowOff>
        </xdr:to>
        <xdr:sp macro="" textlink="">
          <xdr:nvSpPr>
            <xdr:cNvPr id="13410" name="Object 98" hidden="1">
              <a:extLst>
                <a:ext uri="{63B3BB69-23CF-44E3-9099-C40C66FF867C}">
                  <a14:compatExt spid="_x0000_s13410"/>
                </a:ext>
                <a:ext uri="{FF2B5EF4-FFF2-40B4-BE49-F238E27FC236}">
                  <a16:creationId xmlns:a16="http://schemas.microsoft.com/office/drawing/2014/main" id="{00000000-0008-0000-2F00-00006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4337" name="Text 86">
          <a:extLst>
            <a:ext uri="{FF2B5EF4-FFF2-40B4-BE49-F238E27FC236}">
              <a16:creationId xmlns:a16="http://schemas.microsoft.com/office/drawing/2014/main" id="{00000000-0008-0000-2F00-0000013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editAs="oneCell">
    <xdr:from>
      <xdr:col>20</xdr:col>
      <xdr:colOff>152400</xdr:colOff>
      <xdr:row>14</xdr:row>
      <xdr:rowOff>0</xdr:rowOff>
    </xdr:from>
    <xdr:to>
      <xdr:col>21</xdr:col>
      <xdr:colOff>257175</xdr:colOff>
      <xdr:row>14</xdr:row>
      <xdr:rowOff>28575</xdr:rowOff>
    </xdr:to>
    <xdr:sp macro="" textlink="">
      <xdr:nvSpPr>
        <xdr:cNvPr id="50480" name="Text 14">
          <a:extLst>
            <a:ext uri="{FF2B5EF4-FFF2-40B4-BE49-F238E27FC236}">
              <a16:creationId xmlns:a16="http://schemas.microsoft.com/office/drawing/2014/main" id="{00000000-0008-0000-2F00-000030C50000}"/>
            </a:ext>
          </a:extLst>
        </xdr:cNvPr>
        <xdr:cNvSpPr txBox="1">
          <a:spLocks noChangeArrowheads="1"/>
        </xdr:cNvSpPr>
      </xdr:nvSpPr>
      <xdr:spPr bwMode="auto">
        <a:xfrm flipV="1">
          <a:off x="13449300" y="2476500"/>
          <a:ext cx="714375" cy="28575"/>
        </a:xfrm>
        <a:prstGeom prst="rect">
          <a:avLst/>
        </a:prstGeom>
        <a:solidFill>
          <a:srgbClr val="FFFFFF"/>
        </a:solidFill>
        <a:ln w="1">
          <a:noFill/>
          <a:miter lim="800000"/>
          <a:headEnd/>
          <a:tailEnd/>
        </a:ln>
      </xdr:spPr>
    </xdr:sp>
    <xdr:clientData/>
  </xdr:twoCellAnchor>
  <xdr:twoCellAnchor>
    <xdr:from>
      <xdr:col>2</xdr:col>
      <xdr:colOff>0</xdr:colOff>
      <xdr:row>0</xdr:row>
      <xdr:rowOff>0</xdr:rowOff>
    </xdr:from>
    <xdr:to>
      <xdr:col>2</xdr:col>
      <xdr:colOff>466725</xdr:colOff>
      <xdr:row>0</xdr:row>
      <xdr:rowOff>0</xdr:rowOff>
    </xdr:to>
    <xdr:sp macro="" textlink="">
      <xdr:nvSpPr>
        <xdr:cNvPr id="50481" name="Line 3">
          <a:extLst>
            <a:ext uri="{FF2B5EF4-FFF2-40B4-BE49-F238E27FC236}">
              <a16:creationId xmlns:a16="http://schemas.microsoft.com/office/drawing/2014/main" id="{00000000-0008-0000-2F00-000031C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0482" name="Line 4">
          <a:extLst>
            <a:ext uri="{FF2B5EF4-FFF2-40B4-BE49-F238E27FC236}">
              <a16:creationId xmlns:a16="http://schemas.microsoft.com/office/drawing/2014/main" id="{00000000-0008-0000-2F00-000032C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0483" name="Line 5">
          <a:extLst>
            <a:ext uri="{FF2B5EF4-FFF2-40B4-BE49-F238E27FC236}">
              <a16:creationId xmlns:a16="http://schemas.microsoft.com/office/drawing/2014/main" id="{00000000-0008-0000-2F00-000033C50000}"/>
            </a:ext>
          </a:extLst>
        </xdr:cNvPr>
        <xdr:cNvSpPr>
          <a:spLocks noChangeShapeType="1"/>
        </xdr:cNvSpPr>
      </xdr:nvSpPr>
      <xdr:spPr bwMode="auto">
        <a:xfrm flipV="1">
          <a:off x="2314575" y="0"/>
          <a:ext cx="7143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0484" name="Line 6">
          <a:extLst>
            <a:ext uri="{FF2B5EF4-FFF2-40B4-BE49-F238E27FC236}">
              <a16:creationId xmlns:a16="http://schemas.microsoft.com/office/drawing/2014/main" id="{00000000-0008-0000-2F00-000034C50000}"/>
            </a:ext>
          </a:extLst>
        </xdr:cNvPr>
        <xdr:cNvSpPr>
          <a:spLocks noChangeShapeType="1"/>
        </xdr:cNvSpPr>
      </xdr:nvSpPr>
      <xdr:spPr bwMode="auto">
        <a:xfrm flipV="1">
          <a:off x="1257300" y="0"/>
          <a:ext cx="399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0485" name="Line 7">
          <a:extLst>
            <a:ext uri="{FF2B5EF4-FFF2-40B4-BE49-F238E27FC236}">
              <a16:creationId xmlns:a16="http://schemas.microsoft.com/office/drawing/2014/main" id="{00000000-0008-0000-2F00-000035C5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0486" name="Line 8">
          <a:extLst>
            <a:ext uri="{FF2B5EF4-FFF2-40B4-BE49-F238E27FC236}">
              <a16:creationId xmlns:a16="http://schemas.microsoft.com/office/drawing/2014/main" id="{00000000-0008-0000-2F00-000036C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0487" name="Line 9">
          <a:extLst>
            <a:ext uri="{FF2B5EF4-FFF2-40B4-BE49-F238E27FC236}">
              <a16:creationId xmlns:a16="http://schemas.microsoft.com/office/drawing/2014/main" id="{00000000-0008-0000-2F00-000037C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0488" name="Line 10">
          <a:extLst>
            <a:ext uri="{FF2B5EF4-FFF2-40B4-BE49-F238E27FC236}">
              <a16:creationId xmlns:a16="http://schemas.microsoft.com/office/drawing/2014/main" id="{00000000-0008-0000-2F00-000038C50000}"/>
            </a:ext>
          </a:extLst>
        </xdr:cNvPr>
        <xdr:cNvSpPr>
          <a:spLocks noChangeShapeType="1"/>
        </xdr:cNvSpPr>
      </xdr:nvSpPr>
      <xdr:spPr bwMode="auto">
        <a:xfrm flipV="1">
          <a:off x="279082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0489" name="Line 11">
          <a:extLst>
            <a:ext uri="{FF2B5EF4-FFF2-40B4-BE49-F238E27FC236}">
              <a16:creationId xmlns:a16="http://schemas.microsoft.com/office/drawing/2014/main" id="{00000000-0008-0000-2F00-000039C50000}"/>
            </a:ext>
          </a:extLst>
        </xdr:cNvPr>
        <xdr:cNvSpPr>
          <a:spLocks noChangeShapeType="1"/>
        </xdr:cNvSpPr>
      </xdr:nvSpPr>
      <xdr:spPr bwMode="auto">
        <a:xfrm flipV="1">
          <a:off x="34004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490" name="Line 12">
          <a:extLst>
            <a:ext uri="{FF2B5EF4-FFF2-40B4-BE49-F238E27FC236}">
              <a16:creationId xmlns:a16="http://schemas.microsoft.com/office/drawing/2014/main" id="{00000000-0008-0000-2F00-00003AC50000}"/>
            </a:ext>
          </a:extLst>
        </xdr:cNvPr>
        <xdr:cNvSpPr>
          <a:spLocks noChangeShapeType="1"/>
        </xdr:cNvSpPr>
      </xdr:nvSpPr>
      <xdr:spPr bwMode="auto">
        <a:xfrm flipV="1">
          <a:off x="40100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0491" name="Line 13">
          <a:extLst>
            <a:ext uri="{FF2B5EF4-FFF2-40B4-BE49-F238E27FC236}">
              <a16:creationId xmlns:a16="http://schemas.microsoft.com/office/drawing/2014/main" id="{00000000-0008-0000-2F00-00003BC5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0492" name="Line 14">
          <a:extLst>
            <a:ext uri="{FF2B5EF4-FFF2-40B4-BE49-F238E27FC236}">
              <a16:creationId xmlns:a16="http://schemas.microsoft.com/office/drawing/2014/main" id="{00000000-0008-0000-2F00-00003CC50000}"/>
            </a:ext>
          </a:extLst>
        </xdr:cNvPr>
        <xdr:cNvSpPr>
          <a:spLocks noChangeShapeType="1"/>
        </xdr:cNvSpPr>
      </xdr:nvSpPr>
      <xdr:spPr bwMode="auto">
        <a:xfrm flipV="1">
          <a:off x="525780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0493" name="Line 15">
          <a:extLst>
            <a:ext uri="{FF2B5EF4-FFF2-40B4-BE49-F238E27FC236}">
              <a16:creationId xmlns:a16="http://schemas.microsoft.com/office/drawing/2014/main" id="{00000000-0008-0000-2F00-00003DC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0494" name="Line 16">
          <a:extLst>
            <a:ext uri="{FF2B5EF4-FFF2-40B4-BE49-F238E27FC236}">
              <a16:creationId xmlns:a16="http://schemas.microsoft.com/office/drawing/2014/main" id="{00000000-0008-0000-2F00-00003EC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0495" name="Line 17">
          <a:extLst>
            <a:ext uri="{FF2B5EF4-FFF2-40B4-BE49-F238E27FC236}">
              <a16:creationId xmlns:a16="http://schemas.microsoft.com/office/drawing/2014/main" id="{00000000-0008-0000-2F00-00003FC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0496" name="Line 18">
          <a:extLst>
            <a:ext uri="{FF2B5EF4-FFF2-40B4-BE49-F238E27FC236}">
              <a16:creationId xmlns:a16="http://schemas.microsoft.com/office/drawing/2014/main" id="{00000000-0008-0000-2F00-000040C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0497" name="Line 19">
          <a:extLst>
            <a:ext uri="{FF2B5EF4-FFF2-40B4-BE49-F238E27FC236}">
              <a16:creationId xmlns:a16="http://schemas.microsoft.com/office/drawing/2014/main" id="{00000000-0008-0000-2F00-000041C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0498" name="Rectangle 20">
          <a:extLst>
            <a:ext uri="{FF2B5EF4-FFF2-40B4-BE49-F238E27FC236}">
              <a16:creationId xmlns:a16="http://schemas.microsoft.com/office/drawing/2014/main" id="{00000000-0008-0000-2F00-000042C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4357" name="Text 86">
          <a:extLst>
            <a:ext uri="{FF2B5EF4-FFF2-40B4-BE49-F238E27FC236}">
              <a16:creationId xmlns:a16="http://schemas.microsoft.com/office/drawing/2014/main" id="{00000000-0008-0000-2F00-0000153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0500" name="Line 22">
          <a:extLst>
            <a:ext uri="{FF2B5EF4-FFF2-40B4-BE49-F238E27FC236}">
              <a16:creationId xmlns:a16="http://schemas.microsoft.com/office/drawing/2014/main" id="{00000000-0008-0000-2F00-000044C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0501" name="Line 23">
          <a:extLst>
            <a:ext uri="{FF2B5EF4-FFF2-40B4-BE49-F238E27FC236}">
              <a16:creationId xmlns:a16="http://schemas.microsoft.com/office/drawing/2014/main" id="{00000000-0008-0000-2F00-000045C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0502" name="Line 24">
          <a:extLst>
            <a:ext uri="{FF2B5EF4-FFF2-40B4-BE49-F238E27FC236}">
              <a16:creationId xmlns:a16="http://schemas.microsoft.com/office/drawing/2014/main" id="{00000000-0008-0000-2F00-000046C50000}"/>
            </a:ext>
          </a:extLst>
        </xdr:cNvPr>
        <xdr:cNvSpPr>
          <a:spLocks noChangeShapeType="1"/>
        </xdr:cNvSpPr>
      </xdr:nvSpPr>
      <xdr:spPr bwMode="auto">
        <a:xfrm flipV="1">
          <a:off x="2314575" y="0"/>
          <a:ext cx="7143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0503" name="Line 25">
          <a:extLst>
            <a:ext uri="{FF2B5EF4-FFF2-40B4-BE49-F238E27FC236}">
              <a16:creationId xmlns:a16="http://schemas.microsoft.com/office/drawing/2014/main" id="{00000000-0008-0000-2F00-000047C50000}"/>
            </a:ext>
          </a:extLst>
        </xdr:cNvPr>
        <xdr:cNvSpPr>
          <a:spLocks noChangeShapeType="1"/>
        </xdr:cNvSpPr>
      </xdr:nvSpPr>
      <xdr:spPr bwMode="auto">
        <a:xfrm flipV="1">
          <a:off x="1257300" y="0"/>
          <a:ext cx="399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0504" name="Line 26">
          <a:extLst>
            <a:ext uri="{FF2B5EF4-FFF2-40B4-BE49-F238E27FC236}">
              <a16:creationId xmlns:a16="http://schemas.microsoft.com/office/drawing/2014/main" id="{00000000-0008-0000-2F00-000048C5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0505" name="Line 27">
          <a:extLst>
            <a:ext uri="{FF2B5EF4-FFF2-40B4-BE49-F238E27FC236}">
              <a16:creationId xmlns:a16="http://schemas.microsoft.com/office/drawing/2014/main" id="{00000000-0008-0000-2F00-000049C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0506" name="Line 28">
          <a:extLst>
            <a:ext uri="{FF2B5EF4-FFF2-40B4-BE49-F238E27FC236}">
              <a16:creationId xmlns:a16="http://schemas.microsoft.com/office/drawing/2014/main" id="{00000000-0008-0000-2F00-00004AC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0507" name="Line 29">
          <a:extLst>
            <a:ext uri="{FF2B5EF4-FFF2-40B4-BE49-F238E27FC236}">
              <a16:creationId xmlns:a16="http://schemas.microsoft.com/office/drawing/2014/main" id="{00000000-0008-0000-2F00-00004BC50000}"/>
            </a:ext>
          </a:extLst>
        </xdr:cNvPr>
        <xdr:cNvSpPr>
          <a:spLocks noChangeShapeType="1"/>
        </xdr:cNvSpPr>
      </xdr:nvSpPr>
      <xdr:spPr bwMode="auto">
        <a:xfrm flipV="1">
          <a:off x="279082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0508" name="Line 30">
          <a:extLst>
            <a:ext uri="{FF2B5EF4-FFF2-40B4-BE49-F238E27FC236}">
              <a16:creationId xmlns:a16="http://schemas.microsoft.com/office/drawing/2014/main" id="{00000000-0008-0000-2F00-00004CC50000}"/>
            </a:ext>
          </a:extLst>
        </xdr:cNvPr>
        <xdr:cNvSpPr>
          <a:spLocks noChangeShapeType="1"/>
        </xdr:cNvSpPr>
      </xdr:nvSpPr>
      <xdr:spPr bwMode="auto">
        <a:xfrm flipV="1">
          <a:off x="34004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509" name="Line 31">
          <a:extLst>
            <a:ext uri="{FF2B5EF4-FFF2-40B4-BE49-F238E27FC236}">
              <a16:creationId xmlns:a16="http://schemas.microsoft.com/office/drawing/2014/main" id="{00000000-0008-0000-2F00-00004DC50000}"/>
            </a:ext>
          </a:extLst>
        </xdr:cNvPr>
        <xdr:cNvSpPr>
          <a:spLocks noChangeShapeType="1"/>
        </xdr:cNvSpPr>
      </xdr:nvSpPr>
      <xdr:spPr bwMode="auto">
        <a:xfrm flipV="1">
          <a:off x="40100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0510" name="Line 32">
          <a:extLst>
            <a:ext uri="{FF2B5EF4-FFF2-40B4-BE49-F238E27FC236}">
              <a16:creationId xmlns:a16="http://schemas.microsoft.com/office/drawing/2014/main" id="{00000000-0008-0000-2F00-00004EC5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0511" name="Line 33">
          <a:extLst>
            <a:ext uri="{FF2B5EF4-FFF2-40B4-BE49-F238E27FC236}">
              <a16:creationId xmlns:a16="http://schemas.microsoft.com/office/drawing/2014/main" id="{00000000-0008-0000-2F00-00004FC50000}"/>
            </a:ext>
          </a:extLst>
        </xdr:cNvPr>
        <xdr:cNvSpPr>
          <a:spLocks noChangeShapeType="1"/>
        </xdr:cNvSpPr>
      </xdr:nvSpPr>
      <xdr:spPr bwMode="auto">
        <a:xfrm flipV="1">
          <a:off x="525780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0512" name="Line 34">
          <a:extLst>
            <a:ext uri="{FF2B5EF4-FFF2-40B4-BE49-F238E27FC236}">
              <a16:creationId xmlns:a16="http://schemas.microsoft.com/office/drawing/2014/main" id="{00000000-0008-0000-2F00-000050C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0513" name="Line 35">
          <a:extLst>
            <a:ext uri="{FF2B5EF4-FFF2-40B4-BE49-F238E27FC236}">
              <a16:creationId xmlns:a16="http://schemas.microsoft.com/office/drawing/2014/main" id="{00000000-0008-0000-2F00-000051C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0514" name="Line 36">
          <a:extLst>
            <a:ext uri="{FF2B5EF4-FFF2-40B4-BE49-F238E27FC236}">
              <a16:creationId xmlns:a16="http://schemas.microsoft.com/office/drawing/2014/main" id="{00000000-0008-0000-2F00-000052C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0515" name="Line 37">
          <a:extLst>
            <a:ext uri="{FF2B5EF4-FFF2-40B4-BE49-F238E27FC236}">
              <a16:creationId xmlns:a16="http://schemas.microsoft.com/office/drawing/2014/main" id="{00000000-0008-0000-2F00-000053C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0516" name="Line 38">
          <a:extLst>
            <a:ext uri="{FF2B5EF4-FFF2-40B4-BE49-F238E27FC236}">
              <a16:creationId xmlns:a16="http://schemas.microsoft.com/office/drawing/2014/main" id="{00000000-0008-0000-2F00-000054C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0517" name="Rectangle 39">
          <a:extLst>
            <a:ext uri="{FF2B5EF4-FFF2-40B4-BE49-F238E27FC236}">
              <a16:creationId xmlns:a16="http://schemas.microsoft.com/office/drawing/2014/main" id="{00000000-0008-0000-2F00-000055C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5</xdr:col>
      <xdr:colOff>438150</xdr:colOff>
      <xdr:row>4</xdr:row>
      <xdr:rowOff>133350</xdr:rowOff>
    </xdr:from>
    <xdr:to>
      <xdr:col>9</xdr:col>
      <xdr:colOff>666750</xdr:colOff>
      <xdr:row>8</xdr:row>
      <xdr:rowOff>66675</xdr:rowOff>
    </xdr:to>
    <xdr:sp macro="" textlink="">
      <xdr:nvSpPr>
        <xdr:cNvPr id="14376" name="Text 1">
          <a:extLst>
            <a:ext uri="{FF2B5EF4-FFF2-40B4-BE49-F238E27FC236}">
              <a16:creationId xmlns:a16="http://schemas.microsoft.com/office/drawing/2014/main" id="{00000000-0008-0000-2F00-000028380000}"/>
            </a:ext>
          </a:extLst>
        </xdr:cNvPr>
        <xdr:cNvSpPr txBox="1">
          <a:spLocks noChangeArrowheads="1"/>
        </xdr:cNvSpPr>
      </xdr:nvSpPr>
      <xdr:spPr bwMode="auto">
        <a:xfrm>
          <a:off x="3838575" y="79057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0</xdr:rowOff>
    </xdr:from>
    <xdr:to>
      <xdr:col>4</xdr:col>
      <xdr:colOff>628650</xdr:colOff>
      <xdr:row>8</xdr:row>
      <xdr:rowOff>85725</xdr:rowOff>
    </xdr:to>
    <xdr:sp macro="" textlink="">
      <xdr:nvSpPr>
        <xdr:cNvPr id="50519" name="Line 41">
          <a:extLst>
            <a:ext uri="{FF2B5EF4-FFF2-40B4-BE49-F238E27FC236}">
              <a16:creationId xmlns:a16="http://schemas.microsoft.com/office/drawing/2014/main" id="{00000000-0008-0000-2F00-000057C50000}"/>
            </a:ext>
          </a:extLst>
        </xdr:cNvPr>
        <xdr:cNvSpPr>
          <a:spLocks noChangeShapeType="1"/>
        </xdr:cNvSpPr>
      </xdr:nvSpPr>
      <xdr:spPr bwMode="auto">
        <a:xfrm flipV="1">
          <a:off x="1819275" y="981075"/>
          <a:ext cx="158115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50520" name="Line 42">
          <a:extLst>
            <a:ext uri="{FF2B5EF4-FFF2-40B4-BE49-F238E27FC236}">
              <a16:creationId xmlns:a16="http://schemas.microsoft.com/office/drawing/2014/main" id="{00000000-0008-0000-2F00-000058C50000}"/>
            </a:ext>
          </a:extLst>
        </xdr:cNvPr>
        <xdr:cNvSpPr>
          <a:spLocks noChangeShapeType="1"/>
        </xdr:cNvSpPr>
      </xdr:nvSpPr>
      <xdr:spPr bwMode="auto">
        <a:xfrm>
          <a:off x="3400425" y="98107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50521" name="Line 43">
          <a:extLst>
            <a:ext uri="{FF2B5EF4-FFF2-40B4-BE49-F238E27FC236}">
              <a16:creationId xmlns:a16="http://schemas.microsoft.com/office/drawing/2014/main" id="{00000000-0008-0000-2F00-000059C50000}"/>
            </a:ext>
          </a:extLst>
        </xdr:cNvPr>
        <xdr:cNvSpPr>
          <a:spLocks noChangeShapeType="1"/>
        </xdr:cNvSpPr>
      </xdr:nvSpPr>
      <xdr:spPr bwMode="auto">
        <a:xfrm flipV="1">
          <a:off x="4010025" y="65722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50522" name="Line 44">
          <a:extLst>
            <a:ext uri="{FF2B5EF4-FFF2-40B4-BE49-F238E27FC236}">
              <a16:creationId xmlns:a16="http://schemas.microsoft.com/office/drawing/2014/main" id="{00000000-0008-0000-2F00-00005AC50000}"/>
            </a:ext>
          </a:extLst>
        </xdr:cNvPr>
        <xdr:cNvSpPr>
          <a:spLocks noChangeShapeType="1"/>
        </xdr:cNvSpPr>
      </xdr:nvSpPr>
      <xdr:spPr bwMode="auto">
        <a:xfrm>
          <a:off x="4619625" y="65722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50523" name="Line 45">
          <a:extLst>
            <a:ext uri="{FF2B5EF4-FFF2-40B4-BE49-F238E27FC236}">
              <a16:creationId xmlns:a16="http://schemas.microsoft.com/office/drawing/2014/main" id="{00000000-0008-0000-2F00-00005BC50000}"/>
            </a:ext>
          </a:extLst>
        </xdr:cNvPr>
        <xdr:cNvSpPr>
          <a:spLocks noChangeShapeType="1"/>
        </xdr:cNvSpPr>
      </xdr:nvSpPr>
      <xdr:spPr bwMode="auto">
        <a:xfrm flipV="1">
          <a:off x="5419725" y="33337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50524" name="Line 46">
          <a:extLst>
            <a:ext uri="{FF2B5EF4-FFF2-40B4-BE49-F238E27FC236}">
              <a16:creationId xmlns:a16="http://schemas.microsoft.com/office/drawing/2014/main" id="{00000000-0008-0000-2F00-00005CC50000}"/>
            </a:ext>
          </a:extLst>
        </xdr:cNvPr>
        <xdr:cNvSpPr>
          <a:spLocks noChangeShapeType="1"/>
        </xdr:cNvSpPr>
      </xdr:nvSpPr>
      <xdr:spPr bwMode="auto">
        <a:xfrm>
          <a:off x="4838700" y="49530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50525" name="Line 47">
          <a:extLst>
            <a:ext uri="{FF2B5EF4-FFF2-40B4-BE49-F238E27FC236}">
              <a16:creationId xmlns:a16="http://schemas.microsoft.com/office/drawing/2014/main" id="{00000000-0008-0000-2F00-00005DC50000}"/>
            </a:ext>
          </a:extLst>
        </xdr:cNvPr>
        <xdr:cNvSpPr>
          <a:spLocks noChangeShapeType="1"/>
        </xdr:cNvSpPr>
      </xdr:nvSpPr>
      <xdr:spPr bwMode="auto">
        <a:xfrm>
          <a:off x="5048250" y="65722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50526" name="Line 48">
          <a:extLst>
            <a:ext uri="{FF2B5EF4-FFF2-40B4-BE49-F238E27FC236}">
              <a16:creationId xmlns:a16="http://schemas.microsoft.com/office/drawing/2014/main" id="{00000000-0008-0000-2F00-00005EC50000}"/>
            </a:ext>
          </a:extLst>
        </xdr:cNvPr>
        <xdr:cNvSpPr>
          <a:spLocks noChangeShapeType="1"/>
        </xdr:cNvSpPr>
      </xdr:nvSpPr>
      <xdr:spPr bwMode="auto">
        <a:xfrm>
          <a:off x="6229350" y="40005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50527" name="Line 49">
          <a:extLst>
            <a:ext uri="{FF2B5EF4-FFF2-40B4-BE49-F238E27FC236}">
              <a16:creationId xmlns:a16="http://schemas.microsoft.com/office/drawing/2014/main" id="{00000000-0008-0000-2F00-00005FC50000}"/>
            </a:ext>
          </a:extLst>
        </xdr:cNvPr>
        <xdr:cNvSpPr>
          <a:spLocks noChangeShapeType="1"/>
        </xdr:cNvSpPr>
      </xdr:nvSpPr>
      <xdr:spPr bwMode="auto">
        <a:xfrm>
          <a:off x="3400425" y="19050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19050</xdr:colOff>
      <xdr:row>2</xdr:row>
      <xdr:rowOff>95250</xdr:rowOff>
    </xdr:to>
    <xdr:sp macro="" textlink="">
      <xdr:nvSpPr>
        <xdr:cNvPr id="50528" name="Line 50">
          <a:extLst>
            <a:ext uri="{FF2B5EF4-FFF2-40B4-BE49-F238E27FC236}">
              <a16:creationId xmlns:a16="http://schemas.microsoft.com/office/drawing/2014/main" id="{00000000-0008-0000-2F00-000060C50000}"/>
            </a:ext>
          </a:extLst>
        </xdr:cNvPr>
        <xdr:cNvSpPr>
          <a:spLocks noChangeShapeType="1"/>
        </xdr:cNvSpPr>
      </xdr:nvSpPr>
      <xdr:spPr bwMode="auto">
        <a:xfrm flipV="1">
          <a:off x="6315075" y="285750"/>
          <a:ext cx="90487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50529" name="Line 51">
          <a:extLst>
            <a:ext uri="{FF2B5EF4-FFF2-40B4-BE49-F238E27FC236}">
              <a16:creationId xmlns:a16="http://schemas.microsoft.com/office/drawing/2014/main" id="{00000000-0008-0000-2F00-000061C50000}"/>
            </a:ext>
          </a:extLst>
        </xdr:cNvPr>
        <xdr:cNvSpPr>
          <a:spLocks noChangeShapeType="1"/>
        </xdr:cNvSpPr>
      </xdr:nvSpPr>
      <xdr:spPr bwMode="auto">
        <a:xfrm>
          <a:off x="6248400" y="333375"/>
          <a:ext cx="104775" cy="95250"/>
        </a:xfrm>
        <a:prstGeom prst="line">
          <a:avLst/>
        </a:prstGeom>
        <a:noFill/>
        <a:ln w="9525">
          <a:solidFill>
            <a:srgbClr val="000000"/>
          </a:solidFill>
          <a:round/>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4388" name="Text 86">
          <a:extLst>
            <a:ext uri="{FF2B5EF4-FFF2-40B4-BE49-F238E27FC236}">
              <a16:creationId xmlns:a16="http://schemas.microsoft.com/office/drawing/2014/main" id="{00000000-0008-0000-2F00-0000343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editAs="oneCell">
    <xdr:from>
      <xdr:col>20</xdr:col>
      <xdr:colOff>152400</xdr:colOff>
      <xdr:row>14</xdr:row>
      <xdr:rowOff>0</xdr:rowOff>
    </xdr:from>
    <xdr:to>
      <xdr:col>21</xdr:col>
      <xdr:colOff>257175</xdr:colOff>
      <xdr:row>14</xdr:row>
      <xdr:rowOff>28575</xdr:rowOff>
    </xdr:to>
    <xdr:sp macro="" textlink="">
      <xdr:nvSpPr>
        <xdr:cNvPr id="50531" name="Text 14">
          <a:extLst>
            <a:ext uri="{FF2B5EF4-FFF2-40B4-BE49-F238E27FC236}">
              <a16:creationId xmlns:a16="http://schemas.microsoft.com/office/drawing/2014/main" id="{00000000-0008-0000-2F00-000063C50000}"/>
            </a:ext>
          </a:extLst>
        </xdr:cNvPr>
        <xdr:cNvSpPr txBox="1">
          <a:spLocks noChangeArrowheads="1"/>
        </xdr:cNvSpPr>
      </xdr:nvSpPr>
      <xdr:spPr bwMode="auto">
        <a:xfrm flipV="1">
          <a:off x="13449300" y="2476500"/>
          <a:ext cx="714375" cy="28575"/>
        </a:xfrm>
        <a:prstGeom prst="rect">
          <a:avLst/>
        </a:prstGeom>
        <a:solidFill>
          <a:srgbClr val="FFFFFF"/>
        </a:solidFill>
        <a:ln w="1">
          <a:noFill/>
          <a:miter lim="800000"/>
          <a:headEnd/>
          <a:tailEnd/>
        </a:ln>
      </xdr:spPr>
    </xdr:sp>
    <xdr:clientData/>
  </xdr:twoCellAnchor>
  <xdr:twoCellAnchor>
    <xdr:from>
      <xdr:col>2</xdr:col>
      <xdr:colOff>0</xdr:colOff>
      <xdr:row>0</xdr:row>
      <xdr:rowOff>0</xdr:rowOff>
    </xdr:from>
    <xdr:to>
      <xdr:col>2</xdr:col>
      <xdr:colOff>466725</xdr:colOff>
      <xdr:row>0</xdr:row>
      <xdr:rowOff>0</xdr:rowOff>
    </xdr:to>
    <xdr:sp macro="" textlink="">
      <xdr:nvSpPr>
        <xdr:cNvPr id="50532" name="Line 54">
          <a:extLst>
            <a:ext uri="{FF2B5EF4-FFF2-40B4-BE49-F238E27FC236}">
              <a16:creationId xmlns:a16="http://schemas.microsoft.com/office/drawing/2014/main" id="{00000000-0008-0000-2F00-000064C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0533" name="Line 55">
          <a:extLst>
            <a:ext uri="{FF2B5EF4-FFF2-40B4-BE49-F238E27FC236}">
              <a16:creationId xmlns:a16="http://schemas.microsoft.com/office/drawing/2014/main" id="{00000000-0008-0000-2F00-000065C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0534" name="Line 56">
          <a:extLst>
            <a:ext uri="{FF2B5EF4-FFF2-40B4-BE49-F238E27FC236}">
              <a16:creationId xmlns:a16="http://schemas.microsoft.com/office/drawing/2014/main" id="{00000000-0008-0000-2F00-000066C50000}"/>
            </a:ext>
          </a:extLst>
        </xdr:cNvPr>
        <xdr:cNvSpPr>
          <a:spLocks noChangeShapeType="1"/>
        </xdr:cNvSpPr>
      </xdr:nvSpPr>
      <xdr:spPr bwMode="auto">
        <a:xfrm flipV="1">
          <a:off x="2314575" y="0"/>
          <a:ext cx="7143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0535" name="Line 57">
          <a:extLst>
            <a:ext uri="{FF2B5EF4-FFF2-40B4-BE49-F238E27FC236}">
              <a16:creationId xmlns:a16="http://schemas.microsoft.com/office/drawing/2014/main" id="{00000000-0008-0000-2F00-000067C50000}"/>
            </a:ext>
          </a:extLst>
        </xdr:cNvPr>
        <xdr:cNvSpPr>
          <a:spLocks noChangeShapeType="1"/>
        </xdr:cNvSpPr>
      </xdr:nvSpPr>
      <xdr:spPr bwMode="auto">
        <a:xfrm flipV="1">
          <a:off x="1257300" y="0"/>
          <a:ext cx="399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50536" name="Line 58">
          <a:extLst>
            <a:ext uri="{FF2B5EF4-FFF2-40B4-BE49-F238E27FC236}">
              <a16:creationId xmlns:a16="http://schemas.microsoft.com/office/drawing/2014/main" id="{00000000-0008-0000-2F00-000068C5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0537" name="Line 59">
          <a:extLst>
            <a:ext uri="{FF2B5EF4-FFF2-40B4-BE49-F238E27FC236}">
              <a16:creationId xmlns:a16="http://schemas.microsoft.com/office/drawing/2014/main" id="{00000000-0008-0000-2F00-000069C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0538" name="Line 60">
          <a:extLst>
            <a:ext uri="{FF2B5EF4-FFF2-40B4-BE49-F238E27FC236}">
              <a16:creationId xmlns:a16="http://schemas.microsoft.com/office/drawing/2014/main" id="{00000000-0008-0000-2F00-00006AC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0539" name="Line 61">
          <a:extLst>
            <a:ext uri="{FF2B5EF4-FFF2-40B4-BE49-F238E27FC236}">
              <a16:creationId xmlns:a16="http://schemas.microsoft.com/office/drawing/2014/main" id="{00000000-0008-0000-2F00-00006BC50000}"/>
            </a:ext>
          </a:extLst>
        </xdr:cNvPr>
        <xdr:cNvSpPr>
          <a:spLocks noChangeShapeType="1"/>
        </xdr:cNvSpPr>
      </xdr:nvSpPr>
      <xdr:spPr bwMode="auto">
        <a:xfrm flipV="1">
          <a:off x="279082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0540" name="Line 62">
          <a:extLst>
            <a:ext uri="{FF2B5EF4-FFF2-40B4-BE49-F238E27FC236}">
              <a16:creationId xmlns:a16="http://schemas.microsoft.com/office/drawing/2014/main" id="{00000000-0008-0000-2F00-00006CC50000}"/>
            </a:ext>
          </a:extLst>
        </xdr:cNvPr>
        <xdr:cNvSpPr>
          <a:spLocks noChangeShapeType="1"/>
        </xdr:cNvSpPr>
      </xdr:nvSpPr>
      <xdr:spPr bwMode="auto">
        <a:xfrm flipV="1">
          <a:off x="34004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541" name="Line 63">
          <a:extLst>
            <a:ext uri="{FF2B5EF4-FFF2-40B4-BE49-F238E27FC236}">
              <a16:creationId xmlns:a16="http://schemas.microsoft.com/office/drawing/2014/main" id="{00000000-0008-0000-2F00-00006DC50000}"/>
            </a:ext>
          </a:extLst>
        </xdr:cNvPr>
        <xdr:cNvSpPr>
          <a:spLocks noChangeShapeType="1"/>
        </xdr:cNvSpPr>
      </xdr:nvSpPr>
      <xdr:spPr bwMode="auto">
        <a:xfrm flipV="1">
          <a:off x="40100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0542" name="Line 64">
          <a:extLst>
            <a:ext uri="{FF2B5EF4-FFF2-40B4-BE49-F238E27FC236}">
              <a16:creationId xmlns:a16="http://schemas.microsoft.com/office/drawing/2014/main" id="{00000000-0008-0000-2F00-00006EC5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0543" name="Line 65">
          <a:extLst>
            <a:ext uri="{FF2B5EF4-FFF2-40B4-BE49-F238E27FC236}">
              <a16:creationId xmlns:a16="http://schemas.microsoft.com/office/drawing/2014/main" id="{00000000-0008-0000-2F00-00006FC50000}"/>
            </a:ext>
          </a:extLst>
        </xdr:cNvPr>
        <xdr:cNvSpPr>
          <a:spLocks noChangeShapeType="1"/>
        </xdr:cNvSpPr>
      </xdr:nvSpPr>
      <xdr:spPr bwMode="auto">
        <a:xfrm flipV="1">
          <a:off x="525780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0544" name="Line 66">
          <a:extLst>
            <a:ext uri="{FF2B5EF4-FFF2-40B4-BE49-F238E27FC236}">
              <a16:creationId xmlns:a16="http://schemas.microsoft.com/office/drawing/2014/main" id="{00000000-0008-0000-2F00-000070C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0545" name="Line 67">
          <a:extLst>
            <a:ext uri="{FF2B5EF4-FFF2-40B4-BE49-F238E27FC236}">
              <a16:creationId xmlns:a16="http://schemas.microsoft.com/office/drawing/2014/main" id="{00000000-0008-0000-2F00-000071C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0546" name="Line 68">
          <a:extLst>
            <a:ext uri="{FF2B5EF4-FFF2-40B4-BE49-F238E27FC236}">
              <a16:creationId xmlns:a16="http://schemas.microsoft.com/office/drawing/2014/main" id="{00000000-0008-0000-2F00-000072C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0547" name="Line 69">
          <a:extLst>
            <a:ext uri="{FF2B5EF4-FFF2-40B4-BE49-F238E27FC236}">
              <a16:creationId xmlns:a16="http://schemas.microsoft.com/office/drawing/2014/main" id="{00000000-0008-0000-2F00-000073C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0548" name="Line 70">
          <a:extLst>
            <a:ext uri="{FF2B5EF4-FFF2-40B4-BE49-F238E27FC236}">
              <a16:creationId xmlns:a16="http://schemas.microsoft.com/office/drawing/2014/main" id="{00000000-0008-0000-2F00-000074C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0549" name="Rectangle 71">
          <a:extLst>
            <a:ext uri="{FF2B5EF4-FFF2-40B4-BE49-F238E27FC236}">
              <a16:creationId xmlns:a16="http://schemas.microsoft.com/office/drawing/2014/main" id="{00000000-0008-0000-2F00-000075C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4408" name="Text 86">
          <a:extLst>
            <a:ext uri="{FF2B5EF4-FFF2-40B4-BE49-F238E27FC236}">
              <a16:creationId xmlns:a16="http://schemas.microsoft.com/office/drawing/2014/main" id="{00000000-0008-0000-2F00-00004838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50551" name="Line 73">
          <a:extLst>
            <a:ext uri="{FF2B5EF4-FFF2-40B4-BE49-F238E27FC236}">
              <a16:creationId xmlns:a16="http://schemas.microsoft.com/office/drawing/2014/main" id="{00000000-0008-0000-2F00-000077C5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50552" name="Line 74">
          <a:extLst>
            <a:ext uri="{FF2B5EF4-FFF2-40B4-BE49-F238E27FC236}">
              <a16:creationId xmlns:a16="http://schemas.microsoft.com/office/drawing/2014/main" id="{00000000-0008-0000-2F00-000078C5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0553" name="Line 75">
          <a:extLst>
            <a:ext uri="{FF2B5EF4-FFF2-40B4-BE49-F238E27FC236}">
              <a16:creationId xmlns:a16="http://schemas.microsoft.com/office/drawing/2014/main" id="{00000000-0008-0000-2F00-000079C50000}"/>
            </a:ext>
          </a:extLst>
        </xdr:cNvPr>
        <xdr:cNvSpPr>
          <a:spLocks noChangeShapeType="1"/>
        </xdr:cNvSpPr>
      </xdr:nvSpPr>
      <xdr:spPr bwMode="auto">
        <a:xfrm flipV="1">
          <a:off x="2314575" y="0"/>
          <a:ext cx="7143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50554" name="Line 76">
          <a:extLst>
            <a:ext uri="{FF2B5EF4-FFF2-40B4-BE49-F238E27FC236}">
              <a16:creationId xmlns:a16="http://schemas.microsoft.com/office/drawing/2014/main" id="{00000000-0008-0000-2F00-00007AC50000}"/>
            </a:ext>
          </a:extLst>
        </xdr:cNvPr>
        <xdr:cNvSpPr>
          <a:spLocks noChangeShapeType="1"/>
        </xdr:cNvSpPr>
      </xdr:nvSpPr>
      <xdr:spPr bwMode="auto">
        <a:xfrm flipV="1">
          <a:off x="1257300" y="0"/>
          <a:ext cx="399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0555" name="Line 77">
          <a:extLst>
            <a:ext uri="{FF2B5EF4-FFF2-40B4-BE49-F238E27FC236}">
              <a16:creationId xmlns:a16="http://schemas.microsoft.com/office/drawing/2014/main" id="{00000000-0008-0000-2F00-00007BC5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0556" name="Line 78">
          <a:extLst>
            <a:ext uri="{FF2B5EF4-FFF2-40B4-BE49-F238E27FC236}">
              <a16:creationId xmlns:a16="http://schemas.microsoft.com/office/drawing/2014/main" id="{00000000-0008-0000-2F00-00007CC5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50557" name="Line 79">
          <a:extLst>
            <a:ext uri="{FF2B5EF4-FFF2-40B4-BE49-F238E27FC236}">
              <a16:creationId xmlns:a16="http://schemas.microsoft.com/office/drawing/2014/main" id="{00000000-0008-0000-2F00-00007DC5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50558" name="Line 80">
          <a:extLst>
            <a:ext uri="{FF2B5EF4-FFF2-40B4-BE49-F238E27FC236}">
              <a16:creationId xmlns:a16="http://schemas.microsoft.com/office/drawing/2014/main" id="{00000000-0008-0000-2F00-00007EC50000}"/>
            </a:ext>
          </a:extLst>
        </xdr:cNvPr>
        <xdr:cNvSpPr>
          <a:spLocks noChangeShapeType="1"/>
        </xdr:cNvSpPr>
      </xdr:nvSpPr>
      <xdr:spPr bwMode="auto">
        <a:xfrm flipV="1">
          <a:off x="279082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50559" name="Line 81">
          <a:extLst>
            <a:ext uri="{FF2B5EF4-FFF2-40B4-BE49-F238E27FC236}">
              <a16:creationId xmlns:a16="http://schemas.microsoft.com/office/drawing/2014/main" id="{00000000-0008-0000-2F00-00007FC50000}"/>
            </a:ext>
          </a:extLst>
        </xdr:cNvPr>
        <xdr:cNvSpPr>
          <a:spLocks noChangeShapeType="1"/>
        </xdr:cNvSpPr>
      </xdr:nvSpPr>
      <xdr:spPr bwMode="auto">
        <a:xfrm flipV="1">
          <a:off x="34004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560" name="Line 82">
          <a:extLst>
            <a:ext uri="{FF2B5EF4-FFF2-40B4-BE49-F238E27FC236}">
              <a16:creationId xmlns:a16="http://schemas.microsoft.com/office/drawing/2014/main" id="{00000000-0008-0000-2F00-000080C50000}"/>
            </a:ext>
          </a:extLst>
        </xdr:cNvPr>
        <xdr:cNvSpPr>
          <a:spLocks noChangeShapeType="1"/>
        </xdr:cNvSpPr>
      </xdr:nvSpPr>
      <xdr:spPr bwMode="auto">
        <a:xfrm flipV="1">
          <a:off x="40100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0561" name="Line 83">
          <a:extLst>
            <a:ext uri="{FF2B5EF4-FFF2-40B4-BE49-F238E27FC236}">
              <a16:creationId xmlns:a16="http://schemas.microsoft.com/office/drawing/2014/main" id="{00000000-0008-0000-2F00-000081C5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0562" name="Line 84">
          <a:extLst>
            <a:ext uri="{FF2B5EF4-FFF2-40B4-BE49-F238E27FC236}">
              <a16:creationId xmlns:a16="http://schemas.microsoft.com/office/drawing/2014/main" id="{00000000-0008-0000-2F00-000082C50000}"/>
            </a:ext>
          </a:extLst>
        </xdr:cNvPr>
        <xdr:cNvSpPr>
          <a:spLocks noChangeShapeType="1"/>
        </xdr:cNvSpPr>
      </xdr:nvSpPr>
      <xdr:spPr bwMode="auto">
        <a:xfrm flipV="1">
          <a:off x="525780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0563" name="Line 85">
          <a:extLst>
            <a:ext uri="{FF2B5EF4-FFF2-40B4-BE49-F238E27FC236}">
              <a16:creationId xmlns:a16="http://schemas.microsoft.com/office/drawing/2014/main" id="{00000000-0008-0000-2F00-000083C5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0564" name="Line 86">
          <a:extLst>
            <a:ext uri="{FF2B5EF4-FFF2-40B4-BE49-F238E27FC236}">
              <a16:creationId xmlns:a16="http://schemas.microsoft.com/office/drawing/2014/main" id="{00000000-0008-0000-2F00-000084C5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0565" name="Line 87">
          <a:extLst>
            <a:ext uri="{FF2B5EF4-FFF2-40B4-BE49-F238E27FC236}">
              <a16:creationId xmlns:a16="http://schemas.microsoft.com/office/drawing/2014/main" id="{00000000-0008-0000-2F00-000085C5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0566" name="Line 88">
          <a:extLst>
            <a:ext uri="{FF2B5EF4-FFF2-40B4-BE49-F238E27FC236}">
              <a16:creationId xmlns:a16="http://schemas.microsoft.com/office/drawing/2014/main" id="{00000000-0008-0000-2F00-000086C5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0567" name="Line 89">
          <a:extLst>
            <a:ext uri="{FF2B5EF4-FFF2-40B4-BE49-F238E27FC236}">
              <a16:creationId xmlns:a16="http://schemas.microsoft.com/office/drawing/2014/main" id="{00000000-0008-0000-2F00-000087C5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0568" name="Rectangle 90">
          <a:extLst>
            <a:ext uri="{FF2B5EF4-FFF2-40B4-BE49-F238E27FC236}">
              <a16:creationId xmlns:a16="http://schemas.microsoft.com/office/drawing/2014/main" id="{00000000-0008-0000-2F00-000088C5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5</xdr:col>
      <xdr:colOff>438150</xdr:colOff>
      <xdr:row>4</xdr:row>
      <xdr:rowOff>133350</xdr:rowOff>
    </xdr:from>
    <xdr:to>
      <xdr:col>9</xdr:col>
      <xdr:colOff>666750</xdr:colOff>
      <xdr:row>8</xdr:row>
      <xdr:rowOff>66675</xdr:rowOff>
    </xdr:to>
    <xdr:sp macro="" textlink="">
      <xdr:nvSpPr>
        <xdr:cNvPr id="14427" name="Text 1">
          <a:extLst>
            <a:ext uri="{FF2B5EF4-FFF2-40B4-BE49-F238E27FC236}">
              <a16:creationId xmlns:a16="http://schemas.microsoft.com/office/drawing/2014/main" id="{00000000-0008-0000-2F00-00005B380000}"/>
            </a:ext>
          </a:extLst>
        </xdr:cNvPr>
        <xdr:cNvSpPr txBox="1">
          <a:spLocks noChangeArrowheads="1"/>
        </xdr:cNvSpPr>
      </xdr:nvSpPr>
      <xdr:spPr bwMode="auto">
        <a:xfrm>
          <a:off x="3838575" y="79057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0</xdr:rowOff>
    </xdr:from>
    <xdr:to>
      <xdr:col>4</xdr:col>
      <xdr:colOff>628650</xdr:colOff>
      <xdr:row>8</xdr:row>
      <xdr:rowOff>85725</xdr:rowOff>
    </xdr:to>
    <xdr:sp macro="" textlink="">
      <xdr:nvSpPr>
        <xdr:cNvPr id="50570" name="Line 92">
          <a:extLst>
            <a:ext uri="{FF2B5EF4-FFF2-40B4-BE49-F238E27FC236}">
              <a16:creationId xmlns:a16="http://schemas.microsoft.com/office/drawing/2014/main" id="{00000000-0008-0000-2F00-00008AC50000}"/>
            </a:ext>
          </a:extLst>
        </xdr:cNvPr>
        <xdr:cNvSpPr>
          <a:spLocks noChangeShapeType="1"/>
        </xdr:cNvSpPr>
      </xdr:nvSpPr>
      <xdr:spPr bwMode="auto">
        <a:xfrm flipV="1">
          <a:off x="1819275" y="981075"/>
          <a:ext cx="158115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50571" name="Line 93">
          <a:extLst>
            <a:ext uri="{FF2B5EF4-FFF2-40B4-BE49-F238E27FC236}">
              <a16:creationId xmlns:a16="http://schemas.microsoft.com/office/drawing/2014/main" id="{00000000-0008-0000-2F00-00008BC50000}"/>
            </a:ext>
          </a:extLst>
        </xdr:cNvPr>
        <xdr:cNvSpPr>
          <a:spLocks noChangeShapeType="1"/>
        </xdr:cNvSpPr>
      </xdr:nvSpPr>
      <xdr:spPr bwMode="auto">
        <a:xfrm>
          <a:off x="3400425" y="98107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50572" name="Line 94">
          <a:extLst>
            <a:ext uri="{FF2B5EF4-FFF2-40B4-BE49-F238E27FC236}">
              <a16:creationId xmlns:a16="http://schemas.microsoft.com/office/drawing/2014/main" id="{00000000-0008-0000-2F00-00008CC50000}"/>
            </a:ext>
          </a:extLst>
        </xdr:cNvPr>
        <xdr:cNvSpPr>
          <a:spLocks noChangeShapeType="1"/>
        </xdr:cNvSpPr>
      </xdr:nvSpPr>
      <xdr:spPr bwMode="auto">
        <a:xfrm flipV="1">
          <a:off x="4010025" y="65722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50573" name="Line 95">
          <a:extLst>
            <a:ext uri="{FF2B5EF4-FFF2-40B4-BE49-F238E27FC236}">
              <a16:creationId xmlns:a16="http://schemas.microsoft.com/office/drawing/2014/main" id="{00000000-0008-0000-2F00-00008DC50000}"/>
            </a:ext>
          </a:extLst>
        </xdr:cNvPr>
        <xdr:cNvSpPr>
          <a:spLocks noChangeShapeType="1"/>
        </xdr:cNvSpPr>
      </xdr:nvSpPr>
      <xdr:spPr bwMode="auto">
        <a:xfrm>
          <a:off x="4619625" y="65722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50574" name="Line 96">
          <a:extLst>
            <a:ext uri="{FF2B5EF4-FFF2-40B4-BE49-F238E27FC236}">
              <a16:creationId xmlns:a16="http://schemas.microsoft.com/office/drawing/2014/main" id="{00000000-0008-0000-2F00-00008EC50000}"/>
            </a:ext>
          </a:extLst>
        </xdr:cNvPr>
        <xdr:cNvSpPr>
          <a:spLocks noChangeShapeType="1"/>
        </xdr:cNvSpPr>
      </xdr:nvSpPr>
      <xdr:spPr bwMode="auto">
        <a:xfrm flipV="1">
          <a:off x="5419725" y="33337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50575" name="Line 97">
          <a:extLst>
            <a:ext uri="{FF2B5EF4-FFF2-40B4-BE49-F238E27FC236}">
              <a16:creationId xmlns:a16="http://schemas.microsoft.com/office/drawing/2014/main" id="{00000000-0008-0000-2F00-00008FC50000}"/>
            </a:ext>
          </a:extLst>
        </xdr:cNvPr>
        <xdr:cNvSpPr>
          <a:spLocks noChangeShapeType="1"/>
        </xdr:cNvSpPr>
      </xdr:nvSpPr>
      <xdr:spPr bwMode="auto">
        <a:xfrm>
          <a:off x="4838700" y="49530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50576" name="Line 98">
          <a:extLst>
            <a:ext uri="{FF2B5EF4-FFF2-40B4-BE49-F238E27FC236}">
              <a16:creationId xmlns:a16="http://schemas.microsoft.com/office/drawing/2014/main" id="{00000000-0008-0000-2F00-000090C50000}"/>
            </a:ext>
          </a:extLst>
        </xdr:cNvPr>
        <xdr:cNvSpPr>
          <a:spLocks noChangeShapeType="1"/>
        </xdr:cNvSpPr>
      </xdr:nvSpPr>
      <xdr:spPr bwMode="auto">
        <a:xfrm>
          <a:off x="5048250" y="65722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50577" name="Line 99">
          <a:extLst>
            <a:ext uri="{FF2B5EF4-FFF2-40B4-BE49-F238E27FC236}">
              <a16:creationId xmlns:a16="http://schemas.microsoft.com/office/drawing/2014/main" id="{00000000-0008-0000-2F00-000091C50000}"/>
            </a:ext>
          </a:extLst>
        </xdr:cNvPr>
        <xdr:cNvSpPr>
          <a:spLocks noChangeShapeType="1"/>
        </xdr:cNvSpPr>
      </xdr:nvSpPr>
      <xdr:spPr bwMode="auto">
        <a:xfrm>
          <a:off x="6229350" y="40005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50578" name="Line 100">
          <a:extLst>
            <a:ext uri="{FF2B5EF4-FFF2-40B4-BE49-F238E27FC236}">
              <a16:creationId xmlns:a16="http://schemas.microsoft.com/office/drawing/2014/main" id="{00000000-0008-0000-2F00-000092C50000}"/>
            </a:ext>
          </a:extLst>
        </xdr:cNvPr>
        <xdr:cNvSpPr>
          <a:spLocks noChangeShapeType="1"/>
        </xdr:cNvSpPr>
      </xdr:nvSpPr>
      <xdr:spPr bwMode="auto">
        <a:xfrm>
          <a:off x="3400425" y="19050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19050</xdr:colOff>
      <xdr:row>2</xdr:row>
      <xdr:rowOff>95250</xdr:rowOff>
    </xdr:to>
    <xdr:sp macro="" textlink="">
      <xdr:nvSpPr>
        <xdr:cNvPr id="50579" name="Line 101">
          <a:extLst>
            <a:ext uri="{FF2B5EF4-FFF2-40B4-BE49-F238E27FC236}">
              <a16:creationId xmlns:a16="http://schemas.microsoft.com/office/drawing/2014/main" id="{00000000-0008-0000-2F00-000093C50000}"/>
            </a:ext>
          </a:extLst>
        </xdr:cNvPr>
        <xdr:cNvSpPr>
          <a:spLocks noChangeShapeType="1"/>
        </xdr:cNvSpPr>
      </xdr:nvSpPr>
      <xdr:spPr bwMode="auto">
        <a:xfrm flipV="1">
          <a:off x="6315075" y="285750"/>
          <a:ext cx="90487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50580" name="Line 102">
          <a:extLst>
            <a:ext uri="{FF2B5EF4-FFF2-40B4-BE49-F238E27FC236}">
              <a16:creationId xmlns:a16="http://schemas.microsoft.com/office/drawing/2014/main" id="{00000000-0008-0000-2F00-000094C50000}"/>
            </a:ext>
          </a:extLst>
        </xdr:cNvPr>
        <xdr:cNvSpPr>
          <a:spLocks noChangeShapeType="1"/>
        </xdr:cNvSpPr>
      </xdr:nvSpPr>
      <xdr:spPr bwMode="auto">
        <a:xfrm>
          <a:off x="6248400" y="333375"/>
          <a:ext cx="104775" cy="9525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3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3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3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3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3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3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3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3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3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3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3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3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3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3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3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3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3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3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3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3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3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3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3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3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3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3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3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3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3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3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3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3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3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3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3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3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3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3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3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3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3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3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3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3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3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3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3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3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3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3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3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3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3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3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3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3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3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3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3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3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3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3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3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3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3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3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3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3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3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3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3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3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300-00004F000000}"/>
            </a:ext>
          </a:extLst>
        </xdr:cNvPr>
        <xdr:cNvSpPr txBox="1">
          <a:spLocks noChangeArrowheads="1"/>
        </xdr:cNvSpPr>
      </xdr:nvSpPr>
      <xdr:spPr bwMode="auto">
        <a:xfrm>
          <a:off x="5467350" y="14449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3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3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3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3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3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3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3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3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3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3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3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3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3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3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3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3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3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3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3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3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3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3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3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3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3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3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3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3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3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3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3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3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3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3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3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3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3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3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3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3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3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3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3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3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3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3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3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3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3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3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3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3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3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3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3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3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3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3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3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3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3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3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3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3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3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3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3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3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3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3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3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3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3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3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3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3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2023</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300-00009C000000}"/>
            </a:ext>
          </a:extLst>
        </xdr:cNvPr>
        <xdr:cNvSpPr txBox="1">
          <a:spLocks noChangeArrowheads="1"/>
        </xdr:cNvSpPr>
      </xdr:nvSpPr>
      <xdr:spPr bwMode="auto">
        <a:xfrm>
          <a:off x="5467350" y="14449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693249" name="Object 1" hidden="1">
              <a:extLst>
                <a:ext uri="{63B3BB69-23CF-44E3-9099-C40C66FF867C}">
                  <a14:compatExt spid="_x0000_s693249"/>
                </a:ext>
                <a:ext uri="{FF2B5EF4-FFF2-40B4-BE49-F238E27FC236}">
                  <a16:creationId xmlns:a16="http://schemas.microsoft.com/office/drawing/2014/main" id="{00000000-0008-0000-0400-0000019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1</xdr:col>
      <xdr:colOff>0</xdr:colOff>
      <xdr:row>2</xdr:row>
      <xdr:rowOff>0</xdr:rowOff>
    </xdr:from>
    <xdr:to>
      <xdr:col>5</xdr:col>
      <xdr:colOff>552450</xdr:colOff>
      <xdr:row>7</xdr:row>
      <xdr:rowOff>17992</xdr:rowOff>
    </xdr:to>
    <xdr:pic>
      <xdr:nvPicPr>
        <xdr:cNvPr id="157" name="Picture 6" descr="cid:image001.png@01D1AAB2.A3ADEC00">
          <a:extLst>
            <a:ext uri="{FF2B5EF4-FFF2-40B4-BE49-F238E27FC236}">
              <a16:creationId xmlns:a16="http://schemas.microsoft.com/office/drawing/2014/main" id="{00000000-0008-0000-0300-00009D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9625" y="419100"/>
          <a:ext cx="4362450" cy="980017"/>
        </a:xfrm>
        <a:prstGeom prst="rect">
          <a:avLst/>
        </a:prstGeom>
        <a:noFill/>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15361" name="Text 86">
          <a:extLst>
            <a:ext uri="{FF2B5EF4-FFF2-40B4-BE49-F238E27FC236}">
              <a16:creationId xmlns:a16="http://schemas.microsoft.com/office/drawing/2014/main" id="{00000000-0008-0000-3000-0000013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editAs="oneCell">
    <xdr:from>
      <xdr:col>20</xdr:col>
      <xdr:colOff>152400</xdr:colOff>
      <xdr:row>14</xdr:row>
      <xdr:rowOff>0</xdr:rowOff>
    </xdr:from>
    <xdr:to>
      <xdr:col>21</xdr:col>
      <xdr:colOff>257175</xdr:colOff>
      <xdr:row>14</xdr:row>
      <xdr:rowOff>28575</xdr:rowOff>
    </xdr:to>
    <xdr:sp macro="" textlink="">
      <xdr:nvSpPr>
        <xdr:cNvPr id="16025" name="Text 14">
          <a:extLst>
            <a:ext uri="{FF2B5EF4-FFF2-40B4-BE49-F238E27FC236}">
              <a16:creationId xmlns:a16="http://schemas.microsoft.com/office/drawing/2014/main" id="{00000000-0008-0000-3000-0000993E0000}"/>
            </a:ext>
          </a:extLst>
        </xdr:cNvPr>
        <xdr:cNvSpPr txBox="1">
          <a:spLocks noChangeArrowheads="1"/>
        </xdr:cNvSpPr>
      </xdr:nvSpPr>
      <xdr:spPr bwMode="auto">
        <a:xfrm flipV="1">
          <a:off x="13449300" y="2476500"/>
          <a:ext cx="714375" cy="28575"/>
        </a:xfrm>
        <a:prstGeom prst="rect">
          <a:avLst/>
        </a:prstGeom>
        <a:solidFill>
          <a:srgbClr val="FFFFFF"/>
        </a:solidFill>
        <a:ln w="1">
          <a:noFill/>
          <a:miter lim="800000"/>
          <a:headEnd/>
          <a:tailEnd/>
        </a:ln>
      </xdr:spPr>
    </xdr:sp>
    <xdr:clientData/>
  </xdr:twoCellAnchor>
  <xdr:twoCellAnchor>
    <xdr:from>
      <xdr:col>2</xdr:col>
      <xdr:colOff>0</xdr:colOff>
      <xdr:row>0</xdr:row>
      <xdr:rowOff>0</xdr:rowOff>
    </xdr:from>
    <xdr:to>
      <xdr:col>2</xdr:col>
      <xdr:colOff>466725</xdr:colOff>
      <xdr:row>0</xdr:row>
      <xdr:rowOff>0</xdr:rowOff>
    </xdr:to>
    <xdr:sp macro="" textlink="">
      <xdr:nvSpPr>
        <xdr:cNvPr id="16026" name="Line 3">
          <a:extLst>
            <a:ext uri="{FF2B5EF4-FFF2-40B4-BE49-F238E27FC236}">
              <a16:creationId xmlns:a16="http://schemas.microsoft.com/office/drawing/2014/main" id="{00000000-0008-0000-3000-00009A3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6027" name="Line 4">
          <a:extLst>
            <a:ext uri="{FF2B5EF4-FFF2-40B4-BE49-F238E27FC236}">
              <a16:creationId xmlns:a16="http://schemas.microsoft.com/office/drawing/2014/main" id="{00000000-0008-0000-3000-00009B3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6028" name="Line 5">
          <a:extLst>
            <a:ext uri="{FF2B5EF4-FFF2-40B4-BE49-F238E27FC236}">
              <a16:creationId xmlns:a16="http://schemas.microsoft.com/office/drawing/2014/main" id="{00000000-0008-0000-3000-00009C3E0000}"/>
            </a:ext>
          </a:extLst>
        </xdr:cNvPr>
        <xdr:cNvSpPr>
          <a:spLocks noChangeShapeType="1"/>
        </xdr:cNvSpPr>
      </xdr:nvSpPr>
      <xdr:spPr bwMode="auto">
        <a:xfrm flipV="1">
          <a:off x="2314575" y="0"/>
          <a:ext cx="7143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6029" name="Line 6">
          <a:extLst>
            <a:ext uri="{FF2B5EF4-FFF2-40B4-BE49-F238E27FC236}">
              <a16:creationId xmlns:a16="http://schemas.microsoft.com/office/drawing/2014/main" id="{00000000-0008-0000-3000-00009D3E0000}"/>
            </a:ext>
          </a:extLst>
        </xdr:cNvPr>
        <xdr:cNvSpPr>
          <a:spLocks noChangeShapeType="1"/>
        </xdr:cNvSpPr>
      </xdr:nvSpPr>
      <xdr:spPr bwMode="auto">
        <a:xfrm flipV="1">
          <a:off x="1257300" y="0"/>
          <a:ext cx="39909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6030" name="Line 7">
          <a:extLst>
            <a:ext uri="{FF2B5EF4-FFF2-40B4-BE49-F238E27FC236}">
              <a16:creationId xmlns:a16="http://schemas.microsoft.com/office/drawing/2014/main" id="{00000000-0008-0000-3000-00009E3E0000}"/>
            </a:ext>
          </a:extLst>
        </xdr:cNvPr>
        <xdr:cNvSpPr>
          <a:spLocks noChangeShapeType="1"/>
        </xdr:cNvSpPr>
      </xdr:nvSpPr>
      <xdr:spPr bwMode="auto">
        <a:xfrm>
          <a:off x="12573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6031" name="Line 8">
          <a:extLst>
            <a:ext uri="{FF2B5EF4-FFF2-40B4-BE49-F238E27FC236}">
              <a16:creationId xmlns:a16="http://schemas.microsoft.com/office/drawing/2014/main" id="{00000000-0008-0000-3000-00009F3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6032" name="Line 9">
          <a:extLst>
            <a:ext uri="{FF2B5EF4-FFF2-40B4-BE49-F238E27FC236}">
              <a16:creationId xmlns:a16="http://schemas.microsoft.com/office/drawing/2014/main" id="{00000000-0008-0000-3000-0000A03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033" name="Line 10">
          <a:extLst>
            <a:ext uri="{FF2B5EF4-FFF2-40B4-BE49-F238E27FC236}">
              <a16:creationId xmlns:a16="http://schemas.microsoft.com/office/drawing/2014/main" id="{00000000-0008-0000-3000-0000A13E0000}"/>
            </a:ext>
          </a:extLst>
        </xdr:cNvPr>
        <xdr:cNvSpPr>
          <a:spLocks noChangeShapeType="1"/>
        </xdr:cNvSpPr>
      </xdr:nvSpPr>
      <xdr:spPr bwMode="auto">
        <a:xfrm flipV="1">
          <a:off x="279082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6034" name="Line 11">
          <a:extLst>
            <a:ext uri="{FF2B5EF4-FFF2-40B4-BE49-F238E27FC236}">
              <a16:creationId xmlns:a16="http://schemas.microsoft.com/office/drawing/2014/main" id="{00000000-0008-0000-3000-0000A23E0000}"/>
            </a:ext>
          </a:extLst>
        </xdr:cNvPr>
        <xdr:cNvSpPr>
          <a:spLocks noChangeShapeType="1"/>
        </xdr:cNvSpPr>
      </xdr:nvSpPr>
      <xdr:spPr bwMode="auto">
        <a:xfrm flipV="1">
          <a:off x="34004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6035" name="Line 12">
          <a:extLst>
            <a:ext uri="{FF2B5EF4-FFF2-40B4-BE49-F238E27FC236}">
              <a16:creationId xmlns:a16="http://schemas.microsoft.com/office/drawing/2014/main" id="{00000000-0008-0000-3000-0000A33E0000}"/>
            </a:ext>
          </a:extLst>
        </xdr:cNvPr>
        <xdr:cNvSpPr>
          <a:spLocks noChangeShapeType="1"/>
        </xdr:cNvSpPr>
      </xdr:nvSpPr>
      <xdr:spPr bwMode="auto">
        <a:xfrm flipV="1">
          <a:off x="40100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6036" name="Line 13">
          <a:extLst>
            <a:ext uri="{FF2B5EF4-FFF2-40B4-BE49-F238E27FC236}">
              <a16:creationId xmlns:a16="http://schemas.microsoft.com/office/drawing/2014/main" id="{00000000-0008-0000-3000-0000A43E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6037" name="Line 14">
          <a:extLst>
            <a:ext uri="{FF2B5EF4-FFF2-40B4-BE49-F238E27FC236}">
              <a16:creationId xmlns:a16="http://schemas.microsoft.com/office/drawing/2014/main" id="{00000000-0008-0000-3000-0000A53E0000}"/>
            </a:ext>
          </a:extLst>
        </xdr:cNvPr>
        <xdr:cNvSpPr>
          <a:spLocks noChangeShapeType="1"/>
        </xdr:cNvSpPr>
      </xdr:nvSpPr>
      <xdr:spPr bwMode="auto">
        <a:xfrm flipV="1">
          <a:off x="525780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6038" name="Line 15">
          <a:extLst>
            <a:ext uri="{FF2B5EF4-FFF2-40B4-BE49-F238E27FC236}">
              <a16:creationId xmlns:a16="http://schemas.microsoft.com/office/drawing/2014/main" id="{00000000-0008-0000-3000-0000A63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039" name="Line 16">
          <a:extLst>
            <a:ext uri="{FF2B5EF4-FFF2-40B4-BE49-F238E27FC236}">
              <a16:creationId xmlns:a16="http://schemas.microsoft.com/office/drawing/2014/main" id="{00000000-0008-0000-3000-0000A73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6040" name="Line 17">
          <a:extLst>
            <a:ext uri="{FF2B5EF4-FFF2-40B4-BE49-F238E27FC236}">
              <a16:creationId xmlns:a16="http://schemas.microsoft.com/office/drawing/2014/main" id="{00000000-0008-0000-3000-0000A83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6041" name="Line 18">
          <a:extLst>
            <a:ext uri="{FF2B5EF4-FFF2-40B4-BE49-F238E27FC236}">
              <a16:creationId xmlns:a16="http://schemas.microsoft.com/office/drawing/2014/main" id="{00000000-0008-0000-3000-0000A93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6042" name="Line 19">
          <a:extLst>
            <a:ext uri="{FF2B5EF4-FFF2-40B4-BE49-F238E27FC236}">
              <a16:creationId xmlns:a16="http://schemas.microsoft.com/office/drawing/2014/main" id="{00000000-0008-0000-3000-0000AA3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6043" name="Rectangle 20">
          <a:extLst>
            <a:ext uri="{FF2B5EF4-FFF2-40B4-BE49-F238E27FC236}">
              <a16:creationId xmlns:a16="http://schemas.microsoft.com/office/drawing/2014/main" id="{00000000-0008-0000-3000-0000AB3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5381" name="Text 86">
          <a:extLst>
            <a:ext uri="{FF2B5EF4-FFF2-40B4-BE49-F238E27FC236}">
              <a16:creationId xmlns:a16="http://schemas.microsoft.com/office/drawing/2014/main" id="{00000000-0008-0000-3000-0000153C0000}"/>
            </a:ext>
          </a:extLst>
        </xdr:cNvPr>
        <xdr:cNvSpPr txBox="1">
          <a:spLocks noChangeArrowheads="1"/>
        </xdr:cNvSpPr>
      </xdr:nvSpPr>
      <xdr:spPr bwMode="auto">
        <a:xfrm>
          <a:off x="0" y="0"/>
          <a:ext cx="1238250"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6045" name="Line 22">
          <a:extLst>
            <a:ext uri="{FF2B5EF4-FFF2-40B4-BE49-F238E27FC236}">
              <a16:creationId xmlns:a16="http://schemas.microsoft.com/office/drawing/2014/main" id="{00000000-0008-0000-3000-0000AD3E0000}"/>
            </a:ext>
          </a:extLst>
        </xdr:cNvPr>
        <xdr:cNvSpPr>
          <a:spLocks noChangeShapeType="1"/>
        </xdr:cNvSpPr>
      </xdr:nvSpPr>
      <xdr:spPr bwMode="auto">
        <a:xfrm flipV="1">
          <a:off x="1247775"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6046" name="Line 23">
          <a:extLst>
            <a:ext uri="{FF2B5EF4-FFF2-40B4-BE49-F238E27FC236}">
              <a16:creationId xmlns:a16="http://schemas.microsoft.com/office/drawing/2014/main" id="{00000000-0008-0000-3000-0000AE3E0000}"/>
            </a:ext>
          </a:extLst>
        </xdr:cNvPr>
        <xdr:cNvSpPr>
          <a:spLocks noChangeShapeType="1"/>
        </xdr:cNvSpPr>
      </xdr:nvSpPr>
      <xdr:spPr bwMode="auto">
        <a:xfrm>
          <a:off x="1743075"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6047" name="Line 24">
          <a:extLst>
            <a:ext uri="{FF2B5EF4-FFF2-40B4-BE49-F238E27FC236}">
              <a16:creationId xmlns:a16="http://schemas.microsoft.com/office/drawing/2014/main" id="{00000000-0008-0000-3000-0000AF3E0000}"/>
            </a:ext>
          </a:extLst>
        </xdr:cNvPr>
        <xdr:cNvSpPr>
          <a:spLocks noChangeShapeType="1"/>
        </xdr:cNvSpPr>
      </xdr:nvSpPr>
      <xdr:spPr bwMode="auto">
        <a:xfrm flipV="1">
          <a:off x="2314575" y="0"/>
          <a:ext cx="7143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6048" name="Line 25">
          <a:extLst>
            <a:ext uri="{FF2B5EF4-FFF2-40B4-BE49-F238E27FC236}">
              <a16:creationId xmlns:a16="http://schemas.microsoft.com/office/drawing/2014/main" id="{00000000-0008-0000-3000-0000B03E0000}"/>
            </a:ext>
          </a:extLst>
        </xdr:cNvPr>
        <xdr:cNvSpPr>
          <a:spLocks noChangeShapeType="1"/>
        </xdr:cNvSpPr>
      </xdr:nvSpPr>
      <xdr:spPr bwMode="auto">
        <a:xfrm flipV="1">
          <a:off x="1257300" y="0"/>
          <a:ext cx="39909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049" name="Line 26">
          <a:extLst>
            <a:ext uri="{FF2B5EF4-FFF2-40B4-BE49-F238E27FC236}">
              <a16:creationId xmlns:a16="http://schemas.microsoft.com/office/drawing/2014/main" id="{00000000-0008-0000-3000-0000B13E0000}"/>
            </a:ext>
          </a:extLst>
        </xdr:cNvPr>
        <xdr:cNvSpPr>
          <a:spLocks noChangeShapeType="1"/>
        </xdr:cNvSpPr>
      </xdr:nvSpPr>
      <xdr:spPr bwMode="auto">
        <a:xfrm>
          <a:off x="124777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6050" name="Line 27">
          <a:extLst>
            <a:ext uri="{FF2B5EF4-FFF2-40B4-BE49-F238E27FC236}">
              <a16:creationId xmlns:a16="http://schemas.microsoft.com/office/drawing/2014/main" id="{00000000-0008-0000-3000-0000B23E0000}"/>
            </a:ext>
          </a:extLst>
        </xdr:cNvPr>
        <xdr:cNvSpPr>
          <a:spLocks noChangeShapeType="1"/>
        </xdr:cNvSpPr>
      </xdr:nvSpPr>
      <xdr:spPr bwMode="auto">
        <a:xfrm>
          <a:off x="1857375"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6051" name="Line 28">
          <a:extLst>
            <a:ext uri="{FF2B5EF4-FFF2-40B4-BE49-F238E27FC236}">
              <a16:creationId xmlns:a16="http://schemas.microsoft.com/office/drawing/2014/main" id="{00000000-0008-0000-3000-0000B33E0000}"/>
            </a:ext>
          </a:extLst>
        </xdr:cNvPr>
        <xdr:cNvSpPr>
          <a:spLocks noChangeShapeType="1"/>
        </xdr:cNvSpPr>
      </xdr:nvSpPr>
      <xdr:spPr bwMode="auto">
        <a:xfrm flipV="1">
          <a:off x="1857375"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6052" name="Line 29">
          <a:extLst>
            <a:ext uri="{FF2B5EF4-FFF2-40B4-BE49-F238E27FC236}">
              <a16:creationId xmlns:a16="http://schemas.microsoft.com/office/drawing/2014/main" id="{00000000-0008-0000-3000-0000B43E0000}"/>
            </a:ext>
          </a:extLst>
        </xdr:cNvPr>
        <xdr:cNvSpPr>
          <a:spLocks noChangeShapeType="1"/>
        </xdr:cNvSpPr>
      </xdr:nvSpPr>
      <xdr:spPr bwMode="auto">
        <a:xfrm flipV="1">
          <a:off x="2790825"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6053" name="Line 30">
          <a:extLst>
            <a:ext uri="{FF2B5EF4-FFF2-40B4-BE49-F238E27FC236}">
              <a16:creationId xmlns:a16="http://schemas.microsoft.com/office/drawing/2014/main" id="{00000000-0008-0000-3000-0000B53E0000}"/>
            </a:ext>
          </a:extLst>
        </xdr:cNvPr>
        <xdr:cNvSpPr>
          <a:spLocks noChangeShapeType="1"/>
        </xdr:cNvSpPr>
      </xdr:nvSpPr>
      <xdr:spPr bwMode="auto">
        <a:xfrm flipV="1">
          <a:off x="34004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6054" name="Line 31">
          <a:extLst>
            <a:ext uri="{FF2B5EF4-FFF2-40B4-BE49-F238E27FC236}">
              <a16:creationId xmlns:a16="http://schemas.microsoft.com/office/drawing/2014/main" id="{00000000-0008-0000-3000-0000B63E0000}"/>
            </a:ext>
          </a:extLst>
        </xdr:cNvPr>
        <xdr:cNvSpPr>
          <a:spLocks noChangeShapeType="1"/>
        </xdr:cNvSpPr>
      </xdr:nvSpPr>
      <xdr:spPr bwMode="auto">
        <a:xfrm flipV="1">
          <a:off x="40100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6055" name="Line 32">
          <a:extLst>
            <a:ext uri="{FF2B5EF4-FFF2-40B4-BE49-F238E27FC236}">
              <a16:creationId xmlns:a16="http://schemas.microsoft.com/office/drawing/2014/main" id="{00000000-0008-0000-3000-0000B73E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6056" name="Line 33">
          <a:extLst>
            <a:ext uri="{FF2B5EF4-FFF2-40B4-BE49-F238E27FC236}">
              <a16:creationId xmlns:a16="http://schemas.microsoft.com/office/drawing/2014/main" id="{00000000-0008-0000-3000-0000B83E0000}"/>
            </a:ext>
          </a:extLst>
        </xdr:cNvPr>
        <xdr:cNvSpPr>
          <a:spLocks noChangeShapeType="1"/>
        </xdr:cNvSpPr>
      </xdr:nvSpPr>
      <xdr:spPr bwMode="auto">
        <a:xfrm flipV="1">
          <a:off x="525780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6057" name="Line 34">
          <a:extLst>
            <a:ext uri="{FF2B5EF4-FFF2-40B4-BE49-F238E27FC236}">
              <a16:creationId xmlns:a16="http://schemas.microsoft.com/office/drawing/2014/main" id="{00000000-0008-0000-3000-0000B93E0000}"/>
            </a:ext>
          </a:extLst>
        </xdr:cNvPr>
        <xdr:cNvSpPr>
          <a:spLocks noChangeShapeType="1"/>
        </xdr:cNvSpPr>
      </xdr:nvSpPr>
      <xdr:spPr bwMode="auto">
        <a:xfrm>
          <a:off x="1247775"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058" name="Line 35">
          <a:extLst>
            <a:ext uri="{FF2B5EF4-FFF2-40B4-BE49-F238E27FC236}">
              <a16:creationId xmlns:a16="http://schemas.microsoft.com/office/drawing/2014/main" id="{00000000-0008-0000-3000-0000BA3E0000}"/>
            </a:ext>
          </a:extLst>
        </xdr:cNvPr>
        <xdr:cNvSpPr>
          <a:spLocks noChangeShapeType="1"/>
        </xdr:cNvSpPr>
      </xdr:nvSpPr>
      <xdr:spPr bwMode="auto">
        <a:xfrm>
          <a:off x="1247775"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6059" name="Line 36">
          <a:extLst>
            <a:ext uri="{FF2B5EF4-FFF2-40B4-BE49-F238E27FC236}">
              <a16:creationId xmlns:a16="http://schemas.microsoft.com/office/drawing/2014/main" id="{00000000-0008-0000-3000-0000BB3E0000}"/>
            </a:ext>
          </a:extLst>
        </xdr:cNvPr>
        <xdr:cNvSpPr>
          <a:spLocks noChangeShapeType="1"/>
        </xdr:cNvSpPr>
      </xdr:nvSpPr>
      <xdr:spPr bwMode="auto">
        <a:xfrm>
          <a:off x="1247775"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6060" name="Line 37">
          <a:extLst>
            <a:ext uri="{FF2B5EF4-FFF2-40B4-BE49-F238E27FC236}">
              <a16:creationId xmlns:a16="http://schemas.microsoft.com/office/drawing/2014/main" id="{00000000-0008-0000-3000-0000BC3E0000}"/>
            </a:ext>
          </a:extLst>
        </xdr:cNvPr>
        <xdr:cNvSpPr>
          <a:spLocks noChangeShapeType="1"/>
        </xdr:cNvSpPr>
      </xdr:nvSpPr>
      <xdr:spPr bwMode="auto">
        <a:xfrm>
          <a:off x="1266825"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6061" name="Line 38">
          <a:extLst>
            <a:ext uri="{FF2B5EF4-FFF2-40B4-BE49-F238E27FC236}">
              <a16:creationId xmlns:a16="http://schemas.microsoft.com/office/drawing/2014/main" id="{00000000-0008-0000-3000-0000BD3E0000}"/>
            </a:ext>
          </a:extLst>
        </xdr:cNvPr>
        <xdr:cNvSpPr>
          <a:spLocks noChangeShapeType="1"/>
        </xdr:cNvSpPr>
      </xdr:nvSpPr>
      <xdr:spPr bwMode="auto">
        <a:xfrm>
          <a:off x="1247775"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6062" name="Rectangle 39">
          <a:extLst>
            <a:ext uri="{FF2B5EF4-FFF2-40B4-BE49-F238E27FC236}">
              <a16:creationId xmlns:a16="http://schemas.microsoft.com/office/drawing/2014/main" id="{00000000-0008-0000-3000-0000BE3E0000}"/>
            </a:ext>
          </a:extLst>
        </xdr:cNvPr>
        <xdr:cNvSpPr>
          <a:spLocks noChangeArrowheads="1"/>
        </xdr:cNvSpPr>
      </xdr:nvSpPr>
      <xdr:spPr bwMode="auto">
        <a:xfrm>
          <a:off x="1400175" y="0"/>
          <a:ext cx="533400" cy="0"/>
        </a:xfrm>
        <a:prstGeom prst="rect">
          <a:avLst/>
        </a:prstGeom>
        <a:solidFill>
          <a:srgbClr val="C0C0C0"/>
        </a:solidFill>
        <a:ln w="1">
          <a:noFill/>
          <a:miter lim="800000"/>
          <a:headEnd/>
          <a:tailEnd/>
        </a:ln>
      </xdr:spPr>
    </xdr:sp>
    <xdr:clientData/>
  </xdr:twoCellAnchor>
  <xdr:twoCellAnchor>
    <xdr:from>
      <xdr:col>5</xdr:col>
      <xdr:colOff>438150</xdr:colOff>
      <xdr:row>4</xdr:row>
      <xdr:rowOff>133350</xdr:rowOff>
    </xdr:from>
    <xdr:to>
      <xdr:col>9</xdr:col>
      <xdr:colOff>666750</xdr:colOff>
      <xdr:row>8</xdr:row>
      <xdr:rowOff>66675</xdr:rowOff>
    </xdr:to>
    <xdr:sp macro="" textlink="">
      <xdr:nvSpPr>
        <xdr:cNvPr id="15400" name="Text 1">
          <a:extLst>
            <a:ext uri="{FF2B5EF4-FFF2-40B4-BE49-F238E27FC236}">
              <a16:creationId xmlns:a16="http://schemas.microsoft.com/office/drawing/2014/main" id="{00000000-0008-0000-3000-0000283C0000}"/>
            </a:ext>
          </a:extLst>
        </xdr:cNvPr>
        <xdr:cNvSpPr txBox="1">
          <a:spLocks noChangeArrowheads="1"/>
        </xdr:cNvSpPr>
      </xdr:nvSpPr>
      <xdr:spPr bwMode="auto">
        <a:xfrm>
          <a:off x="3838575" y="790575"/>
          <a:ext cx="3057525" cy="581025"/>
        </a:xfrm>
        <a:prstGeom prst="rect">
          <a:avLst/>
        </a:prstGeom>
        <a:solidFill>
          <a:srgbClr val="FFFFFF"/>
        </a:solidFill>
        <a:ln w="1">
          <a:noFill/>
          <a:miter lim="800000"/>
          <a:headEnd/>
          <a:tailEnd/>
        </a:ln>
      </xdr:spPr>
      <xdr:txBody>
        <a:bodyPr vertOverflow="clip" wrap="square" lIns="73152" tIns="36576" rIns="0" bIns="36576" anchor="ctr" upright="1"/>
        <a:lstStyle/>
        <a:p>
          <a:pPr algn="l" rtl="0">
            <a:defRPr sz="1000"/>
          </a:pPr>
          <a:r>
            <a:rPr lang="en-GB" sz="1600" b="1" i="1" u="none" strike="noStrike" baseline="0">
              <a:solidFill>
                <a:srgbClr val="000000"/>
              </a:solidFill>
              <a:latin typeface="Wide Latin"/>
            </a:rPr>
            <a:t>Egg Packers Survey Results</a:t>
          </a:r>
        </a:p>
      </xdr:txBody>
    </xdr:sp>
    <xdr:clientData/>
  </xdr:twoCellAnchor>
  <xdr:twoCellAnchor>
    <xdr:from>
      <xdr:col>2</xdr:col>
      <xdr:colOff>571500</xdr:colOff>
      <xdr:row>6</xdr:row>
      <xdr:rowOff>0</xdr:rowOff>
    </xdr:from>
    <xdr:to>
      <xdr:col>4</xdr:col>
      <xdr:colOff>628650</xdr:colOff>
      <xdr:row>8</xdr:row>
      <xdr:rowOff>85725</xdr:rowOff>
    </xdr:to>
    <xdr:sp macro="" textlink="">
      <xdr:nvSpPr>
        <xdr:cNvPr id="16064" name="Line 41">
          <a:extLst>
            <a:ext uri="{FF2B5EF4-FFF2-40B4-BE49-F238E27FC236}">
              <a16:creationId xmlns:a16="http://schemas.microsoft.com/office/drawing/2014/main" id="{00000000-0008-0000-3000-0000C03E0000}"/>
            </a:ext>
          </a:extLst>
        </xdr:cNvPr>
        <xdr:cNvSpPr>
          <a:spLocks noChangeShapeType="1"/>
        </xdr:cNvSpPr>
      </xdr:nvSpPr>
      <xdr:spPr bwMode="auto">
        <a:xfrm flipV="1">
          <a:off x="1819275" y="981075"/>
          <a:ext cx="1581150" cy="409575"/>
        </a:xfrm>
        <a:prstGeom prst="line">
          <a:avLst/>
        </a:prstGeom>
        <a:noFill/>
        <a:ln w="9525">
          <a:solidFill>
            <a:srgbClr val="000000"/>
          </a:solidFill>
          <a:round/>
          <a:headEnd/>
          <a:tailEnd/>
        </a:ln>
      </xdr:spPr>
    </xdr:sp>
    <xdr:clientData/>
  </xdr:twoCellAnchor>
  <xdr:twoCellAnchor>
    <xdr:from>
      <xdr:col>4</xdr:col>
      <xdr:colOff>628650</xdr:colOff>
      <xdr:row>6</xdr:row>
      <xdr:rowOff>0</xdr:rowOff>
    </xdr:from>
    <xdr:to>
      <xdr:col>6</xdr:col>
      <xdr:colOff>9525</xdr:colOff>
      <xdr:row>6</xdr:row>
      <xdr:rowOff>104775</xdr:rowOff>
    </xdr:to>
    <xdr:sp macro="" textlink="">
      <xdr:nvSpPr>
        <xdr:cNvPr id="16065" name="Line 42">
          <a:extLst>
            <a:ext uri="{FF2B5EF4-FFF2-40B4-BE49-F238E27FC236}">
              <a16:creationId xmlns:a16="http://schemas.microsoft.com/office/drawing/2014/main" id="{00000000-0008-0000-3000-0000C13E0000}"/>
            </a:ext>
          </a:extLst>
        </xdr:cNvPr>
        <xdr:cNvSpPr>
          <a:spLocks noChangeShapeType="1"/>
        </xdr:cNvSpPr>
      </xdr:nvSpPr>
      <xdr:spPr bwMode="auto">
        <a:xfrm>
          <a:off x="3400425" y="981075"/>
          <a:ext cx="619125" cy="104775"/>
        </a:xfrm>
        <a:prstGeom prst="line">
          <a:avLst/>
        </a:prstGeom>
        <a:noFill/>
        <a:ln w="9525">
          <a:solidFill>
            <a:srgbClr val="000000"/>
          </a:solidFill>
          <a:round/>
          <a:headEnd/>
          <a:tailEnd/>
        </a:ln>
      </xdr:spPr>
    </xdr:sp>
    <xdr:clientData/>
  </xdr:twoCellAnchor>
  <xdr:twoCellAnchor>
    <xdr:from>
      <xdr:col>6</xdr:col>
      <xdr:colOff>0</xdr:colOff>
      <xdr:row>4</xdr:row>
      <xdr:rowOff>0</xdr:rowOff>
    </xdr:from>
    <xdr:to>
      <xdr:col>7</xdr:col>
      <xdr:colOff>0</xdr:colOff>
      <xdr:row>6</xdr:row>
      <xdr:rowOff>95250</xdr:rowOff>
    </xdr:to>
    <xdr:sp macro="" textlink="">
      <xdr:nvSpPr>
        <xdr:cNvPr id="16066" name="Line 43">
          <a:extLst>
            <a:ext uri="{FF2B5EF4-FFF2-40B4-BE49-F238E27FC236}">
              <a16:creationId xmlns:a16="http://schemas.microsoft.com/office/drawing/2014/main" id="{00000000-0008-0000-3000-0000C23E0000}"/>
            </a:ext>
          </a:extLst>
        </xdr:cNvPr>
        <xdr:cNvSpPr>
          <a:spLocks noChangeShapeType="1"/>
        </xdr:cNvSpPr>
      </xdr:nvSpPr>
      <xdr:spPr bwMode="auto">
        <a:xfrm flipV="1">
          <a:off x="4010025" y="657225"/>
          <a:ext cx="609600" cy="41910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5</xdr:row>
      <xdr:rowOff>0</xdr:rowOff>
    </xdr:to>
    <xdr:sp macro="" textlink="">
      <xdr:nvSpPr>
        <xdr:cNvPr id="16067" name="Line 44">
          <a:extLst>
            <a:ext uri="{FF2B5EF4-FFF2-40B4-BE49-F238E27FC236}">
              <a16:creationId xmlns:a16="http://schemas.microsoft.com/office/drawing/2014/main" id="{00000000-0008-0000-3000-0000C33E0000}"/>
            </a:ext>
          </a:extLst>
        </xdr:cNvPr>
        <xdr:cNvSpPr>
          <a:spLocks noChangeShapeType="1"/>
        </xdr:cNvSpPr>
      </xdr:nvSpPr>
      <xdr:spPr bwMode="auto">
        <a:xfrm>
          <a:off x="4619625" y="657225"/>
          <a:ext cx="800100" cy="161925"/>
        </a:xfrm>
        <a:prstGeom prst="line">
          <a:avLst/>
        </a:prstGeom>
        <a:noFill/>
        <a:ln w="9525">
          <a:solidFill>
            <a:srgbClr val="000000"/>
          </a:solidFill>
          <a:round/>
          <a:headEnd/>
          <a:tailEnd/>
        </a:ln>
      </xdr:spPr>
    </xdr:sp>
    <xdr:clientData/>
  </xdr:twoCellAnchor>
  <xdr:twoCellAnchor>
    <xdr:from>
      <xdr:col>8</xdr:col>
      <xdr:colOff>0</xdr:colOff>
      <xdr:row>2</xdr:row>
      <xdr:rowOff>0</xdr:rowOff>
    </xdr:from>
    <xdr:to>
      <xdr:col>9</xdr:col>
      <xdr:colOff>0</xdr:colOff>
      <xdr:row>5</xdr:row>
      <xdr:rowOff>0</xdr:rowOff>
    </xdr:to>
    <xdr:sp macro="" textlink="">
      <xdr:nvSpPr>
        <xdr:cNvPr id="16068" name="Line 45">
          <a:extLst>
            <a:ext uri="{FF2B5EF4-FFF2-40B4-BE49-F238E27FC236}">
              <a16:creationId xmlns:a16="http://schemas.microsoft.com/office/drawing/2014/main" id="{00000000-0008-0000-3000-0000C43E0000}"/>
            </a:ext>
          </a:extLst>
        </xdr:cNvPr>
        <xdr:cNvSpPr>
          <a:spLocks noChangeShapeType="1"/>
        </xdr:cNvSpPr>
      </xdr:nvSpPr>
      <xdr:spPr bwMode="auto">
        <a:xfrm flipV="1">
          <a:off x="5419725" y="333375"/>
          <a:ext cx="809625" cy="485775"/>
        </a:xfrm>
        <a:prstGeom prst="line">
          <a:avLst/>
        </a:prstGeom>
        <a:noFill/>
        <a:ln w="9525">
          <a:solidFill>
            <a:srgbClr val="000000"/>
          </a:solidFill>
          <a:round/>
          <a:headEnd/>
          <a:tailEnd/>
        </a:ln>
      </xdr:spPr>
    </xdr:sp>
    <xdr:clientData/>
  </xdr:twoCellAnchor>
  <xdr:twoCellAnchor>
    <xdr:from>
      <xdr:col>7</xdr:col>
      <xdr:colOff>219075</xdr:colOff>
      <xdr:row>3</xdr:row>
      <xdr:rowOff>0</xdr:rowOff>
    </xdr:from>
    <xdr:to>
      <xdr:col>10</xdr:col>
      <xdr:colOff>0</xdr:colOff>
      <xdr:row>3</xdr:row>
      <xdr:rowOff>0</xdr:rowOff>
    </xdr:to>
    <xdr:sp macro="" textlink="">
      <xdr:nvSpPr>
        <xdr:cNvPr id="16069" name="Line 46">
          <a:extLst>
            <a:ext uri="{FF2B5EF4-FFF2-40B4-BE49-F238E27FC236}">
              <a16:creationId xmlns:a16="http://schemas.microsoft.com/office/drawing/2014/main" id="{00000000-0008-0000-3000-0000C53E0000}"/>
            </a:ext>
          </a:extLst>
        </xdr:cNvPr>
        <xdr:cNvSpPr>
          <a:spLocks noChangeShapeType="1"/>
        </xdr:cNvSpPr>
      </xdr:nvSpPr>
      <xdr:spPr bwMode="auto">
        <a:xfrm>
          <a:off x="4838700" y="495300"/>
          <a:ext cx="2362200" cy="0"/>
        </a:xfrm>
        <a:prstGeom prst="line">
          <a:avLst/>
        </a:prstGeom>
        <a:noFill/>
        <a:ln w="9525">
          <a:solidFill>
            <a:srgbClr val="000000"/>
          </a:solidFill>
          <a:round/>
          <a:headEnd/>
          <a:tailEnd/>
        </a:ln>
      </xdr:spPr>
    </xdr:sp>
    <xdr:clientData/>
  </xdr:twoCellAnchor>
  <xdr:twoCellAnchor>
    <xdr:from>
      <xdr:col>7</xdr:col>
      <xdr:colOff>428625</xdr:colOff>
      <xdr:row>4</xdr:row>
      <xdr:rowOff>0</xdr:rowOff>
    </xdr:from>
    <xdr:to>
      <xdr:col>7</xdr:col>
      <xdr:colOff>542925</xdr:colOff>
      <xdr:row>4</xdr:row>
      <xdr:rowOff>0</xdr:rowOff>
    </xdr:to>
    <xdr:sp macro="" textlink="">
      <xdr:nvSpPr>
        <xdr:cNvPr id="16070" name="Line 47">
          <a:extLst>
            <a:ext uri="{FF2B5EF4-FFF2-40B4-BE49-F238E27FC236}">
              <a16:creationId xmlns:a16="http://schemas.microsoft.com/office/drawing/2014/main" id="{00000000-0008-0000-3000-0000C63E0000}"/>
            </a:ext>
          </a:extLst>
        </xdr:cNvPr>
        <xdr:cNvSpPr>
          <a:spLocks noChangeShapeType="1"/>
        </xdr:cNvSpPr>
      </xdr:nvSpPr>
      <xdr:spPr bwMode="auto">
        <a:xfrm>
          <a:off x="5048250" y="657225"/>
          <a:ext cx="114300" cy="0"/>
        </a:xfrm>
        <a:prstGeom prst="line">
          <a:avLst/>
        </a:prstGeom>
        <a:noFill/>
        <a:ln w="9525">
          <a:solidFill>
            <a:srgbClr val="000000"/>
          </a:solidFill>
          <a:round/>
          <a:headEnd/>
          <a:tailEnd/>
        </a:ln>
      </xdr:spPr>
    </xdr:sp>
    <xdr:clientData/>
  </xdr:twoCellAnchor>
  <xdr:twoCellAnchor>
    <xdr:from>
      <xdr:col>9</xdr:col>
      <xdr:colOff>0</xdr:colOff>
      <xdr:row>2</xdr:row>
      <xdr:rowOff>66675</xdr:rowOff>
    </xdr:from>
    <xdr:to>
      <xdr:col>9</xdr:col>
      <xdr:colOff>0</xdr:colOff>
      <xdr:row>3</xdr:row>
      <xdr:rowOff>57150</xdr:rowOff>
    </xdr:to>
    <xdr:sp macro="" textlink="">
      <xdr:nvSpPr>
        <xdr:cNvPr id="16071" name="Line 48">
          <a:extLst>
            <a:ext uri="{FF2B5EF4-FFF2-40B4-BE49-F238E27FC236}">
              <a16:creationId xmlns:a16="http://schemas.microsoft.com/office/drawing/2014/main" id="{00000000-0008-0000-3000-0000C73E0000}"/>
            </a:ext>
          </a:extLst>
        </xdr:cNvPr>
        <xdr:cNvSpPr>
          <a:spLocks noChangeShapeType="1"/>
        </xdr:cNvSpPr>
      </xdr:nvSpPr>
      <xdr:spPr bwMode="auto">
        <a:xfrm>
          <a:off x="6229350" y="400050"/>
          <a:ext cx="0" cy="152400"/>
        </a:xfrm>
        <a:prstGeom prst="line">
          <a:avLst/>
        </a:prstGeom>
        <a:noFill/>
        <a:ln w="17145">
          <a:solidFill>
            <a:srgbClr val="000000"/>
          </a:solidFill>
          <a:round/>
          <a:headEnd/>
          <a:tailEnd/>
        </a:ln>
      </xdr:spPr>
    </xdr:sp>
    <xdr:clientData/>
  </xdr:twoCellAnchor>
  <xdr:twoCellAnchor>
    <xdr:from>
      <xdr:col>4</xdr:col>
      <xdr:colOff>657225</xdr:colOff>
      <xdr:row>1</xdr:row>
      <xdr:rowOff>19050</xdr:rowOff>
    </xdr:from>
    <xdr:to>
      <xdr:col>4</xdr:col>
      <xdr:colOff>657225</xdr:colOff>
      <xdr:row>9</xdr:row>
      <xdr:rowOff>9525</xdr:rowOff>
    </xdr:to>
    <xdr:sp macro="" textlink="">
      <xdr:nvSpPr>
        <xdr:cNvPr id="16072" name="Line 49">
          <a:extLst>
            <a:ext uri="{FF2B5EF4-FFF2-40B4-BE49-F238E27FC236}">
              <a16:creationId xmlns:a16="http://schemas.microsoft.com/office/drawing/2014/main" id="{00000000-0008-0000-3000-0000C83E0000}"/>
            </a:ext>
          </a:extLst>
        </xdr:cNvPr>
        <xdr:cNvSpPr>
          <a:spLocks noChangeShapeType="1"/>
        </xdr:cNvSpPr>
      </xdr:nvSpPr>
      <xdr:spPr bwMode="auto">
        <a:xfrm>
          <a:off x="3400425" y="190500"/>
          <a:ext cx="0" cy="1295400"/>
        </a:xfrm>
        <a:prstGeom prst="line">
          <a:avLst/>
        </a:prstGeom>
        <a:noFill/>
        <a:ln w="9525">
          <a:solidFill>
            <a:srgbClr val="000000"/>
          </a:solidFill>
          <a:round/>
          <a:headEnd/>
          <a:tailEnd/>
        </a:ln>
      </xdr:spPr>
    </xdr:sp>
    <xdr:clientData/>
  </xdr:twoCellAnchor>
  <xdr:twoCellAnchor>
    <xdr:from>
      <xdr:col>9</xdr:col>
      <xdr:colOff>85725</xdr:colOff>
      <xdr:row>1</xdr:row>
      <xdr:rowOff>114300</xdr:rowOff>
    </xdr:from>
    <xdr:to>
      <xdr:col>10</xdr:col>
      <xdr:colOff>19050</xdr:colOff>
      <xdr:row>2</xdr:row>
      <xdr:rowOff>95250</xdr:rowOff>
    </xdr:to>
    <xdr:sp macro="" textlink="">
      <xdr:nvSpPr>
        <xdr:cNvPr id="16073" name="Line 50">
          <a:extLst>
            <a:ext uri="{FF2B5EF4-FFF2-40B4-BE49-F238E27FC236}">
              <a16:creationId xmlns:a16="http://schemas.microsoft.com/office/drawing/2014/main" id="{00000000-0008-0000-3000-0000C93E0000}"/>
            </a:ext>
          </a:extLst>
        </xdr:cNvPr>
        <xdr:cNvSpPr>
          <a:spLocks noChangeShapeType="1"/>
        </xdr:cNvSpPr>
      </xdr:nvSpPr>
      <xdr:spPr bwMode="auto">
        <a:xfrm flipV="1">
          <a:off x="6315075" y="285750"/>
          <a:ext cx="904875" cy="142875"/>
        </a:xfrm>
        <a:prstGeom prst="line">
          <a:avLst/>
        </a:prstGeom>
        <a:noFill/>
        <a:ln w="9525">
          <a:solidFill>
            <a:srgbClr val="000000"/>
          </a:solidFill>
          <a:round/>
          <a:headEnd/>
          <a:tailEnd type="triangle" w="sm" len="med"/>
        </a:ln>
      </xdr:spPr>
    </xdr:sp>
    <xdr:clientData/>
  </xdr:twoCellAnchor>
  <xdr:twoCellAnchor>
    <xdr:from>
      <xdr:col>9</xdr:col>
      <xdr:colOff>19050</xdr:colOff>
      <xdr:row>2</xdr:row>
      <xdr:rowOff>0</xdr:rowOff>
    </xdr:from>
    <xdr:to>
      <xdr:col>9</xdr:col>
      <xdr:colOff>123825</xdr:colOff>
      <xdr:row>2</xdr:row>
      <xdr:rowOff>95250</xdr:rowOff>
    </xdr:to>
    <xdr:sp macro="" textlink="">
      <xdr:nvSpPr>
        <xdr:cNvPr id="16074" name="Line 51">
          <a:extLst>
            <a:ext uri="{FF2B5EF4-FFF2-40B4-BE49-F238E27FC236}">
              <a16:creationId xmlns:a16="http://schemas.microsoft.com/office/drawing/2014/main" id="{00000000-0008-0000-3000-0000CA3E0000}"/>
            </a:ext>
          </a:extLst>
        </xdr:cNvPr>
        <xdr:cNvSpPr>
          <a:spLocks noChangeShapeType="1"/>
        </xdr:cNvSpPr>
      </xdr:nvSpPr>
      <xdr:spPr bwMode="auto">
        <a:xfrm>
          <a:off x="6248400" y="333375"/>
          <a:ext cx="104775" cy="9525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4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flipV="1">
          <a:off x="1457325" y="0"/>
          <a:ext cx="50958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flipV="1">
          <a:off x="59245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flipV="1">
          <a:off x="6562725"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4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4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4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4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4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4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4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400-000019000000}"/>
            </a:ext>
          </a:extLst>
        </xdr:cNvPr>
        <xdr:cNvSpPr>
          <a:spLocks noChangeShapeType="1"/>
        </xdr:cNvSpPr>
      </xdr:nvSpPr>
      <xdr:spPr bwMode="auto">
        <a:xfrm flipV="1">
          <a:off x="1457325" y="0"/>
          <a:ext cx="50958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4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4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4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4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4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4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400-000020000000}"/>
            </a:ext>
          </a:extLst>
        </xdr:cNvPr>
        <xdr:cNvSpPr>
          <a:spLocks noChangeShapeType="1"/>
        </xdr:cNvSpPr>
      </xdr:nvSpPr>
      <xdr:spPr bwMode="auto">
        <a:xfrm flipV="1">
          <a:off x="59245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400-000021000000}"/>
            </a:ext>
          </a:extLst>
        </xdr:cNvPr>
        <xdr:cNvSpPr>
          <a:spLocks noChangeShapeType="1"/>
        </xdr:cNvSpPr>
      </xdr:nvSpPr>
      <xdr:spPr bwMode="auto">
        <a:xfrm flipV="1">
          <a:off x="6562725"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4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4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4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4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4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4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4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4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4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4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400-00002C000000}"/>
            </a:ext>
          </a:extLst>
        </xdr:cNvPr>
        <xdr:cNvSpPr>
          <a:spLocks noChangeShapeType="1"/>
        </xdr:cNvSpPr>
      </xdr:nvSpPr>
      <xdr:spPr bwMode="auto">
        <a:xfrm flipV="1">
          <a:off x="1457325" y="0"/>
          <a:ext cx="50958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4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4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4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4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4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4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400-000033000000}"/>
            </a:ext>
          </a:extLst>
        </xdr:cNvPr>
        <xdr:cNvSpPr>
          <a:spLocks noChangeShapeType="1"/>
        </xdr:cNvSpPr>
      </xdr:nvSpPr>
      <xdr:spPr bwMode="auto">
        <a:xfrm flipV="1">
          <a:off x="59245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400-000034000000}"/>
            </a:ext>
          </a:extLst>
        </xdr:cNvPr>
        <xdr:cNvSpPr>
          <a:spLocks noChangeShapeType="1"/>
        </xdr:cNvSpPr>
      </xdr:nvSpPr>
      <xdr:spPr bwMode="auto">
        <a:xfrm flipV="1">
          <a:off x="6562725"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4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4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4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4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4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4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4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4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4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4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400-00003F000000}"/>
            </a:ext>
          </a:extLst>
        </xdr:cNvPr>
        <xdr:cNvSpPr>
          <a:spLocks noChangeShapeType="1"/>
        </xdr:cNvSpPr>
      </xdr:nvSpPr>
      <xdr:spPr bwMode="auto">
        <a:xfrm flipV="1">
          <a:off x="1457325" y="0"/>
          <a:ext cx="50958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4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4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4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4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4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4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400-000046000000}"/>
            </a:ext>
          </a:extLst>
        </xdr:cNvPr>
        <xdr:cNvSpPr>
          <a:spLocks noChangeShapeType="1"/>
        </xdr:cNvSpPr>
      </xdr:nvSpPr>
      <xdr:spPr bwMode="auto">
        <a:xfrm flipV="1">
          <a:off x="59245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400-000047000000}"/>
            </a:ext>
          </a:extLst>
        </xdr:cNvPr>
        <xdr:cNvSpPr>
          <a:spLocks noChangeShapeType="1"/>
        </xdr:cNvSpPr>
      </xdr:nvSpPr>
      <xdr:spPr bwMode="auto">
        <a:xfrm flipV="1">
          <a:off x="6562725"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4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4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4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4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4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4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400-00004E000000}"/>
            </a:ext>
          </a:extLst>
        </xdr:cNvPr>
        <xdr:cNvSpPr txBox="1">
          <a:spLocks noChangeArrowheads="1"/>
        </xdr:cNvSpPr>
      </xdr:nvSpPr>
      <xdr:spPr bwMode="auto">
        <a:xfrm>
          <a:off x="1447800" y="1724025"/>
          <a:ext cx="7067550"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400-00004F000000}"/>
            </a:ext>
          </a:extLst>
        </xdr:cNvPr>
        <xdr:cNvSpPr txBox="1">
          <a:spLocks noChangeArrowheads="1"/>
        </xdr:cNvSpPr>
      </xdr:nvSpPr>
      <xdr:spPr bwMode="auto">
        <a:xfrm>
          <a:off x="5467350" y="14487525"/>
          <a:ext cx="3019425"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4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4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4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4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400-000054000000}"/>
            </a:ext>
          </a:extLst>
        </xdr:cNvPr>
        <xdr:cNvSpPr>
          <a:spLocks noChangeShapeType="1"/>
        </xdr:cNvSpPr>
      </xdr:nvSpPr>
      <xdr:spPr bwMode="auto">
        <a:xfrm flipV="1">
          <a:off x="1457325" y="0"/>
          <a:ext cx="50958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4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4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4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4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4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4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400-00005B000000}"/>
            </a:ext>
          </a:extLst>
        </xdr:cNvPr>
        <xdr:cNvSpPr>
          <a:spLocks noChangeShapeType="1"/>
        </xdr:cNvSpPr>
      </xdr:nvSpPr>
      <xdr:spPr bwMode="auto">
        <a:xfrm flipV="1">
          <a:off x="59245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400-00005C000000}"/>
            </a:ext>
          </a:extLst>
        </xdr:cNvPr>
        <xdr:cNvSpPr>
          <a:spLocks noChangeShapeType="1"/>
        </xdr:cNvSpPr>
      </xdr:nvSpPr>
      <xdr:spPr bwMode="auto">
        <a:xfrm flipV="1">
          <a:off x="6562725"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4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4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4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4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4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4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4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4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4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4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400-000067000000}"/>
            </a:ext>
          </a:extLst>
        </xdr:cNvPr>
        <xdr:cNvSpPr>
          <a:spLocks noChangeShapeType="1"/>
        </xdr:cNvSpPr>
      </xdr:nvSpPr>
      <xdr:spPr bwMode="auto">
        <a:xfrm flipV="1">
          <a:off x="1457325" y="0"/>
          <a:ext cx="50958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4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4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4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4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4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4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400-00006E000000}"/>
            </a:ext>
          </a:extLst>
        </xdr:cNvPr>
        <xdr:cNvSpPr>
          <a:spLocks noChangeShapeType="1"/>
        </xdr:cNvSpPr>
      </xdr:nvSpPr>
      <xdr:spPr bwMode="auto">
        <a:xfrm flipV="1">
          <a:off x="59245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400-00006F000000}"/>
            </a:ext>
          </a:extLst>
        </xdr:cNvPr>
        <xdr:cNvSpPr>
          <a:spLocks noChangeShapeType="1"/>
        </xdr:cNvSpPr>
      </xdr:nvSpPr>
      <xdr:spPr bwMode="auto">
        <a:xfrm flipV="1">
          <a:off x="6562725"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4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4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4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4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4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4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4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4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4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4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400-00007A000000}"/>
            </a:ext>
          </a:extLst>
        </xdr:cNvPr>
        <xdr:cNvSpPr>
          <a:spLocks noChangeShapeType="1"/>
        </xdr:cNvSpPr>
      </xdr:nvSpPr>
      <xdr:spPr bwMode="auto">
        <a:xfrm flipV="1">
          <a:off x="1457325" y="0"/>
          <a:ext cx="509587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4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4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4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4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4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4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400-000081000000}"/>
            </a:ext>
          </a:extLst>
        </xdr:cNvPr>
        <xdr:cNvSpPr>
          <a:spLocks noChangeShapeType="1"/>
        </xdr:cNvSpPr>
      </xdr:nvSpPr>
      <xdr:spPr bwMode="auto">
        <a:xfrm flipV="1">
          <a:off x="59245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400-000082000000}"/>
            </a:ext>
          </a:extLst>
        </xdr:cNvPr>
        <xdr:cNvSpPr>
          <a:spLocks noChangeShapeType="1"/>
        </xdr:cNvSpPr>
      </xdr:nvSpPr>
      <xdr:spPr bwMode="auto">
        <a:xfrm flipV="1">
          <a:off x="6562725"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4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4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4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4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4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4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4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4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4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4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400-00008D000000}"/>
            </a:ext>
          </a:extLst>
        </xdr:cNvPr>
        <xdr:cNvSpPr>
          <a:spLocks noChangeShapeType="1"/>
        </xdr:cNvSpPr>
      </xdr:nvSpPr>
      <xdr:spPr bwMode="auto">
        <a:xfrm flipV="1">
          <a:off x="1457325" y="0"/>
          <a:ext cx="50958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4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4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4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4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4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4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400-000094000000}"/>
            </a:ext>
          </a:extLst>
        </xdr:cNvPr>
        <xdr:cNvSpPr>
          <a:spLocks noChangeShapeType="1"/>
        </xdr:cNvSpPr>
      </xdr:nvSpPr>
      <xdr:spPr bwMode="auto">
        <a:xfrm flipV="1">
          <a:off x="5924550"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400-000095000000}"/>
            </a:ext>
          </a:extLst>
        </xdr:cNvPr>
        <xdr:cNvSpPr>
          <a:spLocks noChangeShapeType="1"/>
        </xdr:cNvSpPr>
      </xdr:nvSpPr>
      <xdr:spPr bwMode="auto">
        <a:xfrm flipV="1">
          <a:off x="6562725"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4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4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4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4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4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400-00009B000000}"/>
            </a:ext>
          </a:extLst>
        </xdr:cNvPr>
        <xdr:cNvSpPr txBox="1">
          <a:spLocks noChangeArrowheads="1"/>
        </xdr:cNvSpPr>
      </xdr:nvSpPr>
      <xdr:spPr bwMode="auto">
        <a:xfrm>
          <a:off x="1447800" y="1724025"/>
          <a:ext cx="7067550"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2022</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400-00009C000000}"/>
            </a:ext>
          </a:extLst>
        </xdr:cNvPr>
        <xdr:cNvSpPr txBox="1">
          <a:spLocks noChangeArrowheads="1"/>
        </xdr:cNvSpPr>
      </xdr:nvSpPr>
      <xdr:spPr bwMode="auto">
        <a:xfrm>
          <a:off x="5467350" y="14487525"/>
          <a:ext cx="3019425"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647169" name="Object 1" hidden="1">
              <a:extLst>
                <a:ext uri="{63B3BB69-23CF-44E3-9099-C40C66FF867C}">
                  <a14:compatExt spid="_x0000_s647169"/>
                </a:ext>
                <a:ext uri="{FF2B5EF4-FFF2-40B4-BE49-F238E27FC236}">
                  <a16:creationId xmlns:a16="http://schemas.microsoft.com/office/drawing/2014/main" id="{00000000-0008-0000-0500-000001E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0</xdr:col>
      <xdr:colOff>800100</xdr:colOff>
      <xdr:row>1</xdr:row>
      <xdr:rowOff>165100</xdr:rowOff>
    </xdr:from>
    <xdr:to>
      <xdr:col>5</xdr:col>
      <xdr:colOff>539750</xdr:colOff>
      <xdr:row>6</xdr:row>
      <xdr:rowOff>183092</xdr:rowOff>
    </xdr:to>
    <xdr:pic>
      <xdr:nvPicPr>
        <xdr:cNvPr id="157" name="Picture 6" descr="cid:image001.png@01D1AAB2.A3ADEC00">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0100" y="393700"/>
          <a:ext cx="4359275" cy="980017"/>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5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5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5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5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5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5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5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5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5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5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5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5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5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5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5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5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5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5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5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5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5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5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5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5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5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5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5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5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5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5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5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5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5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5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5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5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5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5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5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5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5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5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5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5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5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5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5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5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5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5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5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5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5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5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5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5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5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5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5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5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5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5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5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5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5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5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5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5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5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5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5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5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5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5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500-00004F000000}"/>
            </a:ext>
          </a:extLst>
        </xdr:cNvPr>
        <xdr:cNvSpPr txBox="1">
          <a:spLocks noChangeArrowheads="1"/>
        </xdr:cNvSpPr>
      </xdr:nvSpPr>
      <xdr:spPr bwMode="auto">
        <a:xfrm>
          <a:off x="5467350" y="14449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5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5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5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5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5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5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5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5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5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5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5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5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5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5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5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5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5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5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5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5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5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5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5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5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5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5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5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5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5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5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5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5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5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5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5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5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5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5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5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5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5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5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5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5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5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5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5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5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5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5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5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5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5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5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5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5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5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5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5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5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5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5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5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5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5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5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5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5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5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5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5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5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5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5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5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5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2022</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500-00009C000000}"/>
            </a:ext>
          </a:extLst>
        </xdr:cNvPr>
        <xdr:cNvSpPr txBox="1">
          <a:spLocks noChangeArrowheads="1"/>
        </xdr:cNvSpPr>
      </xdr:nvSpPr>
      <xdr:spPr bwMode="auto">
        <a:xfrm>
          <a:off x="5467350" y="14449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602113" name="Object 1" hidden="1">
              <a:extLst>
                <a:ext uri="{63B3BB69-23CF-44E3-9099-C40C66FF867C}">
                  <a14:compatExt spid="_x0000_s602113"/>
                </a:ext>
                <a:ext uri="{FF2B5EF4-FFF2-40B4-BE49-F238E27FC236}">
                  <a16:creationId xmlns:a16="http://schemas.microsoft.com/office/drawing/2014/main" id="{00000000-0008-0000-0600-0000013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1</xdr:col>
      <xdr:colOff>0</xdr:colOff>
      <xdr:row>2</xdr:row>
      <xdr:rowOff>0</xdr:rowOff>
    </xdr:from>
    <xdr:to>
      <xdr:col>5</xdr:col>
      <xdr:colOff>552450</xdr:colOff>
      <xdr:row>7</xdr:row>
      <xdr:rowOff>17992</xdr:rowOff>
    </xdr:to>
    <xdr:pic>
      <xdr:nvPicPr>
        <xdr:cNvPr id="157" name="Picture 6" descr="cid:image001.png@01D1AAB2.A3ADEC00">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9625" y="419100"/>
          <a:ext cx="4362450" cy="980017"/>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6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6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6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6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6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6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6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6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6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6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6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6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6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6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6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6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6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6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6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6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6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6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6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6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6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6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6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6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6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6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6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6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6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6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6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6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6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6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6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6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6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6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6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6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6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6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6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6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6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6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6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6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6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6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6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6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6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6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6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6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6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6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6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6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6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6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6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6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6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6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6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6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6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600-00004F000000}"/>
            </a:ext>
          </a:extLst>
        </xdr:cNvPr>
        <xdr:cNvSpPr txBox="1">
          <a:spLocks noChangeArrowheads="1"/>
        </xdr:cNvSpPr>
      </xdr:nvSpPr>
      <xdr:spPr bwMode="auto">
        <a:xfrm>
          <a:off x="5467350" y="14449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6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6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6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6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6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6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6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6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6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6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6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6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6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6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6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6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6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6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6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6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6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6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6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6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6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6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6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6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6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6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6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6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6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6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6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6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6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6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6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6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6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6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6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6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6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6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6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6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6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6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6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6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6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6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6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6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6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6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6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6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6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6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6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6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6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6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6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6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6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6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6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6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6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6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6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6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November 2021</a:t>
          </a:r>
          <a:endParaRPr lang="en-GB" sz="1800" b="1" i="1" u="none" strike="noStrike" baseline="0">
            <a:solidFill>
              <a:srgbClr val="000000"/>
            </a:solidFill>
            <a:latin typeface="Arial Black" pitchFamily="34" charset="0"/>
          </a:endParaRP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600-00009C000000}"/>
            </a:ext>
          </a:extLst>
        </xdr:cNvPr>
        <xdr:cNvSpPr txBox="1">
          <a:spLocks noChangeArrowheads="1"/>
        </xdr:cNvSpPr>
      </xdr:nvSpPr>
      <xdr:spPr bwMode="auto">
        <a:xfrm>
          <a:off x="5467350" y="14449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558081" name="Object 1" hidden="1">
              <a:extLst>
                <a:ext uri="{63B3BB69-23CF-44E3-9099-C40C66FF867C}">
                  <a14:compatExt spid="_x0000_s558081"/>
                </a:ext>
                <a:ext uri="{FF2B5EF4-FFF2-40B4-BE49-F238E27FC236}">
                  <a16:creationId xmlns:a16="http://schemas.microsoft.com/office/drawing/2014/main" id="{00000000-0008-0000-0700-00000184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0</xdr:col>
      <xdr:colOff>800100</xdr:colOff>
      <xdr:row>1</xdr:row>
      <xdr:rowOff>165100</xdr:rowOff>
    </xdr:from>
    <xdr:to>
      <xdr:col>5</xdr:col>
      <xdr:colOff>539750</xdr:colOff>
      <xdr:row>6</xdr:row>
      <xdr:rowOff>183092</xdr:rowOff>
    </xdr:to>
    <xdr:pic>
      <xdr:nvPicPr>
        <xdr:cNvPr id="157" name="Picture 6" descr="cid:image001.png@01D1AAB2.A3ADEC00">
          <a:extLst>
            <a:ext uri="{FF2B5EF4-FFF2-40B4-BE49-F238E27FC236}">
              <a16:creationId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0100" y="393700"/>
          <a:ext cx="4359275" cy="980017"/>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628650</xdr:colOff>
      <xdr:row>0</xdr:row>
      <xdr:rowOff>0</xdr:rowOff>
    </xdr:to>
    <xdr:sp macro="" textlink="">
      <xdr:nvSpPr>
        <xdr:cNvPr id="2" name="Text 86">
          <a:extLst>
            <a:ext uri="{FF2B5EF4-FFF2-40B4-BE49-F238E27FC236}">
              <a16:creationId xmlns:a16="http://schemas.microsoft.com/office/drawing/2014/main" id="{00000000-0008-0000-0700-000002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 name="Line 5">
          <a:extLst>
            <a:ext uri="{FF2B5EF4-FFF2-40B4-BE49-F238E27FC236}">
              <a16:creationId xmlns:a16="http://schemas.microsoft.com/office/drawing/2014/main" id="{00000000-0008-0000-0700-000006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7" name="Line 6">
          <a:extLst>
            <a:ext uri="{FF2B5EF4-FFF2-40B4-BE49-F238E27FC236}">
              <a16:creationId xmlns:a16="http://schemas.microsoft.com/office/drawing/2014/main" id="{00000000-0008-0000-0700-000007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 name="Line 7">
          <a:extLst>
            <a:ext uri="{FF2B5EF4-FFF2-40B4-BE49-F238E27FC236}">
              <a16:creationId xmlns:a16="http://schemas.microsoft.com/office/drawing/2014/main" id="{00000000-0008-0000-0700-000008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 name="Line 8">
          <a:extLst>
            <a:ext uri="{FF2B5EF4-FFF2-40B4-BE49-F238E27FC236}">
              <a16:creationId xmlns:a16="http://schemas.microsoft.com/office/drawing/2014/main" id="{00000000-0008-0000-0700-000009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 name="Line 9">
          <a:extLst>
            <a:ext uri="{FF2B5EF4-FFF2-40B4-BE49-F238E27FC236}">
              <a16:creationId xmlns:a16="http://schemas.microsoft.com/office/drawing/2014/main" id="{00000000-0008-0000-0700-00000A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1" name="Line 10">
          <a:extLst>
            <a:ext uri="{FF2B5EF4-FFF2-40B4-BE49-F238E27FC236}">
              <a16:creationId xmlns:a16="http://schemas.microsoft.com/office/drawing/2014/main" id="{00000000-0008-0000-0700-00000B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 name="Line 11">
          <a:extLst>
            <a:ext uri="{FF2B5EF4-FFF2-40B4-BE49-F238E27FC236}">
              <a16:creationId xmlns:a16="http://schemas.microsoft.com/office/drawing/2014/main" id="{00000000-0008-0000-0700-00000C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3" name="Line 12">
          <a:extLst>
            <a:ext uri="{FF2B5EF4-FFF2-40B4-BE49-F238E27FC236}">
              <a16:creationId xmlns:a16="http://schemas.microsoft.com/office/drawing/2014/main" id="{00000000-0008-0000-0700-00000D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 name="Line 13">
          <a:extLst>
            <a:ext uri="{FF2B5EF4-FFF2-40B4-BE49-F238E27FC236}">
              <a16:creationId xmlns:a16="http://schemas.microsoft.com/office/drawing/2014/main" id="{00000000-0008-0000-0700-00000E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 name="Line 14">
          <a:extLst>
            <a:ext uri="{FF2B5EF4-FFF2-40B4-BE49-F238E27FC236}">
              <a16:creationId xmlns:a16="http://schemas.microsoft.com/office/drawing/2014/main" id="{00000000-0008-0000-0700-00000F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6" name="Line 15">
          <a:extLst>
            <a:ext uri="{FF2B5EF4-FFF2-40B4-BE49-F238E27FC236}">
              <a16:creationId xmlns:a16="http://schemas.microsoft.com/office/drawing/2014/main" id="{00000000-0008-0000-0700-000010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7" name="Line 16">
          <a:extLst>
            <a:ext uri="{FF2B5EF4-FFF2-40B4-BE49-F238E27FC236}">
              <a16:creationId xmlns:a16="http://schemas.microsoft.com/office/drawing/2014/main" id="{00000000-0008-0000-0700-000011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8" name="Line 17">
          <a:extLst>
            <a:ext uri="{FF2B5EF4-FFF2-40B4-BE49-F238E27FC236}">
              <a16:creationId xmlns:a16="http://schemas.microsoft.com/office/drawing/2014/main" id="{00000000-0008-0000-0700-000012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9" name="Line 18">
          <a:extLst>
            <a:ext uri="{FF2B5EF4-FFF2-40B4-BE49-F238E27FC236}">
              <a16:creationId xmlns:a16="http://schemas.microsoft.com/office/drawing/2014/main" id="{00000000-0008-0000-0700-000013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20" name="Rectangle 19">
          <a:extLst>
            <a:ext uri="{FF2B5EF4-FFF2-40B4-BE49-F238E27FC236}">
              <a16:creationId xmlns:a16="http://schemas.microsoft.com/office/drawing/2014/main" id="{00000000-0008-0000-0700-000014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21" name="Text 86">
          <a:extLst>
            <a:ext uri="{FF2B5EF4-FFF2-40B4-BE49-F238E27FC236}">
              <a16:creationId xmlns:a16="http://schemas.microsoft.com/office/drawing/2014/main" id="{00000000-0008-0000-0700-000015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22" name="Line 21">
          <a:extLst>
            <a:ext uri="{FF2B5EF4-FFF2-40B4-BE49-F238E27FC236}">
              <a16:creationId xmlns:a16="http://schemas.microsoft.com/office/drawing/2014/main" id="{00000000-0008-0000-0700-000016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23" name="Line 22">
          <a:extLst>
            <a:ext uri="{FF2B5EF4-FFF2-40B4-BE49-F238E27FC236}">
              <a16:creationId xmlns:a16="http://schemas.microsoft.com/office/drawing/2014/main" id="{00000000-0008-0000-0700-000017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24" name="Line 23">
          <a:extLst>
            <a:ext uri="{FF2B5EF4-FFF2-40B4-BE49-F238E27FC236}">
              <a16:creationId xmlns:a16="http://schemas.microsoft.com/office/drawing/2014/main" id="{00000000-0008-0000-0700-000018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25" name="Line 24">
          <a:extLst>
            <a:ext uri="{FF2B5EF4-FFF2-40B4-BE49-F238E27FC236}">
              <a16:creationId xmlns:a16="http://schemas.microsoft.com/office/drawing/2014/main" id="{00000000-0008-0000-0700-000019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6" name="Line 25">
          <a:extLst>
            <a:ext uri="{FF2B5EF4-FFF2-40B4-BE49-F238E27FC236}">
              <a16:creationId xmlns:a16="http://schemas.microsoft.com/office/drawing/2014/main" id="{00000000-0008-0000-0700-00001A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7" name="Line 26">
          <a:extLst>
            <a:ext uri="{FF2B5EF4-FFF2-40B4-BE49-F238E27FC236}">
              <a16:creationId xmlns:a16="http://schemas.microsoft.com/office/drawing/2014/main" id="{00000000-0008-0000-0700-00001B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28" name="Line 27">
          <a:extLst>
            <a:ext uri="{FF2B5EF4-FFF2-40B4-BE49-F238E27FC236}">
              <a16:creationId xmlns:a16="http://schemas.microsoft.com/office/drawing/2014/main" id="{00000000-0008-0000-0700-00001C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9" name="Line 28">
          <a:extLst>
            <a:ext uri="{FF2B5EF4-FFF2-40B4-BE49-F238E27FC236}">
              <a16:creationId xmlns:a16="http://schemas.microsoft.com/office/drawing/2014/main" id="{00000000-0008-0000-0700-00001D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30" name="Line 29">
          <a:extLst>
            <a:ext uri="{FF2B5EF4-FFF2-40B4-BE49-F238E27FC236}">
              <a16:creationId xmlns:a16="http://schemas.microsoft.com/office/drawing/2014/main" id="{00000000-0008-0000-0700-00001E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31" name="Line 30">
          <a:extLst>
            <a:ext uri="{FF2B5EF4-FFF2-40B4-BE49-F238E27FC236}">
              <a16:creationId xmlns:a16="http://schemas.microsoft.com/office/drawing/2014/main" id="{00000000-0008-0000-0700-00001F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2" name="Line 31">
          <a:extLst>
            <a:ext uri="{FF2B5EF4-FFF2-40B4-BE49-F238E27FC236}">
              <a16:creationId xmlns:a16="http://schemas.microsoft.com/office/drawing/2014/main" id="{00000000-0008-0000-0700-000020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33" name="Line 32">
          <a:extLst>
            <a:ext uri="{FF2B5EF4-FFF2-40B4-BE49-F238E27FC236}">
              <a16:creationId xmlns:a16="http://schemas.microsoft.com/office/drawing/2014/main" id="{00000000-0008-0000-0700-000021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34" name="Line 33">
          <a:extLst>
            <a:ext uri="{FF2B5EF4-FFF2-40B4-BE49-F238E27FC236}">
              <a16:creationId xmlns:a16="http://schemas.microsoft.com/office/drawing/2014/main" id="{00000000-0008-0000-0700-000022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35" name="Line 34">
          <a:extLst>
            <a:ext uri="{FF2B5EF4-FFF2-40B4-BE49-F238E27FC236}">
              <a16:creationId xmlns:a16="http://schemas.microsoft.com/office/drawing/2014/main" id="{00000000-0008-0000-0700-000023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36" name="Line 35">
          <a:extLst>
            <a:ext uri="{FF2B5EF4-FFF2-40B4-BE49-F238E27FC236}">
              <a16:creationId xmlns:a16="http://schemas.microsoft.com/office/drawing/2014/main" id="{00000000-0008-0000-0700-000024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37" name="Line 36">
          <a:extLst>
            <a:ext uri="{FF2B5EF4-FFF2-40B4-BE49-F238E27FC236}">
              <a16:creationId xmlns:a16="http://schemas.microsoft.com/office/drawing/2014/main" id="{00000000-0008-0000-0700-000025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38" name="Line 37">
          <a:extLst>
            <a:ext uri="{FF2B5EF4-FFF2-40B4-BE49-F238E27FC236}">
              <a16:creationId xmlns:a16="http://schemas.microsoft.com/office/drawing/2014/main" id="{00000000-0008-0000-0700-000026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39" name="Rectangle 38">
          <a:extLst>
            <a:ext uri="{FF2B5EF4-FFF2-40B4-BE49-F238E27FC236}">
              <a16:creationId xmlns:a16="http://schemas.microsoft.com/office/drawing/2014/main" id="{00000000-0008-0000-0700-000027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40" name="Text 86">
          <a:extLst>
            <a:ext uri="{FF2B5EF4-FFF2-40B4-BE49-F238E27FC236}">
              <a16:creationId xmlns:a16="http://schemas.microsoft.com/office/drawing/2014/main" id="{00000000-0008-0000-0700-000028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41" name="Line 40">
          <a:extLst>
            <a:ext uri="{FF2B5EF4-FFF2-40B4-BE49-F238E27FC236}">
              <a16:creationId xmlns:a16="http://schemas.microsoft.com/office/drawing/2014/main" id="{00000000-0008-0000-0700-000029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42" name="Line 41">
          <a:extLst>
            <a:ext uri="{FF2B5EF4-FFF2-40B4-BE49-F238E27FC236}">
              <a16:creationId xmlns:a16="http://schemas.microsoft.com/office/drawing/2014/main" id="{00000000-0008-0000-0700-00002A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43" name="Line 42">
          <a:extLst>
            <a:ext uri="{FF2B5EF4-FFF2-40B4-BE49-F238E27FC236}">
              <a16:creationId xmlns:a16="http://schemas.microsoft.com/office/drawing/2014/main" id="{00000000-0008-0000-0700-00002B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44" name="Line 43">
          <a:extLst>
            <a:ext uri="{FF2B5EF4-FFF2-40B4-BE49-F238E27FC236}">
              <a16:creationId xmlns:a16="http://schemas.microsoft.com/office/drawing/2014/main" id="{00000000-0008-0000-0700-00002C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45" name="Line 44">
          <a:extLst>
            <a:ext uri="{FF2B5EF4-FFF2-40B4-BE49-F238E27FC236}">
              <a16:creationId xmlns:a16="http://schemas.microsoft.com/office/drawing/2014/main" id="{00000000-0008-0000-0700-00002D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6" name="Line 45">
          <a:extLst>
            <a:ext uri="{FF2B5EF4-FFF2-40B4-BE49-F238E27FC236}">
              <a16:creationId xmlns:a16="http://schemas.microsoft.com/office/drawing/2014/main" id="{00000000-0008-0000-0700-00002E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7" name="Line 46">
          <a:extLst>
            <a:ext uri="{FF2B5EF4-FFF2-40B4-BE49-F238E27FC236}">
              <a16:creationId xmlns:a16="http://schemas.microsoft.com/office/drawing/2014/main" id="{00000000-0008-0000-0700-00002F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48" name="Line 47">
          <a:extLst>
            <a:ext uri="{FF2B5EF4-FFF2-40B4-BE49-F238E27FC236}">
              <a16:creationId xmlns:a16="http://schemas.microsoft.com/office/drawing/2014/main" id="{00000000-0008-0000-0700-000030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49" name="Line 48">
          <a:extLst>
            <a:ext uri="{FF2B5EF4-FFF2-40B4-BE49-F238E27FC236}">
              <a16:creationId xmlns:a16="http://schemas.microsoft.com/office/drawing/2014/main" id="{00000000-0008-0000-0700-000031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0" name="Line 49">
          <a:extLst>
            <a:ext uri="{FF2B5EF4-FFF2-40B4-BE49-F238E27FC236}">
              <a16:creationId xmlns:a16="http://schemas.microsoft.com/office/drawing/2014/main" id="{00000000-0008-0000-0700-000032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51" name="Line 50">
          <a:extLst>
            <a:ext uri="{FF2B5EF4-FFF2-40B4-BE49-F238E27FC236}">
              <a16:creationId xmlns:a16="http://schemas.microsoft.com/office/drawing/2014/main" id="{00000000-0008-0000-0700-000033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52" name="Line 51">
          <a:extLst>
            <a:ext uri="{FF2B5EF4-FFF2-40B4-BE49-F238E27FC236}">
              <a16:creationId xmlns:a16="http://schemas.microsoft.com/office/drawing/2014/main" id="{00000000-0008-0000-0700-000034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53" name="Line 52">
          <a:extLst>
            <a:ext uri="{FF2B5EF4-FFF2-40B4-BE49-F238E27FC236}">
              <a16:creationId xmlns:a16="http://schemas.microsoft.com/office/drawing/2014/main" id="{00000000-0008-0000-0700-000035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54" name="Line 53">
          <a:extLst>
            <a:ext uri="{FF2B5EF4-FFF2-40B4-BE49-F238E27FC236}">
              <a16:creationId xmlns:a16="http://schemas.microsoft.com/office/drawing/2014/main" id="{00000000-0008-0000-0700-000036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55" name="Line 54">
          <a:extLst>
            <a:ext uri="{FF2B5EF4-FFF2-40B4-BE49-F238E27FC236}">
              <a16:creationId xmlns:a16="http://schemas.microsoft.com/office/drawing/2014/main" id="{00000000-0008-0000-0700-000037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56" name="Line 55">
          <a:extLst>
            <a:ext uri="{FF2B5EF4-FFF2-40B4-BE49-F238E27FC236}">
              <a16:creationId xmlns:a16="http://schemas.microsoft.com/office/drawing/2014/main" id="{00000000-0008-0000-0700-000038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57" name="Line 56">
          <a:extLst>
            <a:ext uri="{FF2B5EF4-FFF2-40B4-BE49-F238E27FC236}">
              <a16:creationId xmlns:a16="http://schemas.microsoft.com/office/drawing/2014/main" id="{00000000-0008-0000-0700-000039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58" name="Rectangle 57">
          <a:extLst>
            <a:ext uri="{FF2B5EF4-FFF2-40B4-BE49-F238E27FC236}">
              <a16:creationId xmlns:a16="http://schemas.microsoft.com/office/drawing/2014/main" id="{00000000-0008-0000-0700-00003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59" name="Text 86">
          <a:extLst>
            <a:ext uri="{FF2B5EF4-FFF2-40B4-BE49-F238E27FC236}">
              <a16:creationId xmlns:a16="http://schemas.microsoft.com/office/drawing/2014/main" id="{00000000-0008-0000-0700-00003B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60" name="Line 59">
          <a:extLst>
            <a:ext uri="{FF2B5EF4-FFF2-40B4-BE49-F238E27FC236}">
              <a16:creationId xmlns:a16="http://schemas.microsoft.com/office/drawing/2014/main" id="{00000000-0008-0000-0700-00003C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61" name="Line 60">
          <a:extLst>
            <a:ext uri="{FF2B5EF4-FFF2-40B4-BE49-F238E27FC236}">
              <a16:creationId xmlns:a16="http://schemas.microsoft.com/office/drawing/2014/main" id="{00000000-0008-0000-0700-00003D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62" name="Line 61">
          <a:extLst>
            <a:ext uri="{FF2B5EF4-FFF2-40B4-BE49-F238E27FC236}">
              <a16:creationId xmlns:a16="http://schemas.microsoft.com/office/drawing/2014/main" id="{00000000-0008-0000-0700-00003E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63" name="Line 62">
          <a:extLst>
            <a:ext uri="{FF2B5EF4-FFF2-40B4-BE49-F238E27FC236}">
              <a16:creationId xmlns:a16="http://schemas.microsoft.com/office/drawing/2014/main" id="{00000000-0008-0000-0700-00003F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00000000-0008-0000-0700-000040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00000000-0008-0000-0700-000041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6" name="Line 65">
          <a:extLst>
            <a:ext uri="{FF2B5EF4-FFF2-40B4-BE49-F238E27FC236}">
              <a16:creationId xmlns:a16="http://schemas.microsoft.com/office/drawing/2014/main" id="{00000000-0008-0000-0700-000042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7" name="Line 66">
          <a:extLst>
            <a:ext uri="{FF2B5EF4-FFF2-40B4-BE49-F238E27FC236}">
              <a16:creationId xmlns:a16="http://schemas.microsoft.com/office/drawing/2014/main" id="{00000000-0008-0000-0700-000043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68" name="Line 67">
          <a:extLst>
            <a:ext uri="{FF2B5EF4-FFF2-40B4-BE49-F238E27FC236}">
              <a16:creationId xmlns:a16="http://schemas.microsoft.com/office/drawing/2014/main" id="{00000000-0008-0000-0700-000044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9" name="Line 68">
          <a:extLst>
            <a:ext uri="{FF2B5EF4-FFF2-40B4-BE49-F238E27FC236}">
              <a16:creationId xmlns:a16="http://schemas.microsoft.com/office/drawing/2014/main" id="{00000000-0008-0000-0700-000045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0" name="Line 69">
          <a:extLst>
            <a:ext uri="{FF2B5EF4-FFF2-40B4-BE49-F238E27FC236}">
              <a16:creationId xmlns:a16="http://schemas.microsoft.com/office/drawing/2014/main" id="{00000000-0008-0000-0700-000046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71" name="Line 70">
          <a:extLst>
            <a:ext uri="{FF2B5EF4-FFF2-40B4-BE49-F238E27FC236}">
              <a16:creationId xmlns:a16="http://schemas.microsoft.com/office/drawing/2014/main" id="{00000000-0008-0000-0700-000047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72" name="Line 71">
          <a:extLst>
            <a:ext uri="{FF2B5EF4-FFF2-40B4-BE49-F238E27FC236}">
              <a16:creationId xmlns:a16="http://schemas.microsoft.com/office/drawing/2014/main" id="{00000000-0008-0000-0700-000048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73" name="Line 72">
          <a:extLst>
            <a:ext uri="{FF2B5EF4-FFF2-40B4-BE49-F238E27FC236}">
              <a16:creationId xmlns:a16="http://schemas.microsoft.com/office/drawing/2014/main" id="{00000000-0008-0000-0700-000049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74" name="Line 73">
          <a:extLst>
            <a:ext uri="{FF2B5EF4-FFF2-40B4-BE49-F238E27FC236}">
              <a16:creationId xmlns:a16="http://schemas.microsoft.com/office/drawing/2014/main" id="{00000000-0008-0000-0700-00004A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75" name="Line 74">
          <a:extLst>
            <a:ext uri="{FF2B5EF4-FFF2-40B4-BE49-F238E27FC236}">
              <a16:creationId xmlns:a16="http://schemas.microsoft.com/office/drawing/2014/main" id="{00000000-0008-0000-0700-00004B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76" name="Line 75">
          <a:extLst>
            <a:ext uri="{FF2B5EF4-FFF2-40B4-BE49-F238E27FC236}">
              <a16:creationId xmlns:a16="http://schemas.microsoft.com/office/drawing/2014/main" id="{00000000-0008-0000-0700-00004C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77" name="Rectangle 76">
          <a:extLst>
            <a:ext uri="{FF2B5EF4-FFF2-40B4-BE49-F238E27FC236}">
              <a16:creationId xmlns:a16="http://schemas.microsoft.com/office/drawing/2014/main" id="{00000000-0008-0000-0700-00004D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19050</xdr:rowOff>
    </xdr:to>
    <xdr:sp macro="" textlink="">
      <xdr:nvSpPr>
        <xdr:cNvPr id="78" name="Text 1">
          <a:extLst>
            <a:ext uri="{FF2B5EF4-FFF2-40B4-BE49-F238E27FC236}">
              <a16:creationId xmlns:a16="http://schemas.microsoft.com/office/drawing/2014/main" id="{00000000-0008-0000-0700-00004E000000}"/>
            </a:ext>
          </a:extLst>
        </xdr:cNvPr>
        <xdr:cNvSpPr txBox="1">
          <a:spLocks noChangeArrowheads="1"/>
        </xdr:cNvSpPr>
      </xdr:nvSpPr>
      <xdr:spPr bwMode="auto">
        <a:xfrm>
          <a:off x="1447800" y="1724025"/>
          <a:ext cx="7000875" cy="66675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1800" b="1" i="1" u="none" strike="noStrike" baseline="0">
              <a:solidFill>
                <a:srgbClr val="000000"/>
              </a:solidFill>
              <a:latin typeface="Wide Latin"/>
            </a:rPr>
            <a:t>Egg Packers Survey November 2010</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79" name="Text Box 80">
          <a:extLst>
            <a:ext uri="{FF2B5EF4-FFF2-40B4-BE49-F238E27FC236}">
              <a16:creationId xmlns:a16="http://schemas.microsoft.com/office/drawing/2014/main" id="{00000000-0008-0000-0700-00004F000000}"/>
            </a:ext>
          </a:extLst>
        </xdr:cNvPr>
        <xdr:cNvSpPr txBox="1">
          <a:spLocks noChangeArrowheads="1"/>
        </xdr:cNvSpPr>
      </xdr:nvSpPr>
      <xdr:spPr bwMode="auto">
        <a:xfrm>
          <a:off x="5467350" y="14449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xdr:twoCellAnchor>
    <xdr:from>
      <xdr:col>0</xdr:col>
      <xdr:colOff>0</xdr:colOff>
      <xdr:row>0</xdr:row>
      <xdr:rowOff>0</xdr:rowOff>
    </xdr:from>
    <xdr:to>
      <xdr:col>1</xdr:col>
      <xdr:colOff>628650</xdr:colOff>
      <xdr:row>0</xdr:row>
      <xdr:rowOff>0</xdr:rowOff>
    </xdr:to>
    <xdr:sp macro="" textlink="">
      <xdr:nvSpPr>
        <xdr:cNvPr id="80" name="Text 86">
          <a:extLst>
            <a:ext uri="{FF2B5EF4-FFF2-40B4-BE49-F238E27FC236}">
              <a16:creationId xmlns:a16="http://schemas.microsoft.com/office/drawing/2014/main" id="{00000000-0008-0000-0700-000050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81" name="Line 82">
          <a:extLst>
            <a:ext uri="{FF2B5EF4-FFF2-40B4-BE49-F238E27FC236}">
              <a16:creationId xmlns:a16="http://schemas.microsoft.com/office/drawing/2014/main" id="{00000000-0008-0000-0700-000051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82" name="Line 83">
          <a:extLst>
            <a:ext uri="{FF2B5EF4-FFF2-40B4-BE49-F238E27FC236}">
              <a16:creationId xmlns:a16="http://schemas.microsoft.com/office/drawing/2014/main" id="{00000000-0008-0000-0700-000052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83" name="Line 84">
          <a:extLst>
            <a:ext uri="{FF2B5EF4-FFF2-40B4-BE49-F238E27FC236}">
              <a16:creationId xmlns:a16="http://schemas.microsoft.com/office/drawing/2014/main" id="{00000000-0008-0000-0700-000053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84" name="Line 85">
          <a:extLst>
            <a:ext uri="{FF2B5EF4-FFF2-40B4-BE49-F238E27FC236}">
              <a16:creationId xmlns:a16="http://schemas.microsoft.com/office/drawing/2014/main" id="{00000000-0008-0000-0700-000054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85" name="Line 86">
          <a:extLst>
            <a:ext uri="{FF2B5EF4-FFF2-40B4-BE49-F238E27FC236}">
              <a16:creationId xmlns:a16="http://schemas.microsoft.com/office/drawing/2014/main" id="{00000000-0008-0000-0700-000055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6" name="Line 87">
          <a:extLst>
            <a:ext uri="{FF2B5EF4-FFF2-40B4-BE49-F238E27FC236}">
              <a16:creationId xmlns:a16="http://schemas.microsoft.com/office/drawing/2014/main" id="{00000000-0008-0000-0700-000056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87" name="Line 88">
          <a:extLst>
            <a:ext uri="{FF2B5EF4-FFF2-40B4-BE49-F238E27FC236}">
              <a16:creationId xmlns:a16="http://schemas.microsoft.com/office/drawing/2014/main" id="{00000000-0008-0000-0700-000057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88" name="Line 89">
          <a:extLst>
            <a:ext uri="{FF2B5EF4-FFF2-40B4-BE49-F238E27FC236}">
              <a16:creationId xmlns:a16="http://schemas.microsoft.com/office/drawing/2014/main" id="{00000000-0008-0000-0700-000058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89" name="Line 90">
          <a:extLst>
            <a:ext uri="{FF2B5EF4-FFF2-40B4-BE49-F238E27FC236}">
              <a16:creationId xmlns:a16="http://schemas.microsoft.com/office/drawing/2014/main" id="{00000000-0008-0000-0700-000059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90" name="Line 91">
          <a:extLst>
            <a:ext uri="{FF2B5EF4-FFF2-40B4-BE49-F238E27FC236}">
              <a16:creationId xmlns:a16="http://schemas.microsoft.com/office/drawing/2014/main" id="{00000000-0008-0000-0700-00005A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91" name="Line 92">
          <a:extLst>
            <a:ext uri="{FF2B5EF4-FFF2-40B4-BE49-F238E27FC236}">
              <a16:creationId xmlns:a16="http://schemas.microsoft.com/office/drawing/2014/main" id="{00000000-0008-0000-0700-00005B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92" name="Line 93">
          <a:extLst>
            <a:ext uri="{FF2B5EF4-FFF2-40B4-BE49-F238E27FC236}">
              <a16:creationId xmlns:a16="http://schemas.microsoft.com/office/drawing/2014/main" id="{00000000-0008-0000-0700-00005C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93" name="Line 94">
          <a:extLst>
            <a:ext uri="{FF2B5EF4-FFF2-40B4-BE49-F238E27FC236}">
              <a16:creationId xmlns:a16="http://schemas.microsoft.com/office/drawing/2014/main" id="{00000000-0008-0000-0700-00005D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94" name="Line 95">
          <a:extLst>
            <a:ext uri="{FF2B5EF4-FFF2-40B4-BE49-F238E27FC236}">
              <a16:creationId xmlns:a16="http://schemas.microsoft.com/office/drawing/2014/main" id="{00000000-0008-0000-0700-00005E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95" name="Line 96">
          <a:extLst>
            <a:ext uri="{FF2B5EF4-FFF2-40B4-BE49-F238E27FC236}">
              <a16:creationId xmlns:a16="http://schemas.microsoft.com/office/drawing/2014/main" id="{00000000-0008-0000-0700-00005F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96" name="Line 97">
          <a:extLst>
            <a:ext uri="{FF2B5EF4-FFF2-40B4-BE49-F238E27FC236}">
              <a16:creationId xmlns:a16="http://schemas.microsoft.com/office/drawing/2014/main" id="{00000000-0008-0000-0700-000060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97" name="Line 98">
          <a:extLst>
            <a:ext uri="{FF2B5EF4-FFF2-40B4-BE49-F238E27FC236}">
              <a16:creationId xmlns:a16="http://schemas.microsoft.com/office/drawing/2014/main" id="{00000000-0008-0000-0700-000061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98" name="Rectangle 99">
          <a:extLst>
            <a:ext uri="{FF2B5EF4-FFF2-40B4-BE49-F238E27FC236}">
              <a16:creationId xmlns:a16="http://schemas.microsoft.com/office/drawing/2014/main" id="{00000000-0008-0000-0700-000062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99" name="Text 86">
          <a:extLst>
            <a:ext uri="{FF2B5EF4-FFF2-40B4-BE49-F238E27FC236}">
              <a16:creationId xmlns:a16="http://schemas.microsoft.com/office/drawing/2014/main" id="{00000000-0008-0000-0700-000063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00" name="Line 101">
          <a:extLst>
            <a:ext uri="{FF2B5EF4-FFF2-40B4-BE49-F238E27FC236}">
              <a16:creationId xmlns:a16="http://schemas.microsoft.com/office/drawing/2014/main" id="{00000000-0008-0000-0700-000064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01" name="Line 102">
          <a:extLst>
            <a:ext uri="{FF2B5EF4-FFF2-40B4-BE49-F238E27FC236}">
              <a16:creationId xmlns:a16="http://schemas.microsoft.com/office/drawing/2014/main" id="{00000000-0008-0000-0700-000065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02" name="Line 103">
          <a:extLst>
            <a:ext uri="{FF2B5EF4-FFF2-40B4-BE49-F238E27FC236}">
              <a16:creationId xmlns:a16="http://schemas.microsoft.com/office/drawing/2014/main" id="{00000000-0008-0000-0700-000066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03" name="Line 104">
          <a:extLst>
            <a:ext uri="{FF2B5EF4-FFF2-40B4-BE49-F238E27FC236}">
              <a16:creationId xmlns:a16="http://schemas.microsoft.com/office/drawing/2014/main" id="{00000000-0008-0000-0700-000067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5">
          <a:extLst>
            <a:ext uri="{FF2B5EF4-FFF2-40B4-BE49-F238E27FC236}">
              <a16:creationId xmlns:a16="http://schemas.microsoft.com/office/drawing/2014/main" id="{00000000-0008-0000-0700-000068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5" name="Line 106">
          <a:extLst>
            <a:ext uri="{FF2B5EF4-FFF2-40B4-BE49-F238E27FC236}">
              <a16:creationId xmlns:a16="http://schemas.microsoft.com/office/drawing/2014/main" id="{00000000-0008-0000-0700-000069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6" name="Line 107">
          <a:extLst>
            <a:ext uri="{FF2B5EF4-FFF2-40B4-BE49-F238E27FC236}">
              <a16:creationId xmlns:a16="http://schemas.microsoft.com/office/drawing/2014/main" id="{00000000-0008-0000-0700-00006A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7" name="Line 108">
          <a:extLst>
            <a:ext uri="{FF2B5EF4-FFF2-40B4-BE49-F238E27FC236}">
              <a16:creationId xmlns:a16="http://schemas.microsoft.com/office/drawing/2014/main" id="{00000000-0008-0000-0700-00006B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08" name="Line 109">
          <a:extLst>
            <a:ext uri="{FF2B5EF4-FFF2-40B4-BE49-F238E27FC236}">
              <a16:creationId xmlns:a16="http://schemas.microsoft.com/office/drawing/2014/main" id="{00000000-0008-0000-0700-00006C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9" name="Line 110">
          <a:extLst>
            <a:ext uri="{FF2B5EF4-FFF2-40B4-BE49-F238E27FC236}">
              <a16:creationId xmlns:a16="http://schemas.microsoft.com/office/drawing/2014/main" id="{00000000-0008-0000-0700-00006D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0" name="Line 111">
          <a:extLst>
            <a:ext uri="{FF2B5EF4-FFF2-40B4-BE49-F238E27FC236}">
              <a16:creationId xmlns:a16="http://schemas.microsoft.com/office/drawing/2014/main" id="{00000000-0008-0000-0700-00006E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11" name="Line 112">
          <a:extLst>
            <a:ext uri="{FF2B5EF4-FFF2-40B4-BE49-F238E27FC236}">
              <a16:creationId xmlns:a16="http://schemas.microsoft.com/office/drawing/2014/main" id="{00000000-0008-0000-0700-00006F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12" name="Line 113">
          <a:extLst>
            <a:ext uri="{FF2B5EF4-FFF2-40B4-BE49-F238E27FC236}">
              <a16:creationId xmlns:a16="http://schemas.microsoft.com/office/drawing/2014/main" id="{00000000-0008-0000-0700-000070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13" name="Line 114">
          <a:extLst>
            <a:ext uri="{FF2B5EF4-FFF2-40B4-BE49-F238E27FC236}">
              <a16:creationId xmlns:a16="http://schemas.microsoft.com/office/drawing/2014/main" id="{00000000-0008-0000-0700-000071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14" name="Line 115">
          <a:extLst>
            <a:ext uri="{FF2B5EF4-FFF2-40B4-BE49-F238E27FC236}">
              <a16:creationId xmlns:a16="http://schemas.microsoft.com/office/drawing/2014/main" id="{00000000-0008-0000-0700-000072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15" name="Line 116">
          <a:extLst>
            <a:ext uri="{FF2B5EF4-FFF2-40B4-BE49-F238E27FC236}">
              <a16:creationId xmlns:a16="http://schemas.microsoft.com/office/drawing/2014/main" id="{00000000-0008-0000-0700-000073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16" name="Line 117">
          <a:extLst>
            <a:ext uri="{FF2B5EF4-FFF2-40B4-BE49-F238E27FC236}">
              <a16:creationId xmlns:a16="http://schemas.microsoft.com/office/drawing/2014/main" id="{00000000-0008-0000-0700-000074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17" name="Rectangle 118">
          <a:extLst>
            <a:ext uri="{FF2B5EF4-FFF2-40B4-BE49-F238E27FC236}">
              <a16:creationId xmlns:a16="http://schemas.microsoft.com/office/drawing/2014/main" id="{00000000-0008-0000-0700-000075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18" name="Text 86">
          <a:extLst>
            <a:ext uri="{FF2B5EF4-FFF2-40B4-BE49-F238E27FC236}">
              <a16:creationId xmlns:a16="http://schemas.microsoft.com/office/drawing/2014/main" id="{00000000-0008-0000-0700-000076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GB" sz="750" b="0" i="0" u="none" strike="noStrike" baseline="0">
              <a:solidFill>
                <a:srgbClr val="000000"/>
              </a:solidFill>
              <a:latin typeface="MS Sans Serif"/>
            </a:rPr>
            <a:t>Economics, Statistics &amp; Policy</a:t>
          </a:r>
        </a:p>
        <a:p>
          <a:pPr algn="l" rtl="0">
            <a:defRPr sz="1000"/>
          </a:pPr>
          <a:r>
            <a:rPr lang="en-GB" sz="750" b="0" i="0" u="none" strike="noStrike" baseline="0">
              <a:solidFill>
                <a:srgbClr val="000000"/>
              </a:solidFill>
              <a:latin typeface="MS Sans Serif"/>
            </a:rPr>
            <a:t>Co-ordination Group</a:t>
          </a:r>
        </a:p>
        <a:p>
          <a:pPr algn="l" rtl="0">
            <a:defRPr sz="1000"/>
          </a:pPr>
          <a:r>
            <a:rPr lang="en-GB" sz="750" b="0" i="0" u="none" strike="noStrike" baseline="0">
              <a:solidFill>
                <a:srgbClr val="000000"/>
              </a:solidFill>
              <a:latin typeface="MS Sans Serif"/>
            </a:rPr>
            <a:t>Room 810</a:t>
          </a:r>
        </a:p>
        <a:p>
          <a:pPr algn="l" rtl="0">
            <a:defRPr sz="1000"/>
          </a:pPr>
          <a:r>
            <a:rPr lang="en-GB" sz="750" b="0" i="0" u="none" strike="noStrike" baseline="0">
              <a:solidFill>
                <a:srgbClr val="000000"/>
              </a:solidFill>
              <a:latin typeface="MS Sans Serif"/>
            </a:rPr>
            <a:t>Dundonald House</a:t>
          </a:r>
        </a:p>
        <a:p>
          <a:pPr algn="l" rtl="0">
            <a:defRPr sz="1000"/>
          </a:pPr>
          <a:r>
            <a:rPr lang="en-GB" sz="750" b="0" i="0" u="none" strike="noStrike" baseline="0">
              <a:solidFill>
                <a:srgbClr val="000000"/>
              </a:solidFill>
              <a:latin typeface="MS Sans Serif"/>
            </a:rPr>
            <a:t>Upper Newtownards Road</a:t>
          </a:r>
        </a:p>
        <a:p>
          <a:pPr algn="l" rtl="0">
            <a:defRPr sz="1000"/>
          </a:pPr>
          <a:r>
            <a:rPr lang="en-GB" sz="750" b="0" i="0" u="none" strike="noStrike" baseline="0">
              <a:solidFill>
                <a:srgbClr val="000000"/>
              </a:solidFill>
              <a:latin typeface="MS Sans Serif"/>
            </a:rPr>
            <a:t>Belfast   BT4 3SB</a:t>
          </a:r>
        </a:p>
        <a:p>
          <a:pPr algn="l" rtl="0">
            <a:defRPr sz="1000"/>
          </a:pPr>
          <a:r>
            <a:rPr lang="en-GB" sz="750" b="0" i="0" u="none" strike="noStrike" baseline="0">
              <a:solidFill>
                <a:srgbClr val="000000"/>
              </a:solidFill>
              <a:latin typeface="MS Sans Serif"/>
            </a:rPr>
            <a:t>Tel. (01232) 524588</a:t>
          </a:r>
        </a:p>
        <a:p>
          <a:pPr algn="l" rtl="0">
            <a:defRPr sz="1000"/>
          </a:pPr>
          <a:r>
            <a:rPr lang="en-GB" sz="750" b="0" i="0" u="none" strike="noStrike" baseline="0">
              <a:solidFill>
                <a:srgbClr val="000000"/>
              </a:solidFill>
              <a:latin typeface="MS Sans Serif"/>
            </a:rPr>
            <a:t>Fax. (01232) 524676</a:t>
          </a: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19" name="Line 120">
          <a:extLst>
            <a:ext uri="{FF2B5EF4-FFF2-40B4-BE49-F238E27FC236}">
              <a16:creationId xmlns:a16="http://schemas.microsoft.com/office/drawing/2014/main" id="{00000000-0008-0000-0700-000077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20" name="Line 121">
          <a:extLst>
            <a:ext uri="{FF2B5EF4-FFF2-40B4-BE49-F238E27FC236}">
              <a16:creationId xmlns:a16="http://schemas.microsoft.com/office/drawing/2014/main" id="{00000000-0008-0000-0700-000078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21" name="Line 122">
          <a:extLst>
            <a:ext uri="{FF2B5EF4-FFF2-40B4-BE49-F238E27FC236}">
              <a16:creationId xmlns:a16="http://schemas.microsoft.com/office/drawing/2014/main" id="{00000000-0008-0000-0700-000079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22" name="Line 123">
          <a:extLst>
            <a:ext uri="{FF2B5EF4-FFF2-40B4-BE49-F238E27FC236}">
              <a16:creationId xmlns:a16="http://schemas.microsoft.com/office/drawing/2014/main" id="{00000000-0008-0000-0700-00007A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2</xdr:col>
      <xdr:colOff>9525</xdr:colOff>
      <xdr:row>0</xdr:row>
      <xdr:rowOff>0</xdr:rowOff>
    </xdr:to>
    <xdr:sp macro="" textlink="">
      <xdr:nvSpPr>
        <xdr:cNvPr id="123" name="Line 124">
          <a:extLst>
            <a:ext uri="{FF2B5EF4-FFF2-40B4-BE49-F238E27FC236}">
              <a16:creationId xmlns:a16="http://schemas.microsoft.com/office/drawing/2014/main" id="{00000000-0008-0000-0700-00007B000000}"/>
            </a:ext>
          </a:extLst>
        </xdr:cNvPr>
        <xdr:cNvSpPr>
          <a:spLocks noChangeShapeType="1"/>
        </xdr:cNvSpPr>
      </xdr:nvSpPr>
      <xdr:spPr bwMode="auto">
        <a:xfrm>
          <a:off x="1457325"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4" name="Line 125">
          <a:extLst>
            <a:ext uri="{FF2B5EF4-FFF2-40B4-BE49-F238E27FC236}">
              <a16:creationId xmlns:a16="http://schemas.microsoft.com/office/drawing/2014/main" id="{00000000-0008-0000-0700-00007C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5" name="Line 126">
          <a:extLst>
            <a:ext uri="{FF2B5EF4-FFF2-40B4-BE49-F238E27FC236}">
              <a16:creationId xmlns:a16="http://schemas.microsoft.com/office/drawing/2014/main" id="{00000000-0008-0000-0700-00007D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26" name="Line 127">
          <a:extLst>
            <a:ext uri="{FF2B5EF4-FFF2-40B4-BE49-F238E27FC236}">
              <a16:creationId xmlns:a16="http://schemas.microsoft.com/office/drawing/2014/main" id="{00000000-0008-0000-0700-00007E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27" name="Line 128">
          <a:extLst>
            <a:ext uri="{FF2B5EF4-FFF2-40B4-BE49-F238E27FC236}">
              <a16:creationId xmlns:a16="http://schemas.microsoft.com/office/drawing/2014/main" id="{00000000-0008-0000-0700-00007F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8" name="Line 129">
          <a:extLst>
            <a:ext uri="{FF2B5EF4-FFF2-40B4-BE49-F238E27FC236}">
              <a16:creationId xmlns:a16="http://schemas.microsoft.com/office/drawing/2014/main" id="{00000000-0008-0000-0700-000080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9" name="Line 130">
          <a:extLst>
            <a:ext uri="{FF2B5EF4-FFF2-40B4-BE49-F238E27FC236}">
              <a16:creationId xmlns:a16="http://schemas.microsoft.com/office/drawing/2014/main" id="{00000000-0008-0000-0700-000081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30" name="Line 131">
          <a:extLst>
            <a:ext uri="{FF2B5EF4-FFF2-40B4-BE49-F238E27FC236}">
              <a16:creationId xmlns:a16="http://schemas.microsoft.com/office/drawing/2014/main" id="{00000000-0008-0000-0700-000082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31" name="Line 132">
          <a:extLst>
            <a:ext uri="{FF2B5EF4-FFF2-40B4-BE49-F238E27FC236}">
              <a16:creationId xmlns:a16="http://schemas.microsoft.com/office/drawing/2014/main" id="{00000000-0008-0000-0700-000083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32" name="Line 133">
          <a:extLst>
            <a:ext uri="{FF2B5EF4-FFF2-40B4-BE49-F238E27FC236}">
              <a16:creationId xmlns:a16="http://schemas.microsoft.com/office/drawing/2014/main" id="{00000000-0008-0000-0700-000084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33" name="Line 134">
          <a:extLst>
            <a:ext uri="{FF2B5EF4-FFF2-40B4-BE49-F238E27FC236}">
              <a16:creationId xmlns:a16="http://schemas.microsoft.com/office/drawing/2014/main" id="{00000000-0008-0000-0700-000085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34" name="Line 135">
          <a:extLst>
            <a:ext uri="{FF2B5EF4-FFF2-40B4-BE49-F238E27FC236}">
              <a16:creationId xmlns:a16="http://schemas.microsoft.com/office/drawing/2014/main" id="{00000000-0008-0000-0700-000086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66675</xdr:colOff>
      <xdr:row>0</xdr:row>
      <xdr:rowOff>0</xdr:rowOff>
    </xdr:to>
    <xdr:sp macro="" textlink="">
      <xdr:nvSpPr>
        <xdr:cNvPr id="135" name="Line 136">
          <a:extLst>
            <a:ext uri="{FF2B5EF4-FFF2-40B4-BE49-F238E27FC236}">
              <a16:creationId xmlns:a16="http://schemas.microsoft.com/office/drawing/2014/main" id="{00000000-0008-0000-0700-000087000000}"/>
            </a:ext>
          </a:extLst>
        </xdr:cNvPr>
        <xdr:cNvSpPr>
          <a:spLocks noChangeShapeType="1"/>
        </xdr:cNvSpPr>
      </xdr:nvSpPr>
      <xdr:spPr bwMode="auto">
        <a:xfrm>
          <a:off x="1447800" y="0"/>
          <a:ext cx="676275"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36" name="Rectangle 137">
          <a:extLst>
            <a:ext uri="{FF2B5EF4-FFF2-40B4-BE49-F238E27FC236}">
              <a16:creationId xmlns:a16="http://schemas.microsoft.com/office/drawing/2014/main" id="{00000000-0008-0000-0700-000088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0</xdr:col>
      <xdr:colOff>0</xdr:colOff>
      <xdr:row>0</xdr:row>
      <xdr:rowOff>0</xdr:rowOff>
    </xdr:from>
    <xdr:to>
      <xdr:col>1</xdr:col>
      <xdr:colOff>628650</xdr:colOff>
      <xdr:row>0</xdr:row>
      <xdr:rowOff>0</xdr:rowOff>
    </xdr:to>
    <xdr:sp macro="" textlink="">
      <xdr:nvSpPr>
        <xdr:cNvPr id="137" name="Text 86">
          <a:extLst>
            <a:ext uri="{FF2B5EF4-FFF2-40B4-BE49-F238E27FC236}">
              <a16:creationId xmlns:a16="http://schemas.microsoft.com/office/drawing/2014/main" id="{00000000-0008-0000-0700-000089000000}"/>
            </a:ext>
          </a:extLst>
        </xdr:cNvPr>
        <xdr:cNvSpPr txBox="1">
          <a:spLocks noChangeArrowheads="1"/>
        </xdr:cNvSpPr>
      </xdr:nvSpPr>
      <xdr:spPr bwMode="auto">
        <a:xfrm>
          <a:off x="0" y="0"/>
          <a:ext cx="143827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endParaRPr lang="en-GB" sz="750" b="0" i="0" u="none" strike="noStrike" baseline="0">
            <a:solidFill>
              <a:srgbClr val="000000"/>
            </a:solidFill>
            <a:latin typeface="MS Sans Serif"/>
          </a:endParaRPr>
        </a:p>
      </xdr:txBody>
    </xdr:sp>
    <xdr:clientData/>
  </xdr:twoCellAnchor>
  <xdr:twoCellAnchor>
    <xdr:from>
      <xdr:col>2</xdr:col>
      <xdr:colOff>0</xdr:colOff>
      <xdr:row>0</xdr:row>
      <xdr:rowOff>0</xdr:rowOff>
    </xdr:from>
    <xdr:to>
      <xdr:col>2</xdr:col>
      <xdr:colOff>466725</xdr:colOff>
      <xdr:row>0</xdr:row>
      <xdr:rowOff>0</xdr:rowOff>
    </xdr:to>
    <xdr:sp macro="" textlink="">
      <xdr:nvSpPr>
        <xdr:cNvPr id="138" name="Line 139">
          <a:extLst>
            <a:ext uri="{FF2B5EF4-FFF2-40B4-BE49-F238E27FC236}">
              <a16:creationId xmlns:a16="http://schemas.microsoft.com/office/drawing/2014/main" id="{00000000-0008-0000-0700-00008A000000}"/>
            </a:ext>
          </a:extLst>
        </xdr:cNvPr>
        <xdr:cNvSpPr>
          <a:spLocks noChangeShapeType="1"/>
        </xdr:cNvSpPr>
      </xdr:nvSpPr>
      <xdr:spPr bwMode="auto">
        <a:xfrm flipV="1">
          <a:off x="1447800" y="0"/>
          <a:ext cx="466725" cy="0"/>
        </a:xfrm>
        <a:prstGeom prst="line">
          <a:avLst/>
        </a:prstGeom>
        <a:noFill/>
        <a:ln w="9525">
          <a:solidFill>
            <a:srgbClr val="000000"/>
          </a:solidFill>
          <a:round/>
          <a:headEnd/>
          <a:tailEnd/>
        </a:ln>
      </xdr:spPr>
    </xdr:sp>
    <xdr:clientData/>
  </xdr:twoCellAnchor>
  <xdr:twoCellAnchor>
    <xdr:from>
      <xdr:col>2</xdr:col>
      <xdr:colOff>495300</xdr:colOff>
      <xdr:row>0</xdr:row>
      <xdr:rowOff>0</xdr:rowOff>
    </xdr:from>
    <xdr:to>
      <xdr:col>3</xdr:col>
      <xdr:colOff>485775</xdr:colOff>
      <xdr:row>0</xdr:row>
      <xdr:rowOff>0</xdr:rowOff>
    </xdr:to>
    <xdr:sp macro="" textlink="">
      <xdr:nvSpPr>
        <xdr:cNvPr id="139" name="Line 140">
          <a:extLst>
            <a:ext uri="{FF2B5EF4-FFF2-40B4-BE49-F238E27FC236}">
              <a16:creationId xmlns:a16="http://schemas.microsoft.com/office/drawing/2014/main" id="{00000000-0008-0000-0700-00008B000000}"/>
            </a:ext>
          </a:extLst>
        </xdr:cNvPr>
        <xdr:cNvSpPr>
          <a:spLocks noChangeShapeType="1"/>
        </xdr:cNvSpPr>
      </xdr:nvSpPr>
      <xdr:spPr bwMode="auto">
        <a:xfrm>
          <a:off x="1943100" y="0"/>
          <a:ext cx="600075" cy="0"/>
        </a:xfrm>
        <a:prstGeom prst="line">
          <a:avLst/>
        </a:prstGeom>
        <a:noFill/>
        <a:ln w="9525">
          <a:solidFill>
            <a:srgbClr val="000000"/>
          </a:solidFill>
          <a:round/>
          <a:headEnd/>
          <a:tailEnd/>
        </a:ln>
      </xdr:spPr>
    </xdr:sp>
    <xdr:clientData/>
  </xdr:twoCellAnchor>
  <xdr:twoCellAnchor>
    <xdr:from>
      <xdr:col>3</xdr:col>
      <xdr:colOff>457200</xdr:colOff>
      <xdr:row>0</xdr:row>
      <xdr:rowOff>0</xdr:rowOff>
    </xdr:from>
    <xdr:to>
      <xdr:col>4</xdr:col>
      <xdr:colOff>238125</xdr:colOff>
      <xdr:row>0</xdr:row>
      <xdr:rowOff>0</xdr:rowOff>
    </xdr:to>
    <xdr:sp macro="" textlink="">
      <xdr:nvSpPr>
        <xdr:cNvPr id="140" name="Line 141">
          <a:extLst>
            <a:ext uri="{FF2B5EF4-FFF2-40B4-BE49-F238E27FC236}">
              <a16:creationId xmlns:a16="http://schemas.microsoft.com/office/drawing/2014/main" id="{00000000-0008-0000-0700-00008C000000}"/>
            </a:ext>
          </a:extLst>
        </xdr:cNvPr>
        <xdr:cNvSpPr>
          <a:spLocks noChangeShapeType="1"/>
        </xdr:cNvSpPr>
      </xdr:nvSpPr>
      <xdr:spPr bwMode="auto">
        <a:xfrm flipV="1">
          <a:off x="2514600" y="0"/>
          <a:ext cx="1228725" cy="0"/>
        </a:xfrm>
        <a:prstGeom prst="line">
          <a:avLst/>
        </a:prstGeom>
        <a:noFill/>
        <a:ln w="9525">
          <a:solidFill>
            <a:srgbClr val="000000"/>
          </a:solidFill>
          <a:round/>
          <a:headEnd/>
          <a:tailEnd/>
        </a:ln>
      </xdr:spPr>
    </xdr:sp>
    <xdr:clientData/>
  </xdr:twoCellAnchor>
  <xdr:twoCellAnchor>
    <xdr:from>
      <xdr:col>2</xdr:col>
      <xdr:colOff>9525</xdr:colOff>
      <xdr:row>0</xdr:row>
      <xdr:rowOff>0</xdr:rowOff>
    </xdr:from>
    <xdr:to>
      <xdr:col>7</xdr:col>
      <xdr:colOff>628650</xdr:colOff>
      <xdr:row>0</xdr:row>
      <xdr:rowOff>0</xdr:rowOff>
    </xdr:to>
    <xdr:sp macro="" textlink="">
      <xdr:nvSpPr>
        <xdr:cNvPr id="141" name="Line 142">
          <a:extLst>
            <a:ext uri="{FF2B5EF4-FFF2-40B4-BE49-F238E27FC236}">
              <a16:creationId xmlns:a16="http://schemas.microsoft.com/office/drawing/2014/main" id="{00000000-0008-0000-0700-00008D000000}"/>
            </a:ext>
          </a:extLst>
        </xdr:cNvPr>
        <xdr:cNvSpPr>
          <a:spLocks noChangeShapeType="1"/>
        </xdr:cNvSpPr>
      </xdr:nvSpPr>
      <xdr:spPr bwMode="auto">
        <a:xfrm flipV="1">
          <a:off x="1457325" y="0"/>
          <a:ext cx="502920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3">
          <a:extLst>
            <a:ext uri="{FF2B5EF4-FFF2-40B4-BE49-F238E27FC236}">
              <a16:creationId xmlns:a16="http://schemas.microsoft.com/office/drawing/2014/main" id="{00000000-0008-0000-0700-00008E000000}"/>
            </a:ext>
          </a:extLst>
        </xdr:cNvPr>
        <xdr:cNvSpPr>
          <a:spLocks noChangeShapeType="1"/>
        </xdr:cNvSpPr>
      </xdr:nvSpPr>
      <xdr:spPr bwMode="auto">
        <a:xfrm>
          <a:off x="1447800" y="0"/>
          <a:ext cx="0" cy="0"/>
        </a:xfrm>
        <a:prstGeom prst="line">
          <a:avLst/>
        </a:prstGeom>
        <a:noFill/>
        <a:ln w="1714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4">
          <a:extLst>
            <a:ext uri="{FF2B5EF4-FFF2-40B4-BE49-F238E27FC236}">
              <a16:creationId xmlns:a16="http://schemas.microsoft.com/office/drawing/2014/main" id="{00000000-0008-0000-0700-00008F000000}"/>
            </a:ext>
          </a:extLst>
        </xdr:cNvPr>
        <xdr:cNvSpPr>
          <a:spLocks noChangeShapeType="1"/>
        </xdr:cNvSpPr>
      </xdr:nvSpPr>
      <xdr:spPr bwMode="auto">
        <a:xfrm>
          <a:off x="205740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4" name="Line 145">
          <a:extLst>
            <a:ext uri="{FF2B5EF4-FFF2-40B4-BE49-F238E27FC236}">
              <a16:creationId xmlns:a16="http://schemas.microsoft.com/office/drawing/2014/main" id="{00000000-0008-0000-0700-000090000000}"/>
            </a:ext>
          </a:extLst>
        </xdr:cNvPr>
        <xdr:cNvSpPr>
          <a:spLocks noChangeShapeType="1"/>
        </xdr:cNvSpPr>
      </xdr:nvSpPr>
      <xdr:spPr bwMode="auto">
        <a:xfrm flipV="1">
          <a:off x="205740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5" name="Line 146">
          <a:extLst>
            <a:ext uri="{FF2B5EF4-FFF2-40B4-BE49-F238E27FC236}">
              <a16:creationId xmlns:a16="http://schemas.microsoft.com/office/drawing/2014/main" id="{00000000-0008-0000-0700-000091000000}"/>
            </a:ext>
          </a:extLst>
        </xdr:cNvPr>
        <xdr:cNvSpPr>
          <a:spLocks noChangeShapeType="1"/>
        </xdr:cNvSpPr>
      </xdr:nvSpPr>
      <xdr:spPr bwMode="auto">
        <a:xfrm flipV="1">
          <a:off x="3505200" y="0"/>
          <a:ext cx="0" cy="0"/>
        </a:xfrm>
        <a:prstGeom prst="line">
          <a:avLst/>
        </a:prstGeom>
        <a:noFill/>
        <a:ln w="9525">
          <a:solidFill>
            <a:srgbClr val="000000"/>
          </a:solidFill>
          <a:round/>
          <a:headEnd/>
          <a:tailEnd/>
        </a:ln>
      </xdr:spPr>
    </xdr:sp>
    <xdr:clientData/>
  </xdr:twoCellAnchor>
  <xdr:twoCellAnchor>
    <xdr:from>
      <xdr:col>5</xdr:col>
      <xdr:colOff>0</xdr:colOff>
      <xdr:row>0</xdr:row>
      <xdr:rowOff>0</xdr:rowOff>
    </xdr:from>
    <xdr:to>
      <xdr:col>5</xdr:col>
      <xdr:colOff>0</xdr:colOff>
      <xdr:row>0</xdr:row>
      <xdr:rowOff>0</xdr:rowOff>
    </xdr:to>
    <xdr:sp macro="" textlink="">
      <xdr:nvSpPr>
        <xdr:cNvPr id="146" name="Line 147">
          <a:extLst>
            <a:ext uri="{FF2B5EF4-FFF2-40B4-BE49-F238E27FC236}">
              <a16:creationId xmlns:a16="http://schemas.microsoft.com/office/drawing/2014/main" id="{00000000-0008-0000-0700-000092000000}"/>
            </a:ext>
          </a:extLst>
        </xdr:cNvPr>
        <xdr:cNvSpPr>
          <a:spLocks noChangeShapeType="1"/>
        </xdr:cNvSpPr>
      </xdr:nvSpPr>
      <xdr:spPr bwMode="auto">
        <a:xfrm flipV="1">
          <a:off x="4619625"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47" name="Line 148">
          <a:extLst>
            <a:ext uri="{FF2B5EF4-FFF2-40B4-BE49-F238E27FC236}">
              <a16:creationId xmlns:a16="http://schemas.microsoft.com/office/drawing/2014/main" id="{00000000-0008-0000-0700-000093000000}"/>
            </a:ext>
          </a:extLst>
        </xdr:cNvPr>
        <xdr:cNvSpPr>
          <a:spLocks noChangeShapeType="1"/>
        </xdr:cNvSpPr>
      </xdr:nvSpPr>
      <xdr:spPr bwMode="auto">
        <a:xfrm flipV="1">
          <a:off x="5229225"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48" name="Line 149">
          <a:extLst>
            <a:ext uri="{FF2B5EF4-FFF2-40B4-BE49-F238E27FC236}">
              <a16:creationId xmlns:a16="http://schemas.microsoft.com/office/drawing/2014/main" id="{00000000-0008-0000-0700-000094000000}"/>
            </a:ext>
          </a:extLst>
        </xdr:cNvPr>
        <xdr:cNvSpPr>
          <a:spLocks noChangeShapeType="1"/>
        </xdr:cNvSpPr>
      </xdr:nvSpPr>
      <xdr:spPr bwMode="auto">
        <a:xfrm flipV="1">
          <a:off x="5857875" y="0"/>
          <a:ext cx="0" cy="0"/>
        </a:xfrm>
        <a:prstGeom prst="line">
          <a:avLst/>
        </a:prstGeom>
        <a:noFill/>
        <a:ln w="9525">
          <a:solidFill>
            <a:srgbClr val="000000"/>
          </a:solidFill>
          <a:round/>
          <a:headEnd/>
          <a:tailEnd/>
        </a:ln>
      </xdr:spPr>
    </xdr:sp>
    <xdr:clientData/>
  </xdr:twoCellAnchor>
  <xdr:twoCellAnchor>
    <xdr:from>
      <xdr:col>7</xdr:col>
      <xdr:colOff>638175</xdr:colOff>
      <xdr:row>0</xdr:row>
      <xdr:rowOff>0</xdr:rowOff>
    </xdr:from>
    <xdr:to>
      <xdr:col>8</xdr:col>
      <xdr:colOff>0</xdr:colOff>
      <xdr:row>0</xdr:row>
      <xdr:rowOff>0</xdr:rowOff>
    </xdr:to>
    <xdr:sp macro="" textlink="">
      <xdr:nvSpPr>
        <xdr:cNvPr id="149" name="Line 150">
          <a:extLst>
            <a:ext uri="{FF2B5EF4-FFF2-40B4-BE49-F238E27FC236}">
              <a16:creationId xmlns:a16="http://schemas.microsoft.com/office/drawing/2014/main" id="{00000000-0008-0000-0700-000095000000}"/>
            </a:ext>
          </a:extLst>
        </xdr:cNvPr>
        <xdr:cNvSpPr>
          <a:spLocks noChangeShapeType="1"/>
        </xdr:cNvSpPr>
      </xdr:nvSpPr>
      <xdr:spPr bwMode="auto">
        <a:xfrm flipV="1">
          <a:off x="6496050" y="0"/>
          <a:ext cx="161925" cy="0"/>
        </a:xfrm>
        <a:prstGeom prst="line">
          <a:avLst/>
        </a:prstGeom>
        <a:noFill/>
        <a:ln w="17145">
          <a:solidFill>
            <a:srgbClr val="000000"/>
          </a:solidFill>
          <a:round/>
          <a:headEnd/>
          <a:tailEnd/>
        </a:ln>
      </xdr:spPr>
    </xdr:sp>
    <xdr:clientData/>
  </xdr:twoCellAnchor>
  <xdr:twoCellAnchor>
    <xdr:from>
      <xdr:col>1</xdr:col>
      <xdr:colOff>1828800</xdr:colOff>
      <xdr:row>0</xdr:row>
      <xdr:rowOff>0</xdr:rowOff>
    </xdr:from>
    <xdr:to>
      <xdr:col>1</xdr:col>
      <xdr:colOff>638175</xdr:colOff>
      <xdr:row>0</xdr:row>
      <xdr:rowOff>0</xdr:rowOff>
    </xdr:to>
    <xdr:sp macro="" textlink="">
      <xdr:nvSpPr>
        <xdr:cNvPr id="150" name="Line 151">
          <a:extLst>
            <a:ext uri="{FF2B5EF4-FFF2-40B4-BE49-F238E27FC236}">
              <a16:creationId xmlns:a16="http://schemas.microsoft.com/office/drawing/2014/main" id="{00000000-0008-0000-0700-000096000000}"/>
            </a:ext>
          </a:extLst>
        </xdr:cNvPr>
        <xdr:cNvSpPr>
          <a:spLocks noChangeShapeType="1"/>
        </xdr:cNvSpPr>
      </xdr:nvSpPr>
      <xdr:spPr bwMode="auto">
        <a:xfrm>
          <a:off x="144780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104775</xdr:colOff>
      <xdr:row>0</xdr:row>
      <xdr:rowOff>0</xdr:rowOff>
    </xdr:to>
    <xdr:sp macro="" textlink="">
      <xdr:nvSpPr>
        <xdr:cNvPr id="151" name="Line 152">
          <a:extLst>
            <a:ext uri="{FF2B5EF4-FFF2-40B4-BE49-F238E27FC236}">
              <a16:creationId xmlns:a16="http://schemas.microsoft.com/office/drawing/2014/main" id="{00000000-0008-0000-0700-000097000000}"/>
            </a:ext>
          </a:extLst>
        </xdr:cNvPr>
        <xdr:cNvSpPr>
          <a:spLocks noChangeShapeType="1"/>
        </xdr:cNvSpPr>
      </xdr:nvSpPr>
      <xdr:spPr bwMode="auto">
        <a:xfrm>
          <a:off x="1447800" y="0"/>
          <a:ext cx="104775"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3</xdr:col>
      <xdr:colOff>142875</xdr:colOff>
      <xdr:row>0</xdr:row>
      <xdr:rowOff>0</xdr:rowOff>
    </xdr:to>
    <xdr:sp macro="" textlink="">
      <xdr:nvSpPr>
        <xdr:cNvPr id="152" name="Line 153">
          <a:extLst>
            <a:ext uri="{FF2B5EF4-FFF2-40B4-BE49-F238E27FC236}">
              <a16:creationId xmlns:a16="http://schemas.microsoft.com/office/drawing/2014/main" id="{00000000-0008-0000-0700-000098000000}"/>
            </a:ext>
          </a:extLst>
        </xdr:cNvPr>
        <xdr:cNvSpPr>
          <a:spLocks noChangeShapeType="1"/>
        </xdr:cNvSpPr>
      </xdr:nvSpPr>
      <xdr:spPr bwMode="auto">
        <a:xfrm>
          <a:off x="1447800" y="0"/>
          <a:ext cx="752475" cy="0"/>
        </a:xfrm>
        <a:prstGeom prst="line">
          <a:avLst/>
        </a:prstGeom>
        <a:noFill/>
        <a:ln w="9525">
          <a:solidFill>
            <a:srgbClr val="000000"/>
          </a:solidFill>
          <a:round/>
          <a:headEnd/>
          <a:tailEnd/>
        </a:ln>
      </xdr:spPr>
    </xdr:sp>
    <xdr:clientData/>
  </xdr:twoCellAnchor>
  <xdr:twoCellAnchor>
    <xdr:from>
      <xdr:col>2</xdr:col>
      <xdr:colOff>19050</xdr:colOff>
      <xdr:row>0</xdr:row>
      <xdr:rowOff>0</xdr:rowOff>
    </xdr:from>
    <xdr:to>
      <xdr:col>3</xdr:col>
      <xdr:colOff>76200</xdr:colOff>
      <xdr:row>0</xdr:row>
      <xdr:rowOff>0</xdr:rowOff>
    </xdr:to>
    <xdr:sp macro="" textlink="">
      <xdr:nvSpPr>
        <xdr:cNvPr id="153" name="Line 154">
          <a:extLst>
            <a:ext uri="{FF2B5EF4-FFF2-40B4-BE49-F238E27FC236}">
              <a16:creationId xmlns:a16="http://schemas.microsoft.com/office/drawing/2014/main" id="{00000000-0008-0000-0700-000099000000}"/>
            </a:ext>
          </a:extLst>
        </xdr:cNvPr>
        <xdr:cNvSpPr>
          <a:spLocks noChangeShapeType="1"/>
        </xdr:cNvSpPr>
      </xdr:nvSpPr>
      <xdr:spPr bwMode="auto">
        <a:xfrm>
          <a:off x="1466850" y="0"/>
          <a:ext cx="666750" cy="0"/>
        </a:xfrm>
        <a:prstGeom prst="line">
          <a:avLst/>
        </a:prstGeom>
        <a:noFill/>
        <a:ln w="9525">
          <a:solidFill>
            <a:srgbClr val="000000"/>
          </a:solidFill>
          <a:round/>
          <a:headEnd/>
          <a:tailEnd/>
        </a:ln>
      </xdr:spPr>
    </xdr:sp>
    <xdr:clientData/>
  </xdr:twoCellAnchor>
  <xdr:twoCellAnchor>
    <xdr:from>
      <xdr:col>2</xdr:col>
      <xdr:colOff>152400</xdr:colOff>
      <xdr:row>0</xdr:row>
      <xdr:rowOff>0</xdr:rowOff>
    </xdr:from>
    <xdr:to>
      <xdr:col>3</xdr:col>
      <xdr:colOff>76200</xdr:colOff>
      <xdr:row>0</xdr:row>
      <xdr:rowOff>0</xdr:rowOff>
    </xdr:to>
    <xdr:sp macro="" textlink="">
      <xdr:nvSpPr>
        <xdr:cNvPr id="154" name="Rectangle 156">
          <a:extLst>
            <a:ext uri="{FF2B5EF4-FFF2-40B4-BE49-F238E27FC236}">
              <a16:creationId xmlns:a16="http://schemas.microsoft.com/office/drawing/2014/main" id="{00000000-0008-0000-0700-00009A000000}"/>
            </a:ext>
          </a:extLst>
        </xdr:cNvPr>
        <xdr:cNvSpPr>
          <a:spLocks noChangeArrowheads="1"/>
        </xdr:cNvSpPr>
      </xdr:nvSpPr>
      <xdr:spPr bwMode="auto">
        <a:xfrm>
          <a:off x="1600200" y="0"/>
          <a:ext cx="533400" cy="0"/>
        </a:xfrm>
        <a:prstGeom prst="rect">
          <a:avLst/>
        </a:prstGeom>
        <a:solidFill>
          <a:srgbClr val="C0C0C0"/>
        </a:solidFill>
        <a:ln w="1">
          <a:noFill/>
          <a:miter lim="800000"/>
          <a:headEnd/>
          <a:tailEnd/>
        </a:ln>
      </xdr:spPr>
    </xdr:sp>
    <xdr:clientData/>
  </xdr:twoCellAnchor>
  <xdr:twoCellAnchor>
    <xdr:from>
      <xdr:col>2</xdr:col>
      <xdr:colOff>0</xdr:colOff>
      <xdr:row>8</xdr:row>
      <xdr:rowOff>142875</xdr:rowOff>
    </xdr:from>
    <xdr:to>
      <xdr:col>10</xdr:col>
      <xdr:colOff>9525</xdr:colOff>
      <xdr:row>12</xdr:row>
      <xdr:rowOff>165100</xdr:rowOff>
    </xdr:to>
    <xdr:sp macro="" textlink="">
      <xdr:nvSpPr>
        <xdr:cNvPr id="155" name="Text 1">
          <a:extLst>
            <a:ext uri="{FF2B5EF4-FFF2-40B4-BE49-F238E27FC236}">
              <a16:creationId xmlns:a16="http://schemas.microsoft.com/office/drawing/2014/main" id="{00000000-0008-0000-0700-00009B000000}"/>
            </a:ext>
          </a:extLst>
        </xdr:cNvPr>
        <xdr:cNvSpPr txBox="1">
          <a:spLocks noChangeArrowheads="1"/>
        </xdr:cNvSpPr>
      </xdr:nvSpPr>
      <xdr:spPr bwMode="auto">
        <a:xfrm>
          <a:off x="1447800" y="1724025"/>
          <a:ext cx="7000875" cy="812800"/>
        </a:xfrm>
        <a:prstGeom prst="rect">
          <a:avLst/>
        </a:prstGeom>
        <a:solidFill>
          <a:srgbClr val="FFFFFF"/>
        </a:solidFill>
        <a:ln w="1">
          <a:noFill/>
          <a:miter lim="800000"/>
          <a:headEnd/>
          <a:tailEnd/>
        </a:ln>
      </xdr:spPr>
      <xdr:txBody>
        <a:bodyPr vertOverflow="clip" wrap="square" lIns="82296" tIns="36576" rIns="82296" bIns="36576" anchor="ctr" upright="1"/>
        <a:lstStyle/>
        <a:p>
          <a:pPr algn="ctr" rtl="0">
            <a:defRPr sz="1000"/>
          </a:pPr>
          <a:r>
            <a:rPr lang="en-GB" sz="2400" b="1" i="1" u="none" strike="noStrike" baseline="0">
              <a:solidFill>
                <a:srgbClr val="000000"/>
              </a:solidFill>
              <a:latin typeface="Arial Black" pitchFamily="34" charset="0"/>
            </a:rPr>
            <a:t>Egg Packers Survey  May 2021</a:t>
          </a:r>
        </a:p>
      </xdr:txBody>
    </xdr:sp>
    <xdr:clientData/>
  </xdr:twoCellAnchor>
  <xdr:twoCellAnchor>
    <xdr:from>
      <xdr:col>6</xdr:col>
      <xdr:colOff>238125</xdr:colOff>
      <xdr:row>65</xdr:row>
      <xdr:rowOff>9525</xdr:rowOff>
    </xdr:from>
    <xdr:to>
      <xdr:col>9</xdr:col>
      <xdr:colOff>952500</xdr:colOff>
      <xdr:row>67</xdr:row>
      <xdr:rowOff>142875</xdr:rowOff>
    </xdr:to>
    <xdr:sp macro="" textlink="">
      <xdr:nvSpPr>
        <xdr:cNvPr id="156" name="Text Box 160">
          <a:extLst>
            <a:ext uri="{FF2B5EF4-FFF2-40B4-BE49-F238E27FC236}">
              <a16:creationId xmlns:a16="http://schemas.microsoft.com/office/drawing/2014/main" id="{00000000-0008-0000-0700-00009C000000}"/>
            </a:ext>
          </a:extLst>
        </xdr:cNvPr>
        <xdr:cNvSpPr txBox="1">
          <a:spLocks noChangeArrowheads="1"/>
        </xdr:cNvSpPr>
      </xdr:nvSpPr>
      <xdr:spPr bwMode="auto">
        <a:xfrm>
          <a:off x="5467350" y="14449425"/>
          <a:ext cx="2952750" cy="533400"/>
        </a:xfrm>
        <a:prstGeom prst="rect">
          <a:avLst/>
        </a:prstGeom>
        <a:solidFill>
          <a:srgbClr val="000000"/>
        </a:solidFill>
        <a:ln w="9525">
          <a:solidFill>
            <a:srgbClr val="000000"/>
          </a:solidFill>
          <a:miter lim="800000"/>
          <a:headEnd/>
          <a:tailEnd/>
        </a:ln>
      </xdr:spPr>
      <xdr:txBody>
        <a:bodyPr vertOverflow="clip" wrap="square" lIns="27432" tIns="22860" rIns="0" bIns="0" anchor="t" upright="1"/>
        <a:lstStyle/>
        <a:p>
          <a:pPr algn="l" rtl="0">
            <a:defRPr sz="1000"/>
          </a:pPr>
          <a:r>
            <a:rPr lang="en-GB" sz="950" b="0" i="0" u="none" strike="noStrike" baseline="0">
              <a:solidFill>
                <a:srgbClr val="FFFFFF"/>
              </a:solidFill>
              <a:latin typeface="Arial"/>
              <a:cs typeface="Arial"/>
            </a:rPr>
            <a:t>If you have a hearing difficulty you can contact the Department via the textphone on 028 9052 4420</a:t>
          </a:r>
        </a:p>
      </xdr:txBody>
    </xdr:sp>
    <xdr:clientData/>
  </xdr:twoCellAnchor>
  <mc:AlternateContent xmlns:mc="http://schemas.openxmlformats.org/markup-compatibility/2006">
    <mc:Choice xmlns:a14="http://schemas.microsoft.com/office/drawing/2010/main" Requires="a14">
      <xdr:twoCellAnchor>
        <xdr:from>
          <xdr:col>0</xdr:col>
          <xdr:colOff>69850</xdr:colOff>
          <xdr:row>108</xdr:row>
          <xdr:rowOff>12700</xdr:rowOff>
        </xdr:from>
        <xdr:to>
          <xdr:col>1</xdr:col>
          <xdr:colOff>165100</xdr:colOff>
          <xdr:row>111</xdr:row>
          <xdr:rowOff>152400</xdr:rowOff>
        </xdr:to>
        <xdr:sp macro="" textlink="">
          <xdr:nvSpPr>
            <xdr:cNvPr id="515073" name="Object 1" hidden="1">
              <a:extLst>
                <a:ext uri="{63B3BB69-23CF-44E3-9099-C40C66FF867C}">
                  <a14:compatExt spid="_x0000_s515073"/>
                </a:ext>
                <a:ext uri="{FF2B5EF4-FFF2-40B4-BE49-F238E27FC236}">
                  <a16:creationId xmlns:a16="http://schemas.microsoft.com/office/drawing/2014/main" id="{00000000-0008-0000-0800-000001D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21001"/>
                    </a:srgbClr>
                  </a:solidFill>
                </a14:hiddenFill>
              </a:ext>
              <a:ext uri="{91240B29-F687-4F45-9708-019B960494DF}">
                <a14:hiddenLine w="0">
                  <a:solidFill>
                    <a:srgbClr val="00FF00" mc:Ignorable="a14" a14:legacySpreadsheetColorIndex="11"/>
                  </a:solidFill>
                  <a:miter lim="800000"/>
                  <a:headEnd/>
                  <a:tailEnd/>
                </a14:hiddenLine>
              </a:ext>
            </a:extLst>
          </xdr:spPr>
        </xdr:sp>
        <xdr:clientData/>
      </xdr:twoCellAnchor>
    </mc:Choice>
    <mc:Fallback/>
  </mc:AlternateContent>
  <xdr:twoCellAnchor>
    <xdr:from>
      <xdr:col>1</xdr:col>
      <xdr:colOff>0</xdr:colOff>
      <xdr:row>2</xdr:row>
      <xdr:rowOff>0</xdr:rowOff>
    </xdr:from>
    <xdr:to>
      <xdr:col>5</xdr:col>
      <xdr:colOff>552450</xdr:colOff>
      <xdr:row>7</xdr:row>
      <xdr:rowOff>17992</xdr:rowOff>
    </xdr:to>
    <xdr:pic>
      <xdr:nvPicPr>
        <xdr:cNvPr id="158" name="Picture 6" descr="cid:image001.png@01D1AAB2.A3ADEC00">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809625" y="419100"/>
          <a:ext cx="4362450" cy="980017"/>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emf"/><Relationship Id="rId4" Type="http://schemas.openxmlformats.org/officeDocument/2006/relationships/oleObject" Target="../embeddings/oleObject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3.emf"/><Relationship Id="rId4" Type="http://schemas.openxmlformats.org/officeDocument/2006/relationships/oleObject" Target="../embeddings/oleObject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3.emf"/><Relationship Id="rId4" Type="http://schemas.openxmlformats.org/officeDocument/2006/relationships/oleObject" Target="../embeddings/oleObject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image" Target="../media/image3.emf"/><Relationship Id="rId4" Type="http://schemas.openxmlformats.org/officeDocument/2006/relationships/oleObject" Target="../embeddings/oleObject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image" Target="../media/image3.emf"/><Relationship Id="rId4" Type="http://schemas.openxmlformats.org/officeDocument/2006/relationships/oleObject" Target="../embeddings/oleObject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image" Target="../media/image3.emf"/><Relationship Id="rId4" Type="http://schemas.openxmlformats.org/officeDocument/2006/relationships/oleObject" Target="../embeddings/oleObject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image" Target="../media/image3.emf"/><Relationship Id="rId4" Type="http://schemas.openxmlformats.org/officeDocument/2006/relationships/oleObject" Target="../embeddings/oleObject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image" Target="../media/image3.emf"/><Relationship Id="rId4" Type="http://schemas.openxmlformats.org/officeDocument/2006/relationships/oleObject" Target="../embeddings/oleObject15.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image" Target="../media/image3.emf"/><Relationship Id="rId4" Type="http://schemas.openxmlformats.org/officeDocument/2006/relationships/oleObject" Target="../embeddings/oleObject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image" Target="../media/image3.emf"/><Relationship Id="rId4" Type="http://schemas.openxmlformats.org/officeDocument/2006/relationships/oleObject" Target="../embeddings/oleObject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image" Target="../media/image3.emf"/><Relationship Id="rId4" Type="http://schemas.openxmlformats.org/officeDocument/2006/relationships/oleObject" Target="../embeddings/oleObject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image" Target="../media/image3.emf"/><Relationship Id="rId4" Type="http://schemas.openxmlformats.org/officeDocument/2006/relationships/oleObject" Target="../embeddings/oleObject21.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image" Target="../media/image3.emf"/><Relationship Id="rId4" Type="http://schemas.openxmlformats.org/officeDocument/2006/relationships/oleObject" Target="../embeddings/oleObject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image" Target="../media/image3.emf"/><Relationship Id="rId4" Type="http://schemas.openxmlformats.org/officeDocument/2006/relationships/oleObject" Target="../embeddings/oleObject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image" Target="../media/image3.emf"/><Relationship Id="rId4" Type="http://schemas.openxmlformats.org/officeDocument/2006/relationships/oleObject" Target="../embeddings/oleObject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7.xml"/><Relationship Id="rId1" Type="http://schemas.openxmlformats.org/officeDocument/2006/relationships/printerSettings" Target="../printerSettings/printerSettings36.bin"/><Relationship Id="rId5" Type="http://schemas.openxmlformats.org/officeDocument/2006/relationships/image" Target="../media/image5.emf"/><Relationship Id="rId4" Type="http://schemas.openxmlformats.org/officeDocument/2006/relationships/oleObject" Target="../embeddings/Microsoft_Word_97_-_2003_Document.doc"/></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8.xml"/><Relationship Id="rId1" Type="http://schemas.openxmlformats.org/officeDocument/2006/relationships/printerSettings" Target="../printerSettings/printerSettings37.bin"/><Relationship Id="rId5" Type="http://schemas.openxmlformats.org/officeDocument/2006/relationships/image" Target="../media/image5.emf"/><Relationship Id="rId4" Type="http://schemas.openxmlformats.org/officeDocument/2006/relationships/oleObject" Target="../embeddings/Microsoft_Word_97_-_2003_Document1.doc"/></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9.xml"/><Relationship Id="rId1" Type="http://schemas.openxmlformats.org/officeDocument/2006/relationships/printerSettings" Target="../printerSettings/printerSettings38.bin"/><Relationship Id="rId5" Type="http://schemas.openxmlformats.org/officeDocument/2006/relationships/image" Target="../media/image5.emf"/><Relationship Id="rId4" Type="http://schemas.openxmlformats.org/officeDocument/2006/relationships/oleObject" Target="../embeddings/Microsoft_Word_97_-_2003_Document2.doc"/></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0.xml"/><Relationship Id="rId1" Type="http://schemas.openxmlformats.org/officeDocument/2006/relationships/printerSettings" Target="../printerSettings/printerSettings39.bin"/><Relationship Id="rId5" Type="http://schemas.openxmlformats.org/officeDocument/2006/relationships/image" Target="../media/image5.emf"/><Relationship Id="rId4" Type="http://schemas.openxmlformats.org/officeDocument/2006/relationships/oleObject" Target="../embeddings/Microsoft_Word_97_-_2003_Document3.doc"/></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1.xml"/><Relationship Id="rId1" Type="http://schemas.openxmlformats.org/officeDocument/2006/relationships/printerSettings" Target="../printerSettings/printerSettings40.bin"/><Relationship Id="rId5" Type="http://schemas.openxmlformats.org/officeDocument/2006/relationships/image" Target="../media/image5.emf"/><Relationship Id="rId4" Type="http://schemas.openxmlformats.org/officeDocument/2006/relationships/oleObject" Target="../embeddings/Microsoft_Word_97_-_2003_Document4.doc"/></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2.xml"/><Relationship Id="rId1" Type="http://schemas.openxmlformats.org/officeDocument/2006/relationships/printerSettings" Target="../printerSettings/printerSettings41.bin"/><Relationship Id="rId5" Type="http://schemas.openxmlformats.org/officeDocument/2006/relationships/image" Target="../media/image5.emf"/><Relationship Id="rId4" Type="http://schemas.openxmlformats.org/officeDocument/2006/relationships/oleObject" Target="../embeddings/Microsoft_Word_97_-_2003_Document5.doc"/></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3.xml"/><Relationship Id="rId1" Type="http://schemas.openxmlformats.org/officeDocument/2006/relationships/printerSettings" Target="../printerSettings/printerSettings42.bin"/><Relationship Id="rId5" Type="http://schemas.openxmlformats.org/officeDocument/2006/relationships/image" Target="../media/image5.emf"/><Relationship Id="rId4" Type="http://schemas.openxmlformats.org/officeDocument/2006/relationships/oleObject" Target="../embeddings/Microsoft_Word_97_-_2003_Document6.doc"/></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4.xml"/><Relationship Id="rId1" Type="http://schemas.openxmlformats.org/officeDocument/2006/relationships/printerSettings" Target="../printerSettings/printerSettings43.bin"/><Relationship Id="rId5" Type="http://schemas.openxmlformats.org/officeDocument/2006/relationships/image" Target="../media/image5.emf"/><Relationship Id="rId4" Type="http://schemas.openxmlformats.org/officeDocument/2006/relationships/oleObject" Target="../embeddings/Microsoft_Word_97_-_2003_Document7.doc"/></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5.xml"/><Relationship Id="rId1" Type="http://schemas.openxmlformats.org/officeDocument/2006/relationships/printerSettings" Target="../printerSettings/printerSettings44.bin"/><Relationship Id="rId5" Type="http://schemas.openxmlformats.org/officeDocument/2006/relationships/image" Target="../media/image5.emf"/><Relationship Id="rId4" Type="http://schemas.openxmlformats.org/officeDocument/2006/relationships/oleObject" Target="../embeddings/Microsoft_Word_97_-_2003_Document8.doc"/></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6.xml"/><Relationship Id="rId1" Type="http://schemas.openxmlformats.org/officeDocument/2006/relationships/printerSettings" Target="../printerSettings/printerSettings45.bin"/><Relationship Id="rId5" Type="http://schemas.openxmlformats.org/officeDocument/2006/relationships/image" Target="../media/image5.emf"/><Relationship Id="rId4" Type="http://schemas.openxmlformats.org/officeDocument/2006/relationships/oleObject" Target="../embeddings/Microsoft_Word_97_-_2003_Document9.doc"/></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7.xml"/><Relationship Id="rId1" Type="http://schemas.openxmlformats.org/officeDocument/2006/relationships/printerSettings" Target="../printerSettings/printerSettings46.bin"/><Relationship Id="rId5" Type="http://schemas.openxmlformats.org/officeDocument/2006/relationships/image" Target="../media/image5.emf"/><Relationship Id="rId4" Type="http://schemas.openxmlformats.org/officeDocument/2006/relationships/oleObject" Target="../embeddings/Microsoft_Word_97_-_2003_Document10.doc"/></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8.xml"/><Relationship Id="rId1" Type="http://schemas.openxmlformats.org/officeDocument/2006/relationships/printerSettings" Target="../printerSettings/printerSettings47.bin"/><Relationship Id="rId5" Type="http://schemas.openxmlformats.org/officeDocument/2006/relationships/image" Target="../media/image5.emf"/><Relationship Id="rId4" Type="http://schemas.openxmlformats.org/officeDocument/2006/relationships/oleObject" Target="../embeddings/Microsoft_Word_97_-_2003_Document11.doc"/></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D53B0-3416-42CD-82DF-D658E5A3CF55}">
  <sheetPr>
    <pageSetUpPr fitToPage="1"/>
  </sheetPr>
  <dimension ref="A1:N119"/>
  <sheetViews>
    <sheetView showGridLines="0" tabSelected="1" zoomScale="75" zoomScaleNormal="75" workbookViewId="0"/>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2" ht="15.5" x14ac:dyDescent="0.35">
      <c r="A17" s="5" t="s">
        <v>414</v>
      </c>
      <c r="B17" s="6"/>
      <c r="C17" s="6"/>
      <c r="D17" s="6"/>
      <c r="E17" s="5"/>
      <c r="F17" s="6"/>
      <c r="G17" s="6"/>
      <c r="H17" s="6"/>
      <c r="I17" s="6"/>
      <c r="J17" s="6"/>
      <c r="K17" s="6"/>
    </row>
    <row r="18" spans="1:12" ht="15.5" x14ac:dyDescent="0.35">
      <c r="A18" s="6"/>
      <c r="B18" s="6"/>
      <c r="C18" s="6"/>
      <c r="D18" s="6"/>
      <c r="E18" s="5"/>
      <c r="F18" s="6"/>
      <c r="G18" s="6"/>
      <c r="H18" s="6"/>
      <c r="I18" s="6"/>
      <c r="J18" s="6"/>
      <c r="K18" s="6"/>
    </row>
    <row r="19" spans="1:12" ht="15.5" x14ac:dyDescent="0.35">
      <c r="A19" s="6"/>
      <c r="B19" s="6"/>
      <c r="C19" s="6"/>
      <c r="D19" s="6"/>
      <c r="E19" s="5"/>
      <c r="F19" s="6"/>
      <c r="G19" s="6"/>
      <c r="H19" s="6"/>
      <c r="I19" s="6"/>
      <c r="J19" s="6"/>
      <c r="K19" s="6"/>
    </row>
    <row r="20" spans="1:12" ht="12.75" customHeight="1" x14ac:dyDescent="0.35">
      <c r="A20" s="6"/>
      <c r="B20" s="6"/>
      <c r="C20" s="6"/>
      <c r="D20" s="6"/>
      <c r="E20" s="6"/>
      <c r="F20" s="6"/>
      <c r="G20" s="6"/>
      <c r="H20" s="6"/>
      <c r="I20" s="6"/>
      <c r="J20" s="6"/>
      <c r="K20" s="6"/>
    </row>
    <row r="21" spans="1:12" s="6" customFormat="1" ht="17.5" x14ac:dyDescent="0.35">
      <c r="A21" s="5">
        <v>1</v>
      </c>
      <c r="B21" s="342" t="s">
        <v>409</v>
      </c>
      <c r="C21" s="342"/>
      <c r="D21" s="342"/>
      <c r="E21" s="342"/>
      <c r="F21" s="342"/>
      <c r="G21" s="342"/>
      <c r="H21" s="342"/>
    </row>
    <row r="22" spans="1:12" ht="19.5" customHeight="1" x14ac:dyDescent="0.35">
      <c r="A22" s="6"/>
      <c r="B22" s="6"/>
      <c r="C22" s="6"/>
      <c r="D22" s="6"/>
      <c r="E22" s="6"/>
      <c r="F22" s="6"/>
      <c r="G22" s="6"/>
      <c r="H22" s="6"/>
      <c r="I22" s="6"/>
      <c r="J22" s="6"/>
      <c r="K22" s="6"/>
    </row>
    <row r="23" spans="1:12" ht="15.5" x14ac:dyDescent="0.35">
      <c r="A23" s="6"/>
      <c r="B23" s="372" t="s">
        <v>2</v>
      </c>
      <c r="C23" s="373"/>
      <c r="D23" s="373"/>
      <c r="E23" s="374"/>
      <c r="F23" s="295"/>
      <c r="G23" s="294"/>
      <c r="H23" s="294"/>
      <c r="I23" s="294"/>
      <c r="J23" s="286"/>
    </row>
    <row r="24" spans="1:12" ht="15.5" x14ac:dyDescent="0.35">
      <c r="A24" s="6"/>
      <c r="B24" s="265"/>
      <c r="C24" s="264"/>
      <c r="D24" s="264"/>
      <c r="E24" s="263"/>
      <c r="F24" s="398">
        <v>45778</v>
      </c>
      <c r="G24" s="399"/>
      <c r="H24" s="398">
        <v>45413</v>
      </c>
      <c r="I24" s="399"/>
      <c r="J24" s="286" t="s">
        <v>3</v>
      </c>
    </row>
    <row r="25" spans="1:12" ht="15.5" x14ac:dyDescent="0.35">
      <c r="A25" s="6"/>
      <c r="B25" s="400" t="s">
        <v>260</v>
      </c>
      <c r="C25" s="401"/>
      <c r="D25" s="401"/>
      <c r="E25" s="402"/>
      <c r="F25" s="403">
        <v>1184510</v>
      </c>
      <c r="G25" s="404"/>
      <c r="H25" s="403">
        <v>1151421</v>
      </c>
      <c r="I25" s="404"/>
      <c r="J25" s="292">
        <f>(F25-H25)/H25</f>
        <v>2.8737533882046619E-2</v>
      </c>
      <c r="L25" s="25"/>
    </row>
    <row r="26" spans="1:12" ht="15.5" x14ac:dyDescent="0.35">
      <c r="A26" s="6"/>
      <c r="B26" s="386" t="s">
        <v>342</v>
      </c>
      <c r="C26" s="387"/>
      <c r="D26" s="387"/>
      <c r="E26" s="388"/>
      <c r="F26" s="403">
        <v>5513082</v>
      </c>
      <c r="G26" s="404"/>
      <c r="H26" s="403">
        <v>4853293</v>
      </c>
      <c r="I26" s="404"/>
      <c r="J26" s="309">
        <f>(F26-H26)/H26</f>
        <v>0.13594666549083273</v>
      </c>
    </row>
    <row r="27" spans="1:12" ht="18.5" x14ac:dyDescent="0.35">
      <c r="A27" s="6"/>
      <c r="B27" s="386" t="s">
        <v>343</v>
      </c>
      <c r="C27" s="387"/>
      <c r="D27" s="387"/>
      <c r="E27" s="388"/>
      <c r="F27" s="341">
        <v>2697070</v>
      </c>
      <c r="G27" s="352"/>
      <c r="H27" s="341">
        <v>1899265</v>
      </c>
      <c r="I27" s="352"/>
      <c r="J27" s="290">
        <f>(F27-H27)/H27</f>
        <v>0.42005986526366779</v>
      </c>
    </row>
    <row r="28" spans="1:12" ht="15.5" x14ac:dyDescent="0.35">
      <c r="A28" s="6"/>
      <c r="B28" s="261" t="s">
        <v>283</v>
      </c>
      <c r="C28" s="243"/>
      <c r="D28" s="243"/>
      <c r="E28" s="287"/>
      <c r="F28" s="389">
        <v>417725</v>
      </c>
      <c r="G28" s="390"/>
      <c r="H28" s="389">
        <v>410657</v>
      </c>
      <c r="I28" s="390"/>
      <c r="J28" s="393">
        <f>(F28-H28)/H28</f>
        <v>1.7211444100551067E-2</v>
      </c>
    </row>
    <row r="29" spans="1:12" ht="15.5" x14ac:dyDescent="0.35">
      <c r="A29" s="6"/>
      <c r="B29" s="395" t="s">
        <v>266</v>
      </c>
      <c r="C29" s="396"/>
      <c r="D29" s="396"/>
      <c r="E29" s="397"/>
      <c r="F29" s="391"/>
      <c r="G29" s="392"/>
      <c r="H29" s="391"/>
      <c r="I29" s="392"/>
      <c r="J29" s="394"/>
    </row>
    <row r="30" spans="1:12" ht="15.5" x14ac:dyDescent="0.35">
      <c r="A30" s="6"/>
      <c r="B30" s="261" t="s">
        <v>184</v>
      </c>
      <c r="C30" s="243"/>
      <c r="D30" s="243"/>
      <c r="E30" s="287"/>
      <c r="F30" s="380">
        <f>(F26+F28)/(F25+F26+F28)</f>
        <v>0.83352674237844915</v>
      </c>
      <c r="G30" s="381"/>
      <c r="H30" s="380">
        <f>(H26+H28)/(H25+H26+H28)</f>
        <v>0.82052152556726654</v>
      </c>
      <c r="I30" s="381"/>
      <c r="J30" s="384"/>
    </row>
    <row r="31" spans="1:12" ht="15.5" x14ac:dyDescent="0.35">
      <c r="A31" s="6"/>
      <c r="B31" s="275" t="s">
        <v>344</v>
      </c>
      <c r="C31" s="230"/>
      <c r="D31" s="230"/>
      <c r="E31" s="282"/>
      <c r="F31" s="382">
        <f>(F25+F26+F28)/(F24+F25+F26+F28)</f>
        <v>0.99360740221991195</v>
      </c>
      <c r="G31" s="383"/>
      <c r="H31" s="382">
        <f>(H25+H26+H28)/(H24+H25+H26+H28)</f>
        <v>0.99297097689692149</v>
      </c>
      <c r="I31" s="383"/>
      <c r="J31" s="385"/>
    </row>
    <row r="32" spans="1:12" ht="15.5" x14ac:dyDescent="0.35">
      <c r="A32" s="6"/>
      <c r="B32" s="261" t="s">
        <v>184</v>
      </c>
      <c r="C32" s="243"/>
      <c r="D32" s="243"/>
      <c r="E32" s="287"/>
      <c r="F32" s="380">
        <f>(F26+F27+F28)/(F25+F26+F27+F28)</f>
        <v>0.87928421494178732</v>
      </c>
      <c r="G32" s="381"/>
      <c r="H32" s="380">
        <f>(H26+H27+H28)/(H25+H26+H27+H28)</f>
        <v>0.86151877243934671</v>
      </c>
      <c r="I32" s="381"/>
      <c r="J32" s="384"/>
    </row>
    <row r="33" spans="1:11" ht="15.5" x14ac:dyDescent="0.35">
      <c r="A33" s="6"/>
      <c r="B33" s="275" t="s">
        <v>345</v>
      </c>
      <c r="C33" s="230"/>
      <c r="D33" s="230"/>
      <c r="E33" s="282"/>
      <c r="F33" s="382">
        <f>(F27+F28+F30)/(F26+F27+F28+F30)</f>
        <v>0.36101529178161007</v>
      </c>
      <c r="G33" s="383"/>
      <c r="H33" s="382">
        <f>(H27+H28+H30)/(H26+H27+H28+H30)</f>
        <v>0.32247008583825543</v>
      </c>
      <c r="I33" s="383"/>
      <c r="J33" s="385"/>
    </row>
    <row r="34" spans="1:11" ht="15.5" x14ac:dyDescent="0.35">
      <c r="A34" s="6"/>
      <c r="B34" s="252" t="s">
        <v>8</v>
      </c>
      <c r="C34" s="6"/>
      <c r="D34" s="6" t="s">
        <v>346</v>
      </c>
      <c r="E34" s="283"/>
      <c r="F34" s="379">
        <f>F25+F26+F28</f>
        <v>7115317</v>
      </c>
      <c r="G34" s="335"/>
      <c r="H34" s="379">
        <f>H25+H26+H28</f>
        <v>6415371</v>
      </c>
      <c r="I34" s="335"/>
      <c r="J34" s="293">
        <f>(F34-H34)/H34</f>
        <v>0.10910452411871426</v>
      </c>
    </row>
    <row r="35" spans="1:11" ht="15.5" x14ac:dyDescent="0.35">
      <c r="A35" s="6"/>
      <c r="B35" s="252"/>
      <c r="C35" s="6"/>
      <c r="D35" s="6" t="s">
        <v>347</v>
      </c>
      <c r="E35" s="310"/>
      <c r="F35" s="341">
        <f>SUM(F25:G29)</f>
        <v>9812387</v>
      </c>
      <c r="G35" s="352"/>
      <c r="H35" s="341">
        <f>SUM(H25:I29)</f>
        <v>8314636</v>
      </c>
      <c r="I35" s="352"/>
      <c r="J35" s="291">
        <f>(F35-H35)/H35</f>
        <v>0.18013428368962875</v>
      </c>
    </row>
    <row r="36" spans="1:11" ht="15.5" x14ac:dyDescent="0.35">
      <c r="A36" s="6"/>
      <c r="B36" s="252"/>
      <c r="C36" s="6"/>
      <c r="D36" s="6" t="s">
        <v>348</v>
      </c>
      <c r="E36" s="283"/>
      <c r="F36" s="341">
        <v>2354800</v>
      </c>
      <c r="G36" s="352"/>
      <c r="H36" s="341">
        <v>2081188</v>
      </c>
      <c r="I36" s="352"/>
      <c r="J36" s="291">
        <f>(F36-H36)/H36</f>
        <v>0.13146914166331922</v>
      </c>
    </row>
    <row r="37" spans="1:11" ht="15.5" x14ac:dyDescent="0.35">
      <c r="A37" s="6"/>
      <c r="B37" s="275"/>
      <c r="C37" s="230"/>
      <c r="D37" s="230" t="s">
        <v>384</v>
      </c>
      <c r="E37" s="282"/>
      <c r="F37" s="365">
        <v>774328</v>
      </c>
      <c r="G37" s="366"/>
      <c r="H37" s="365">
        <v>764650</v>
      </c>
      <c r="I37" s="366"/>
      <c r="J37" s="290">
        <f>(F37-H37)/H37</f>
        <v>1.2656771071732164E-2</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370</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18331.5</v>
      </c>
      <c r="F48" s="364"/>
      <c r="G48" s="256"/>
      <c r="H48" s="253">
        <v>85100.4</v>
      </c>
      <c r="I48" s="246"/>
      <c r="J48" s="246"/>
      <c r="K48" s="6"/>
    </row>
    <row r="49" spans="1:14" ht="18" customHeight="1" x14ac:dyDescent="0.35">
      <c r="A49" s="6"/>
      <c r="B49" s="252" t="s">
        <v>294</v>
      </c>
      <c r="C49" s="6"/>
      <c r="D49" s="283"/>
      <c r="E49" s="341">
        <v>579</v>
      </c>
      <c r="F49" s="352"/>
      <c r="G49" s="223"/>
      <c r="H49" s="253">
        <v>22499.9</v>
      </c>
      <c r="I49" s="246"/>
      <c r="J49" s="246"/>
      <c r="K49" s="6"/>
    </row>
    <row r="50" spans="1:14" ht="18" customHeight="1" x14ac:dyDescent="0.35">
      <c r="A50" s="6"/>
      <c r="B50" s="231" t="s">
        <v>52</v>
      </c>
      <c r="C50" s="230"/>
      <c r="D50" s="282"/>
      <c r="E50" s="365">
        <f>E48+E49</f>
        <v>18910.5</v>
      </c>
      <c r="F50" s="366"/>
      <c r="G50" s="248"/>
      <c r="H50" s="247">
        <f>H48+H49</f>
        <v>107600.29999999999</v>
      </c>
      <c r="I50" s="226"/>
      <c r="J50" s="226">
        <f>E50+H50</f>
        <v>126510.79999999999</v>
      </c>
      <c r="K50" s="6"/>
    </row>
    <row r="51" spans="1:14" ht="18" customHeight="1" x14ac:dyDescent="0.35">
      <c r="A51" s="6"/>
      <c r="B51" s="250" t="s">
        <v>25</v>
      </c>
      <c r="C51" s="6"/>
      <c r="D51" s="283"/>
      <c r="E51" s="367"/>
      <c r="F51" s="368"/>
      <c r="G51" s="241"/>
      <c r="H51" s="241"/>
      <c r="I51" s="239"/>
      <c r="J51" s="246">
        <v>0</v>
      </c>
      <c r="K51" s="6"/>
    </row>
    <row r="52" spans="1:14" ht="18" customHeight="1" x14ac:dyDescent="0.35">
      <c r="A52" s="6"/>
      <c r="B52" s="231" t="s">
        <v>26</v>
      </c>
      <c r="C52" s="230"/>
      <c r="D52" s="282"/>
      <c r="E52" s="369"/>
      <c r="F52" s="370"/>
      <c r="G52" s="235"/>
      <c r="H52" s="235"/>
      <c r="I52" s="233"/>
      <c r="J52" s="225">
        <f>J50+J51</f>
        <v>126510.79999999999</v>
      </c>
      <c r="K52" s="6"/>
      <c r="N52" s="25"/>
    </row>
    <row r="53" spans="1:14" ht="18" customHeight="1" x14ac:dyDescent="0.35">
      <c r="A53" s="6"/>
      <c r="B53" s="5"/>
      <c r="C53" s="6"/>
      <c r="D53" s="6"/>
      <c r="E53" s="253"/>
      <c r="F53" s="253"/>
      <c r="G53" s="223"/>
      <c r="H53" s="223"/>
      <c r="I53" s="223"/>
      <c r="J53" s="222"/>
      <c r="K53" s="6"/>
    </row>
    <row r="54" spans="1:14" ht="34.5" customHeight="1" x14ac:dyDescent="0.35">
      <c r="A54" s="280" t="s">
        <v>27</v>
      </c>
      <c r="B54" s="362" t="s">
        <v>297</v>
      </c>
      <c r="C54" s="362"/>
      <c r="D54" s="362"/>
      <c r="E54" s="362"/>
      <c r="F54" s="362"/>
      <c r="G54" s="362"/>
      <c r="H54" s="362"/>
      <c r="I54" s="362"/>
      <c r="J54" s="362"/>
      <c r="K54" s="6"/>
    </row>
    <row r="55" spans="1:14" ht="36" customHeight="1" x14ac:dyDescent="0.35">
      <c r="A55" s="6"/>
      <c r="B55" s="362" t="s">
        <v>410</v>
      </c>
      <c r="C55" s="362"/>
      <c r="D55" s="362"/>
      <c r="E55" s="362"/>
      <c r="F55" s="362"/>
      <c r="G55" s="362"/>
      <c r="H55" s="362"/>
      <c r="I55" s="362"/>
      <c r="J55" s="362"/>
      <c r="K55" s="6"/>
    </row>
    <row r="56" spans="1:14" ht="33" customHeight="1" x14ac:dyDescent="0.35">
      <c r="A56" s="6"/>
      <c r="B56" s="363" t="s">
        <v>190</v>
      </c>
      <c r="C56" s="363"/>
      <c r="D56" s="363"/>
      <c r="E56" s="363"/>
      <c r="F56" s="363"/>
      <c r="G56" s="363"/>
      <c r="H56" s="363"/>
      <c r="I56" s="363"/>
      <c r="J56" s="363"/>
      <c r="K56" s="6"/>
    </row>
    <row r="57" spans="1:14" ht="24.75" customHeight="1" x14ac:dyDescent="0.35">
      <c r="A57" s="279"/>
      <c r="B57" s="363" t="s">
        <v>30</v>
      </c>
      <c r="C57" s="363"/>
      <c r="D57" s="363"/>
      <c r="E57" s="363"/>
      <c r="F57" s="363"/>
      <c r="G57" s="363"/>
      <c r="H57" s="363"/>
      <c r="I57" s="363"/>
      <c r="J57" s="363"/>
      <c r="K57" s="6"/>
    </row>
    <row r="58" spans="1:14" ht="32.25" customHeight="1" x14ac:dyDescent="0.35">
      <c r="A58" s="6"/>
      <c r="B58" s="362" t="s">
        <v>413</v>
      </c>
      <c r="C58" s="362"/>
      <c r="D58" s="362"/>
      <c r="E58" s="362"/>
      <c r="F58" s="362"/>
      <c r="G58" s="362"/>
      <c r="H58" s="362"/>
      <c r="I58" s="362"/>
      <c r="J58" s="362"/>
      <c r="K58" s="6"/>
    </row>
    <row r="59" spans="1:14" ht="24.75" customHeight="1" x14ac:dyDescent="0.35">
      <c r="A59" s="279"/>
      <c r="B59" s="279"/>
      <c r="C59" s="279"/>
      <c r="D59" s="279"/>
      <c r="E59" s="279"/>
      <c r="F59" s="279"/>
      <c r="G59" s="279"/>
      <c r="H59" s="279"/>
      <c r="I59" s="279"/>
      <c r="J59" s="279"/>
      <c r="K59" s="6"/>
    </row>
    <row r="60" spans="1:14" ht="15" customHeight="1" x14ac:dyDescent="0.35">
      <c r="A60" s="6"/>
      <c r="B60" s="279"/>
      <c r="C60" s="279"/>
      <c r="D60" s="279"/>
      <c r="E60" s="279"/>
      <c r="F60" s="279"/>
      <c r="G60" s="279"/>
      <c r="H60" s="5" t="s">
        <v>411</v>
      </c>
      <c r="I60" s="279"/>
      <c r="J60" s="279"/>
      <c r="K60" s="6"/>
    </row>
    <row r="61" spans="1:14" ht="15" customHeight="1" x14ac:dyDescent="0.35">
      <c r="A61" s="6"/>
      <c r="B61" s="279"/>
      <c r="C61" s="279"/>
      <c r="D61" s="279"/>
      <c r="E61" s="279"/>
      <c r="F61" s="279"/>
      <c r="G61" s="279"/>
      <c r="H61" s="5"/>
      <c r="I61" s="279"/>
      <c r="J61" s="279"/>
      <c r="K61" s="6"/>
    </row>
    <row r="62" spans="1:14" ht="18.75" customHeight="1" x14ac:dyDescent="0.35">
      <c r="A62" s="5" t="s">
        <v>321</v>
      </c>
      <c r="B62" s="279"/>
      <c r="C62" s="279"/>
      <c r="D62" s="279"/>
      <c r="E62" s="279"/>
      <c r="F62" s="279"/>
      <c r="G62" s="279"/>
      <c r="H62" s="279"/>
      <c r="I62" s="279"/>
      <c r="J62" s="279"/>
      <c r="K62" s="6"/>
    </row>
    <row r="63" spans="1:14" ht="15.5" x14ac:dyDescent="0.35">
      <c r="A63" s="5" t="s">
        <v>300</v>
      </c>
      <c r="B63" s="279"/>
      <c r="C63" s="279"/>
      <c r="D63" s="279"/>
      <c r="E63" s="279"/>
      <c r="F63" s="279"/>
      <c r="G63" s="6"/>
      <c r="H63" s="5" t="s">
        <v>284</v>
      </c>
      <c r="I63" s="279"/>
      <c r="J63" s="279"/>
      <c r="K63" s="6"/>
    </row>
    <row r="64" spans="1:14" ht="15.5" x14ac:dyDescent="0.35">
      <c r="A64" s="5" t="s">
        <v>407</v>
      </c>
      <c r="B64" s="279"/>
      <c r="C64" s="279"/>
      <c r="D64" s="279"/>
      <c r="E64" s="279"/>
      <c r="F64" s="279"/>
      <c r="G64" s="6"/>
      <c r="H64" s="5" t="s">
        <v>389</v>
      </c>
      <c r="I64" s="279"/>
      <c r="J64" s="279"/>
      <c r="K64" s="6"/>
    </row>
    <row r="65" spans="1:11" ht="15.5" x14ac:dyDescent="0.35">
      <c r="A65" s="5" t="s">
        <v>408</v>
      </c>
      <c r="B65" s="5"/>
      <c r="C65" s="6"/>
      <c r="D65" s="6"/>
      <c r="E65" s="6"/>
      <c r="F65" s="253"/>
      <c r="G65" s="6"/>
      <c r="I65" s="223"/>
      <c r="J65" s="222"/>
      <c r="K65" s="6"/>
    </row>
    <row r="66" spans="1:11" ht="15.5" x14ac:dyDescent="0.35">
      <c r="A66" s="5" t="s">
        <v>392</v>
      </c>
      <c r="B66" s="278"/>
      <c r="C66" s="219"/>
      <c r="D66" s="219"/>
      <c r="E66" s="277"/>
      <c r="F66" s="219"/>
      <c r="G66" s="277"/>
      <c r="H66" s="219"/>
      <c r="I66" s="219"/>
      <c r="J66" s="277"/>
      <c r="K66" s="6"/>
    </row>
    <row r="67" spans="1:11" ht="15.5" x14ac:dyDescent="0.35">
      <c r="A67" s="5"/>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40</v>
      </c>
      <c r="F78" s="340"/>
      <c r="G78" s="341">
        <v>3389</v>
      </c>
      <c r="H78" s="340"/>
      <c r="I78" s="353">
        <f>G78/G80*100</f>
        <v>2.6978338519638303</v>
      </c>
      <c r="J78" s="354"/>
      <c r="K78" s="6"/>
    </row>
    <row r="79" spans="1:11" s="273" customFormat="1" ht="18" customHeight="1" x14ac:dyDescent="0.35">
      <c r="A79" s="5"/>
      <c r="B79" s="338" t="s">
        <v>41</v>
      </c>
      <c r="C79" s="339"/>
      <c r="D79" s="340"/>
      <c r="E79" s="338">
        <v>6</v>
      </c>
      <c r="F79" s="339"/>
      <c r="G79" s="341">
        <v>122230.3</v>
      </c>
      <c r="H79" s="352"/>
      <c r="I79" s="353">
        <f>G79/G80*100</f>
        <v>97.302166148036179</v>
      </c>
      <c r="J79" s="354"/>
      <c r="K79" s="6"/>
    </row>
    <row r="80" spans="1:11" ht="18" customHeight="1" x14ac:dyDescent="0.35">
      <c r="A80" s="6"/>
      <c r="B80" s="321" t="s">
        <v>11</v>
      </c>
      <c r="C80" s="322"/>
      <c r="D80" s="323"/>
      <c r="E80" s="321">
        <f>SUM(E78:F79)</f>
        <v>46</v>
      </c>
      <c r="F80" s="322"/>
      <c r="G80" s="355">
        <f>SUM(G78:H79)</f>
        <v>125619.3</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412</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0</v>
      </c>
      <c r="F89" s="259"/>
      <c r="G89" s="258">
        <v>10245.299999999999</v>
      </c>
      <c r="H89" s="238"/>
      <c r="I89" s="308">
        <f>E89+G89</f>
        <v>10245.299999999999</v>
      </c>
      <c r="J89" s="251"/>
      <c r="K89" s="5"/>
    </row>
    <row r="90" spans="1:11" ht="18" customHeight="1" x14ac:dyDescent="0.35">
      <c r="A90" s="6"/>
      <c r="B90" s="252" t="s">
        <v>287</v>
      </c>
      <c r="C90" s="6"/>
      <c r="D90" s="6"/>
      <c r="E90" s="257">
        <v>5787.3</v>
      </c>
      <c r="F90" s="256"/>
      <c r="G90" s="253">
        <v>16387.8</v>
      </c>
      <c r="H90" s="246"/>
      <c r="I90" s="255">
        <f>E90+G90</f>
        <v>22175.1</v>
      </c>
      <c r="J90" s="251"/>
      <c r="K90" s="6"/>
    </row>
    <row r="91" spans="1:11" ht="18" customHeight="1" x14ac:dyDescent="0.35">
      <c r="A91" s="6"/>
      <c r="B91" s="252" t="s">
        <v>50</v>
      </c>
      <c r="C91" s="6"/>
      <c r="D91" s="6"/>
      <c r="E91" s="254">
        <v>1264.5</v>
      </c>
      <c r="F91" s="223"/>
      <c r="G91" s="253">
        <v>5083.3</v>
      </c>
      <c r="H91" s="246"/>
      <c r="I91" s="255">
        <f>E91+G91</f>
        <v>6347.8</v>
      </c>
      <c r="J91" s="251"/>
      <c r="K91" s="6"/>
    </row>
    <row r="92" spans="1:11" ht="18" customHeight="1" x14ac:dyDescent="0.35">
      <c r="A92" s="6"/>
      <c r="B92" s="250" t="s">
        <v>52</v>
      </c>
      <c r="C92" s="6"/>
      <c r="D92" s="6"/>
      <c r="E92" s="249">
        <f>SUM(E89:E91)</f>
        <v>7051.8</v>
      </c>
      <c r="F92" s="307"/>
      <c r="G92" s="247">
        <f>SUM(G89:G91)</f>
        <v>31716.399999999998</v>
      </c>
      <c r="H92" s="226"/>
      <c r="I92" s="301">
        <f>E92+G92</f>
        <v>38768.199999999997</v>
      </c>
      <c r="J92" s="245">
        <f>I92/I95*100</f>
        <v>31.187613831628941</v>
      </c>
      <c r="K92" s="6"/>
    </row>
    <row r="93" spans="1:11" ht="18" customHeight="1" x14ac:dyDescent="0.35">
      <c r="A93" s="6"/>
      <c r="B93" s="244" t="s">
        <v>53</v>
      </c>
      <c r="C93" s="243"/>
      <c r="D93" s="243"/>
      <c r="E93" s="254">
        <v>10272.299999999999</v>
      </c>
      <c r="F93" s="223"/>
      <c r="G93" s="253">
        <v>72528.3</v>
      </c>
      <c r="H93" s="246"/>
      <c r="I93" s="246">
        <f t="shared" ref="I93:I94" si="0">E93+G93</f>
        <v>82800.600000000006</v>
      </c>
      <c r="J93" s="237">
        <f>I93/I95*100</f>
        <v>66.610086045448995</v>
      </c>
      <c r="K93" s="6"/>
    </row>
    <row r="94" spans="1:11" ht="18" customHeight="1" x14ac:dyDescent="0.35">
      <c r="A94" s="6"/>
      <c r="B94" s="231" t="s">
        <v>54</v>
      </c>
      <c r="C94" s="230"/>
      <c r="D94" s="230"/>
      <c r="E94" s="249">
        <f>1711.8+125</f>
        <v>1836.8</v>
      </c>
      <c r="F94" s="248"/>
      <c r="G94" s="247">
        <v>900.8</v>
      </c>
      <c r="H94" s="226"/>
      <c r="I94" s="301">
        <f t="shared" si="0"/>
        <v>2737.6</v>
      </c>
      <c r="J94" s="232">
        <f>I94/I95*100</f>
        <v>2.20230012292207</v>
      </c>
      <c r="K94" s="6"/>
    </row>
    <row r="95" spans="1:11" ht="18" customHeight="1" x14ac:dyDescent="0.35">
      <c r="A95" s="6"/>
      <c r="B95" s="231" t="s">
        <v>55</v>
      </c>
      <c r="C95" s="230"/>
      <c r="D95" s="230"/>
      <c r="E95" s="229">
        <f>E92+E93+E94</f>
        <v>19160.899999999998</v>
      </c>
      <c r="F95" s="228"/>
      <c r="G95" s="302">
        <f>G92+G93+G94</f>
        <v>105145.5</v>
      </c>
      <c r="H95" s="226"/>
      <c r="I95" s="225">
        <f>E95+G95</f>
        <v>124306.4</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20</v>
      </c>
      <c r="F104" s="336"/>
      <c r="G104" s="337">
        <v>48</v>
      </c>
      <c r="H104" s="336"/>
      <c r="I104" s="337">
        <f>E104+G104</f>
        <v>68</v>
      </c>
      <c r="J104" s="336"/>
      <c r="K104" s="6"/>
    </row>
    <row r="105" spans="1:11" ht="18" customHeight="1" x14ac:dyDescent="0.35">
      <c r="A105" s="6"/>
      <c r="B105" s="338" t="s">
        <v>41</v>
      </c>
      <c r="C105" s="339"/>
      <c r="D105" s="340"/>
      <c r="E105" s="341">
        <v>270</v>
      </c>
      <c r="F105" s="339"/>
      <c r="G105" s="341">
        <v>30</v>
      </c>
      <c r="H105" s="339"/>
      <c r="I105" s="341">
        <f>E105+G105</f>
        <v>300</v>
      </c>
      <c r="J105" s="340"/>
      <c r="K105" s="6"/>
    </row>
    <row r="106" spans="1:11" ht="18" customHeight="1" x14ac:dyDescent="0.35">
      <c r="A106" s="6"/>
      <c r="B106" s="321" t="s">
        <v>11</v>
      </c>
      <c r="C106" s="322"/>
      <c r="D106" s="323"/>
      <c r="E106" s="324">
        <f>E105+E104</f>
        <v>290</v>
      </c>
      <c r="F106" s="325"/>
      <c r="G106" s="324">
        <f>G105+G104</f>
        <v>78</v>
      </c>
      <c r="H106" s="325"/>
      <c r="I106" s="324">
        <f>I105+I104</f>
        <v>368</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c r="B113" s="6"/>
      <c r="C113" s="6"/>
      <c r="D113" s="6"/>
      <c r="E113" s="6"/>
      <c r="F113" s="6"/>
      <c r="G113" s="6"/>
      <c r="H113" s="6"/>
      <c r="I113" s="6"/>
      <c r="J113" s="6"/>
      <c r="K113" s="6"/>
    </row>
    <row r="114" spans="1:11" ht="15.5" x14ac:dyDescent="0.35">
      <c r="A114" s="219"/>
      <c r="B114" s="6"/>
      <c r="C114" s="6"/>
      <c r="D114" s="6"/>
      <c r="E114" s="6"/>
      <c r="F114" s="6"/>
      <c r="G114" s="6"/>
      <c r="H114" s="6"/>
      <c r="I114" s="6"/>
      <c r="J114" s="6"/>
      <c r="K114" s="6"/>
    </row>
    <row r="115" spans="1:11" ht="16" thickBot="1" x14ac:dyDescent="0.4">
      <c r="A115" s="219"/>
      <c r="B115" s="216"/>
      <c r="C115" s="216"/>
      <c r="D115" s="216"/>
      <c r="E115" s="216"/>
      <c r="F115" s="216"/>
      <c r="G115" s="216"/>
      <c r="H115" s="216"/>
      <c r="I115" s="216"/>
      <c r="J115" s="216"/>
      <c r="K115" s="6"/>
    </row>
    <row r="116" spans="1:11" ht="16.5" customHeight="1" x14ac:dyDescent="0.25">
      <c r="A116" s="216"/>
      <c r="B116" s="326" t="s">
        <v>301</v>
      </c>
      <c r="C116" s="327"/>
      <c r="D116" s="327"/>
      <c r="E116" s="327"/>
      <c r="F116" s="327"/>
      <c r="G116" s="327"/>
      <c r="H116" s="327"/>
      <c r="I116" s="327"/>
      <c r="J116" s="327"/>
      <c r="K116" s="328"/>
    </row>
    <row r="117" spans="1:11" ht="16.5" customHeight="1" thickBot="1" x14ac:dyDescent="0.3">
      <c r="A117" s="216"/>
      <c r="B117" s="329"/>
      <c r="C117" s="330"/>
      <c r="D117" s="330"/>
      <c r="E117" s="330"/>
      <c r="F117" s="330"/>
      <c r="G117" s="330"/>
      <c r="H117" s="330"/>
      <c r="I117" s="330"/>
      <c r="J117" s="330"/>
      <c r="K117" s="331"/>
    </row>
    <row r="118" spans="1:11" ht="15.75" customHeight="1" x14ac:dyDescent="0.35">
      <c r="A118" s="6"/>
      <c r="B118" s="215"/>
      <c r="C118" s="215"/>
      <c r="D118" s="215"/>
      <c r="E118" s="215"/>
      <c r="F118" s="215"/>
      <c r="G118" s="215"/>
      <c r="H118" s="215"/>
      <c r="I118" s="215"/>
      <c r="J118" s="215"/>
      <c r="K118" s="215"/>
    </row>
    <row r="119" spans="1:11" ht="15.5" x14ac:dyDescent="0.35">
      <c r="A119" s="5" t="s">
        <v>411</v>
      </c>
      <c r="B119" s="6"/>
      <c r="C119" s="6"/>
      <c r="D119" s="6"/>
      <c r="E119" s="6"/>
      <c r="F119" s="6"/>
      <c r="G119" s="6"/>
      <c r="H119" s="6"/>
      <c r="I119" s="6"/>
      <c r="J119" s="6"/>
      <c r="K119" s="6"/>
    </row>
  </sheetData>
  <mergeCells count="87">
    <mergeCell ref="B23:E23"/>
    <mergeCell ref="E1:J1"/>
    <mergeCell ref="G11:J11"/>
    <mergeCell ref="D12:G12"/>
    <mergeCell ref="H12:J12"/>
    <mergeCell ref="B21:H21"/>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 ref="B43:H43"/>
    <mergeCell ref="E45:J45"/>
    <mergeCell ref="B46:D46"/>
    <mergeCell ref="E46:F46"/>
    <mergeCell ref="G46:I46"/>
    <mergeCell ref="B75:H75"/>
    <mergeCell ref="E47:F47"/>
    <mergeCell ref="E48:F48"/>
    <mergeCell ref="E49:F49"/>
    <mergeCell ref="E50:F50"/>
    <mergeCell ref="E51:F51"/>
    <mergeCell ref="E52:F52"/>
    <mergeCell ref="B54:J54"/>
    <mergeCell ref="B55:J55"/>
    <mergeCell ref="B56:J56"/>
    <mergeCell ref="B57:J57"/>
    <mergeCell ref="B58:J58"/>
    <mergeCell ref="G77:H77"/>
    <mergeCell ref="I77:J77"/>
    <mergeCell ref="B78:D78"/>
    <mergeCell ref="E78:F78"/>
    <mergeCell ref="G78:H78"/>
    <mergeCell ref="I78:J78"/>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16:K117"/>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24"/>
  <sheetViews>
    <sheetView zoomScale="75" zoomScaleNormal="75" workbookViewId="0">
      <selection activeCell="B77" sqref="B77"/>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359</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7.5" x14ac:dyDescent="0.35">
      <c r="A21" s="5">
        <v>1</v>
      </c>
      <c r="B21" s="342" t="s">
        <v>356</v>
      </c>
      <c r="C21" s="342"/>
      <c r="D21" s="342"/>
      <c r="E21" s="342"/>
      <c r="F21" s="342"/>
      <c r="G21" s="342"/>
      <c r="H21" s="342"/>
    </row>
    <row r="22" spans="1:11" ht="19.5" customHeight="1" x14ac:dyDescent="0.35">
      <c r="A22" s="6"/>
      <c r="B22" s="6"/>
      <c r="C22" s="6"/>
      <c r="D22" s="6"/>
      <c r="E22" s="6"/>
      <c r="F22" s="6"/>
      <c r="G22" s="6"/>
      <c r="H22" s="6"/>
      <c r="I22" s="6"/>
      <c r="J22" s="6"/>
      <c r="K22" s="6"/>
    </row>
    <row r="23" spans="1:11" ht="15.5" x14ac:dyDescent="0.35">
      <c r="A23" s="6"/>
      <c r="B23" s="372" t="s">
        <v>2</v>
      </c>
      <c r="C23" s="373"/>
      <c r="D23" s="373"/>
      <c r="E23" s="374"/>
      <c r="F23" s="295"/>
      <c r="G23" s="294"/>
      <c r="H23" s="294"/>
      <c r="I23" s="294"/>
      <c r="J23" s="286"/>
    </row>
    <row r="24" spans="1:11" ht="15.5" x14ac:dyDescent="0.35">
      <c r="A24" s="6"/>
      <c r="B24" s="265"/>
      <c r="C24" s="264"/>
      <c r="D24" s="264"/>
      <c r="E24" s="263"/>
      <c r="F24" s="398">
        <v>44136</v>
      </c>
      <c r="G24" s="399"/>
      <c r="H24" s="398">
        <v>43770</v>
      </c>
      <c r="I24" s="399"/>
      <c r="J24" s="286" t="s">
        <v>3</v>
      </c>
    </row>
    <row r="25" spans="1:11" ht="15.5" x14ac:dyDescent="0.35">
      <c r="A25" s="6"/>
      <c r="B25" s="400" t="s">
        <v>260</v>
      </c>
      <c r="C25" s="401"/>
      <c r="D25" s="401"/>
      <c r="E25" s="402"/>
      <c r="F25" s="403">
        <v>1219932</v>
      </c>
      <c r="G25" s="404"/>
      <c r="H25" s="403">
        <v>1836373</v>
      </c>
      <c r="I25" s="404"/>
      <c r="J25" s="292">
        <f>(F25-H25)/H25</f>
        <v>-0.33568398141336209</v>
      </c>
    </row>
    <row r="26" spans="1:11" ht="15.5" x14ac:dyDescent="0.35">
      <c r="A26" s="6"/>
      <c r="B26" s="386" t="s">
        <v>342</v>
      </c>
      <c r="C26" s="387"/>
      <c r="D26" s="387"/>
      <c r="E26" s="388"/>
      <c r="F26" s="403">
        <v>3541539</v>
      </c>
      <c r="G26" s="404"/>
      <c r="H26" s="403">
        <v>3505651</v>
      </c>
      <c r="I26" s="404"/>
      <c r="J26" s="309">
        <f>(F26-H26)/H26</f>
        <v>1.0237185618305987E-2</v>
      </c>
    </row>
    <row r="27" spans="1:11" ht="18.5" x14ac:dyDescent="0.35">
      <c r="A27" s="6"/>
      <c r="B27" s="386" t="s">
        <v>343</v>
      </c>
      <c r="C27" s="387"/>
      <c r="D27" s="387"/>
      <c r="E27" s="388"/>
      <c r="F27" s="341">
        <v>1423130</v>
      </c>
      <c r="G27" s="352"/>
      <c r="H27" s="341">
        <v>912000</v>
      </c>
      <c r="I27" s="352"/>
      <c r="J27" s="290">
        <f>(F27-H27)/H27</f>
        <v>0.56044956140350877</v>
      </c>
    </row>
    <row r="28" spans="1:11" ht="15.5" x14ac:dyDescent="0.35">
      <c r="A28" s="6"/>
      <c r="B28" s="261" t="s">
        <v>283</v>
      </c>
      <c r="C28" s="243"/>
      <c r="D28" s="243"/>
      <c r="E28" s="287"/>
      <c r="F28" s="389">
        <v>313342</v>
      </c>
      <c r="G28" s="390"/>
      <c r="H28" s="389">
        <v>341233</v>
      </c>
      <c r="I28" s="390"/>
      <c r="J28" s="393">
        <f>(F28-H28)/H28</f>
        <v>-8.1735939958913706E-2</v>
      </c>
    </row>
    <row r="29" spans="1:11" ht="15.5" x14ac:dyDescent="0.35">
      <c r="A29" s="6"/>
      <c r="B29" s="395" t="s">
        <v>266</v>
      </c>
      <c r="C29" s="396"/>
      <c r="D29" s="396"/>
      <c r="E29" s="397"/>
      <c r="F29" s="391"/>
      <c r="G29" s="392"/>
      <c r="H29" s="391"/>
      <c r="I29" s="392"/>
      <c r="J29" s="394"/>
    </row>
    <row r="30" spans="1:11" ht="15.5" x14ac:dyDescent="0.35">
      <c r="A30" s="6"/>
      <c r="B30" s="261" t="s">
        <v>184</v>
      </c>
      <c r="C30" s="243"/>
      <c r="D30" s="243"/>
      <c r="E30" s="287"/>
      <c r="F30" s="380">
        <f>(F26+F28)/(F25+F26+F28)</f>
        <v>0.75961045264130911</v>
      </c>
      <c r="G30" s="381"/>
      <c r="H30" s="380">
        <f>(H26+H28)/(H25+H26+H28)</f>
        <v>0.6768801762792005</v>
      </c>
      <c r="I30" s="381"/>
      <c r="J30" s="384"/>
    </row>
    <row r="31" spans="1:11" ht="15.5" x14ac:dyDescent="0.35">
      <c r="A31" s="6"/>
      <c r="B31" s="275" t="s">
        <v>344</v>
      </c>
      <c r="C31" s="230"/>
      <c r="D31" s="230"/>
      <c r="E31" s="282"/>
      <c r="F31" s="382">
        <f>(F25+F26+F28)/(F24+F25+F26+F28)</f>
        <v>0.99137791761551053</v>
      </c>
      <c r="G31" s="383"/>
      <c r="H31" s="382">
        <f>(H25+H26+H28)/(H24+H25+H26+H28)</f>
        <v>0.99235729113901505</v>
      </c>
      <c r="I31" s="383"/>
      <c r="J31" s="385"/>
    </row>
    <row r="32" spans="1:11" ht="15.5" x14ac:dyDescent="0.35">
      <c r="A32" s="6"/>
      <c r="B32" s="261" t="s">
        <v>184</v>
      </c>
      <c r="C32" s="243"/>
      <c r="D32" s="243"/>
      <c r="E32" s="287"/>
      <c r="F32" s="380">
        <f>(F26+F27+F28)/(F25+F26+F27+F28)</f>
        <v>0.81225874095848483</v>
      </c>
      <c r="G32" s="381"/>
      <c r="H32" s="380">
        <f>(H26+H27+H28)/(H25+H26+H27+H28)</f>
        <v>0.72156157068632809</v>
      </c>
      <c r="I32" s="381"/>
      <c r="J32" s="384"/>
    </row>
    <row r="33" spans="1:11" ht="15.5" x14ac:dyDescent="0.35">
      <c r="A33" s="6"/>
      <c r="B33" s="275" t="s">
        <v>345</v>
      </c>
      <c r="C33" s="230"/>
      <c r="D33" s="230"/>
      <c r="E33" s="282"/>
      <c r="F33" s="382">
        <f>(F27+F28+F30)/(F26+F27+F28+F30)</f>
        <v>0.32900130554817375</v>
      </c>
      <c r="G33" s="383"/>
      <c r="H33" s="382">
        <f>(H27+H28+H30)/(H26+H27+H28+H30)</f>
        <v>0.26334609093779715</v>
      </c>
      <c r="I33" s="383"/>
      <c r="J33" s="385"/>
    </row>
    <row r="34" spans="1:11" ht="15.5" x14ac:dyDescent="0.35">
      <c r="A34" s="6"/>
      <c r="B34" s="252" t="s">
        <v>8</v>
      </c>
      <c r="C34" s="6"/>
      <c r="D34" s="6" t="s">
        <v>346</v>
      </c>
      <c r="E34" s="283"/>
      <c r="F34" s="379">
        <f>F25+F26+F28</f>
        <v>5074813</v>
      </c>
      <c r="G34" s="335"/>
      <c r="H34" s="379">
        <f>H25+H26+H28</f>
        <v>5683257</v>
      </c>
      <c r="I34" s="335"/>
      <c r="J34" s="293">
        <f>(F34-H34)/H34</f>
        <v>-0.10705903322689789</v>
      </c>
    </row>
    <row r="35" spans="1:11" ht="15.5" x14ac:dyDescent="0.35">
      <c r="A35" s="6"/>
      <c r="B35" s="252"/>
      <c r="C35" s="6"/>
      <c r="D35" s="6" t="s">
        <v>347</v>
      </c>
      <c r="E35" s="310"/>
      <c r="F35" s="341">
        <f>SUM(F25:G29)</f>
        <v>6497943</v>
      </c>
      <c r="G35" s="352"/>
      <c r="H35" s="341">
        <f>SUM(H25:I29)</f>
        <v>6595257</v>
      </c>
      <c r="I35" s="352"/>
      <c r="J35" s="291">
        <f>(F35-H35)/H35</f>
        <v>-1.4755149041197332E-2</v>
      </c>
    </row>
    <row r="36" spans="1:11" ht="15.5" x14ac:dyDescent="0.35">
      <c r="A36" s="6"/>
      <c r="B36" s="252"/>
      <c r="C36" s="6"/>
      <c r="D36" s="6" t="s">
        <v>348</v>
      </c>
      <c r="E36" s="283"/>
      <c r="F36" s="341">
        <v>1242010</v>
      </c>
      <c r="G36" s="352"/>
      <c r="H36" s="341">
        <v>1441655</v>
      </c>
      <c r="I36" s="352"/>
      <c r="J36" s="291">
        <f>(F36-H36)/H36</f>
        <v>-0.13848320159816321</v>
      </c>
    </row>
    <row r="37" spans="1:11" ht="15.5" x14ac:dyDescent="0.35">
      <c r="A37" s="6"/>
      <c r="B37" s="275"/>
      <c r="C37" s="230"/>
      <c r="D37" s="230" t="s">
        <v>349</v>
      </c>
      <c r="E37" s="282"/>
      <c r="F37" s="365">
        <v>250450</v>
      </c>
      <c r="G37" s="366"/>
      <c r="H37" s="365">
        <v>214330</v>
      </c>
      <c r="I37" s="366"/>
      <c r="J37" s="290">
        <f>(F37-H37)/H37</f>
        <v>0.168525171464564</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18641.3</v>
      </c>
      <c r="F48" s="364"/>
      <c r="G48" s="256"/>
      <c r="H48" s="253">
        <v>57511.4</v>
      </c>
      <c r="I48" s="246"/>
      <c r="J48" s="246"/>
      <c r="K48" s="6"/>
    </row>
    <row r="49" spans="1:11" ht="18" customHeight="1" x14ac:dyDescent="0.35">
      <c r="A49" s="6"/>
      <c r="B49" s="252" t="s">
        <v>294</v>
      </c>
      <c r="C49" s="6"/>
      <c r="D49" s="283"/>
      <c r="E49" s="341">
        <v>41</v>
      </c>
      <c r="F49" s="352"/>
      <c r="G49" s="223"/>
      <c r="H49" s="253">
        <v>2366</v>
      </c>
      <c r="I49" s="246"/>
      <c r="J49" s="246"/>
      <c r="K49" s="6"/>
    </row>
    <row r="50" spans="1:11" ht="18" customHeight="1" x14ac:dyDescent="0.35">
      <c r="A50" s="6"/>
      <c r="B50" s="231" t="s">
        <v>52</v>
      </c>
      <c r="C50" s="230"/>
      <c r="D50" s="282"/>
      <c r="E50" s="365">
        <f>E48+E49</f>
        <v>18682.3</v>
      </c>
      <c r="F50" s="366"/>
      <c r="G50" s="248"/>
      <c r="H50" s="247">
        <f>H48+H49</f>
        <v>59877.4</v>
      </c>
      <c r="I50" s="226"/>
      <c r="J50" s="226">
        <f>E50+H50</f>
        <v>78559.7</v>
      </c>
      <c r="K50" s="6"/>
    </row>
    <row r="51" spans="1:11" ht="18" customHeight="1" x14ac:dyDescent="0.35">
      <c r="A51" s="6"/>
      <c r="B51" s="250" t="s">
        <v>25</v>
      </c>
      <c r="C51" s="6"/>
      <c r="D51" s="283"/>
      <c r="E51" s="408"/>
      <c r="F51" s="409"/>
      <c r="G51" s="315"/>
      <c r="H51" s="315"/>
      <c r="I51" s="316"/>
      <c r="J51" s="246">
        <v>407.5</v>
      </c>
      <c r="K51" s="6"/>
    </row>
    <row r="52" spans="1:11" ht="18" customHeight="1" x14ac:dyDescent="0.35">
      <c r="A52" s="6"/>
      <c r="B52" s="231" t="s">
        <v>26</v>
      </c>
      <c r="C52" s="230"/>
      <c r="D52" s="282"/>
      <c r="E52" s="410"/>
      <c r="F52" s="411"/>
      <c r="G52" s="317"/>
      <c r="H52" s="317"/>
      <c r="I52" s="318"/>
      <c r="J52" s="225">
        <f>J50+J51</f>
        <v>78967.199999999997</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338</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358</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340</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43</v>
      </c>
      <c r="F78" s="340"/>
      <c r="G78" s="341">
        <v>4686.6000000000004</v>
      </c>
      <c r="H78" s="340"/>
      <c r="I78" s="353">
        <f>G78/G80*100</f>
        <v>6.171743722378201</v>
      </c>
      <c r="J78" s="354"/>
      <c r="K78" s="6"/>
    </row>
    <row r="79" spans="1:11" s="273" customFormat="1" ht="18" customHeight="1" x14ac:dyDescent="0.35">
      <c r="A79" s="5"/>
      <c r="B79" s="338" t="s">
        <v>41</v>
      </c>
      <c r="C79" s="339"/>
      <c r="D79" s="340"/>
      <c r="E79" s="338">
        <v>6</v>
      </c>
      <c r="F79" s="339"/>
      <c r="G79" s="341">
        <v>71249.8</v>
      </c>
      <c r="H79" s="352"/>
      <c r="I79" s="353">
        <f>G79/G80*100</f>
        <v>93.82825627762179</v>
      </c>
      <c r="J79" s="354"/>
      <c r="K79" s="6"/>
    </row>
    <row r="80" spans="1:11" ht="18" customHeight="1" x14ac:dyDescent="0.35">
      <c r="A80" s="6"/>
      <c r="B80" s="321" t="s">
        <v>11</v>
      </c>
      <c r="C80" s="322"/>
      <c r="D80" s="323"/>
      <c r="E80" s="321">
        <f>SUM(E78:F79)</f>
        <v>49</v>
      </c>
      <c r="F80" s="322"/>
      <c r="G80" s="355">
        <f>SUM(G78:H79)</f>
        <v>75936.400000000009</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357</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540</v>
      </c>
      <c r="F89" s="259"/>
      <c r="G89" s="258">
        <v>1518.5</v>
      </c>
      <c r="H89" s="238"/>
      <c r="I89" s="308">
        <f>E89+G89</f>
        <v>2058.5</v>
      </c>
      <c r="J89" s="251"/>
      <c r="K89" s="5"/>
    </row>
    <row r="90" spans="1:11" ht="18" customHeight="1" x14ac:dyDescent="0.35">
      <c r="A90" s="6"/>
      <c r="B90" s="252" t="s">
        <v>287</v>
      </c>
      <c r="C90" s="6"/>
      <c r="D90" s="6"/>
      <c r="E90" s="257">
        <v>6678.3</v>
      </c>
      <c r="F90" s="256"/>
      <c r="G90" s="253">
        <v>7462.6</v>
      </c>
      <c r="H90" s="246"/>
      <c r="I90" s="255">
        <f>E90+G90</f>
        <v>14140.900000000001</v>
      </c>
      <c r="J90" s="251"/>
      <c r="K90" s="6"/>
    </row>
    <row r="91" spans="1:11" ht="18" customHeight="1" x14ac:dyDescent="0.35">
      <c r="A91" s="6"/>
      <c r="B91" s="252" t="s">
        <v>50</v>
      </c>
      <c r="C91" s="6"/>
      <c r="D91" s="6"/>
      <c r="E91" s="254">
        <v>1616.5</v>
      </c>
      <c r="F91" s="223"/>
      <c r="G91" s="253">
        <v>6586.5</v>
      </c>
      <c r="H91" s="246"/>
      <c r="I91" s="255">
        <f>E91+G91</f>
        <v>8203</v>
      </c>
      <c r="J91" s="251"/>
      <c r="K91" s="6"/>
    </row>
    <row r="92" spans="1:11" ht="18" customHeight="1" x14ac:dyDescent="0.35">
      <c r="A92" s="6"/>
      <c r="B92" s="250" t="s">
        <v>52</v>
      </c>
      <c r="C92" s="6"/>
      <c r="D92" s="6"/>
      <c r="E92" s="249">
        <f>SUM(E89:E91)</f>
        <v>8834.7999999999993</v>
      </c>
      <c r="F92" s="307"/>
      <c r="G92" s="247">
        <f>SUM(G89:G91)</f>
        <v>15567.6</v>
      </c>
      <c r="H92" s="226"/>
      <c r="I92" s="301">
        <f>E92+G92</f>
        <v>24402.400000000001</v>
      </c>
      <c r="J92" s="245">
        <f>I92/I95*100</f>
        <v>32.475133680587902</v>
      </c>
      <c r="K92" s="6"/>
    </row>
    <row r="93" spans="1:11" ht="18" customHeight="1" x14ac:dyDescent="0.35">
      <c r="A93" s="6"/>
      <c r="B93" s="244" t="s">
        <v>53</v>
      </c>
      <c r="C93" s="243"/>
      <c r="D93" s="243"/>
      <c r="E93" s="254">
        <v>8436.7999999999993</v>
      </c>
      <c r="F93" s="223"/>
      <c r="G93" s="253">
        <v>38210</v>
      </c>
      <c r="H93" s="246"/>
      <c r="I93" s="246">
        <f>E93+G93</f>
        <v>46646.8</v>
      </c>
      <c r="J93" s="237">
        <f>I93/I95*100</f>
        <v>62.078363840099648</v>
      </c>
      <c r="K93" s="6"/>
    </row>
    <row r="94" spans="1:11" ht="18" customHeight="1" x14ac:dyDescent="0.35">
      <c r="A94" s="6"/>
      <c r="B94" s="231" t="s">
        <v>54</v>
      </c>
      <c r="C94" s="230"/>
      <c r="D94" s="230"/>
      <c r="E94" s="249">
        <v>1897.3</v>
      </c>
      <c r="F94" s="248"/>
      <c r="G94" s="247">
        <v>2195.3000000000002</v>
      </c>
      <c r="H94" s="226"/>
      <c r="I94" s="301">
        <f t="shared" ref="I94" si="0">E94+G94</f>
        <v>4092.6000000000004</v>
      </c>
      <c r="J94" s="232">
        <f>I94/I95*100</f>
        <v>5.4465024793124472</v>
      </c>
      <c r="K94" s="6"/>
    </row>
    <row r="95" spans="1:11" ht="18" customHeight="1" x14ac:dyDescent="0.35">
      <c r="A95" s="6"/>
      <c r="B95" s="231" t="s">
        <v>55</v>
      </c>
      <c r="C95" s="230"/>
      <c r="D95" s="230"/>
      <c r="E95" s="229">
        <f>E92+E93+E94</f>
        <v>19168.899999999998</v>
      </c>
      <c r="F95" s="228"/>
      <c r="G95" s="302">
        <f>G92+G93+G94</f>
        <v>55972.9</v>
      </c>
      <c r="H95" s="226"/>
      <c r="I95" s="225">
        <f>E95+G95</f>
        <v>75141.8</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17</v>
      </c>
      <c r="F104" s="336"/>
      <c r="G104" s="337">
        <v>62</v>
      </c>
      <c r="H104" s="336"/>
      <c r="I104" s="337">
        <f>E104+G104</f>
        <v>79</v>
      </c>
      <c r="J104" s="336"/>
      <c r="K104" s="6"/>
    </row>
    <row r="105" spans="1:11" ht="18" customHeight="1" x14ac:dyDescent="0.35">
      <c r="A105" s="6"/>
      <c r="B105" s="338" t="s">
        <v>41</v>
      </c>
      <c r="C105" s="339"/>
      <c r="D105" s="340"/>
      <c r="E105" s="341">
        <v>211</v>
      </c>
      <c r="F105" s="339"/>
      <c r="G105" s="341">
        <v>43</v>
      </c>
      <c r="H105" s="339"/>
      <c r="I105" s="341">
        <f>E105+G105</f>
        <v>254</v>
      </c>
      <c r="J105" s="340"/>
      <c r="K105" s="6"/>
    </row>
    <row r="106" spans="1:11" ht="18" customHeight="1" x14ac:dyDescent="0.35">
      <c r="A106" s="6"/>
      <c r="B106" s="321" t="s">
        <v>11</v>
      </c>
      <c r="C106" s="322"/>
      <c r="D106" s="323"/>
      <c r="E106" s="324">
        <f>E105+E104</f>
        <v>228</v>
      </c>
      <c r="F106" s="325"/>
      <c r="G106" s="324">
        <f>G105+G104</f>
        <v>105</v>
      </c>
      <c r="H106" s="325"/>
      <c r="I106" s="324">
        <f>I105+I104</f>
        <v>333</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340</v>
      </c>
      <c r="B124" s="6"/>
      <c r="C124" s="6"/>
      <c r="D124" s="6"/>
      <c r="E124" s="6"/>
      <c r="F124" s="6"/>
      <c r="G124" s="6"/>
      <c r="H124" s="6"/>
      <c r="I124" s="6"/>
      <c r="J124" s="6"/>
      <c r="K124" s="6"/>
    </row>
  </sheetData>
  <mergeCells count="87">
    <mergeCell ref="B23:E23"/>
    <mergeCell ref="E1:J1"/>
    <mergeCell ref="G11:J11"/>
    <mergeCell ref="D12:G12"/>
    <mergeCell ref="H12:J12"/>
    <mergeCell ref="B21:H21"/>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 ref="B43:H43"/>
    <mergeCell ref="E45:J45"/>
    <mergeCell ref="B46:D46"/>
    <mergeCell ref="E46:F46"/>
    <mergeCell ref="G46:I46"/>
    <mergeCell ref="B75:H75"/>
    <mergeCell ref="E47:F47"/>
    <mergeCell ref="E48:F48"/>
    <mergeCell ref="E49:F49"/>
    <mergeCell ref="E50:F50"/>
    <mergeCell ref="E51:F51"/>
    <mergeCell ref="E52:F52"/>
    <mergeCell ref="B54:J54"/>
    <mergeCell ref="B55:J55"/>
    <mergeCell ref="B56:J56"/>
    <mergeCell ref="B57:J57"/>
    <mergeCell ref="B58:J58"/>
    <mergeCell ref="G77:H77"/>
    <mergeCell ref="I77:J77"/>
    <mergeCell ref="B78:D78"/>
    <mergeCell ref="E78:F78"/>
    <mergeCell ref="G78:H78"/>
    <mergeCell ref="I78:J78"/>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473089"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473089"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24"/>
  <sheetViews>
    <sheetView zoomScale="75" zoomScaleNormal="75" workbookViewId="0">
      <selection activeCell="P79" sqref="P79"/>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341</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7.5" x14ac:dyDescent="0.35">
      <c r="A21" s="5">
        <v>1</v>
      </c>
      <c r="B21" s="342" t="s">
        <v>355</v>
      </c>
      <c r="C21" s="342"/>
      <c r="D21" s="342"/>
      <c r="E21" s="342"/>
      <c r="F21" s="342"/>
      <c r="G21" s="342"/>
      <c r="H21" s="342"/>
    </row>
    <row r="22" spans="1:11" ht="19.5" customHeight="1" x14ac:dyDescent="0.35">
      <c r="A22" s="6"/>
      <c r="B22" s="6"/>
      <c r="C22" s="6"/>
      <c r="D22" s="6"/>
      <c r="E22" s="6"/>
      <c r="F22" s="6"/>
      <c r="G22" s="6"/>
      <c r="H22" s="6"/>
      <c r="I22" s="6"/>
      <c r="J22" s="6"/>
      <c r="K22" s="6"/>
    </row>
    <row r="23" spans="1:11" ht="15.5" x14ac:dyDescent="0.35">
      <c r="A23" s="6"/>
      <c r="B23" s="372" t="s">
        <v>2</v>
      </c>
      <c r="C23" s="373"/>
      <c r="D23" s="373"/>
      <c r="E23" s="374"/>
      <c r="F23" s="295"/>
      <c r="G23" s="294"/>
      <c r="H23" s="294"/>
      <c r="I23" s="294"/>
      <c r="J23" s="286"/>
    </row>
    <row r="24" spans="1:11" ht="15.5" x14ac:dyDescent="0.35">
      <c r="A24" s="6"/>
      <c r="B24" s="265"/>
      <c r="C24" s="264"/>
      <c r="D24" s="264"/>
      <c r="E24" s="263"/>
      <c r="F24" s="398">
        <v>43952</v>
      </c>
      <c r="G24" s="399"/>
      <c r="H24" s="398">
        <v>43586</v>
      </c>
      <c r="I24" s="399"/>
      <c r="J24" s="286" t="s">
        <v>3</v>
      </c>
    </row>
    <row r="25" spans="1:11" ht="15.5" x14ac:dyDescent="0.35">
      <c r="A25" s="6"/>
      <c r="B25" s="400" t="s">
        <v>260</v>
      </c>
      <c r="C25" s="401"/>
      <c r="D25" s="401"/>
      <c r="E25" s="402"/>
      <c r="F25" s="403">
        <v>1150766</v>
      </c>
      <c r="G25" s="404"/>
      <c r="H25" s="403">
        <v>1693883</v>
      </c>
      <c r="I25" s="404"/>
      <c r="J25" s="292">
        <f>(F25-H25)/H25</f>
        <v>-0.32063430591132919</v>
      </c>
    </row>
    <row r="26" spans="1:11" ht="15.5" x14ac:dyDescent="0.35">
      <c r="A26" s="6"/>
      <c r="B26" s="386" t="s">
        <v>342</v>
      </c>
      <c r="C26" s="387"/>
      <c r="D26" s="387"/>
      <c r="E26" s="388"/>
      <c r="F26" s="403">
        <f>3644025</f>
        <v>3644025</v>
      </c>
      <c r="G26" s="404"/>
      <c r="H26" s="403">
        <f>3471577</f>
        <v>3471577</v>
      </c>
      <c r="I26" s="404"/>
      <c r="J26" s="309">
        <f>(F26-H26)/H26</f>
        <v>4.9674254668699555E-2</v>
      </c>
    </row>
    <row r="27" spans="1:11" ht="18.5" x14ac:dyDescent="0.35">
      <c r="A27" s="6"/>
      <c r="B27" s="386" t="s">
        <v>343</v>
      </c>
      <c r="C27" s="387"/>
      <c r="D27" s="387"/>
      <c r="E27" s="388"/>
      <c r="F27" s="341">
        <v>1306000</v>
      </c>
      <c r="G27" s="352"/>
      <c r="H27" s="341">
        <v>755130</v>
      </c>
      <c r="I27" s="352"/>
      <c r="J27" s="290">
        <f>(F27-H27)/H27</f>
        <v>0.7295035291936488</v>
      </c>
    </row>
    <row r="28" spans="1:11" ht="15.5" x14ac:dyDescent="0.35">
      <c r="A28" s="6"/>
      <c r="B28" s="261" t="s">
        <v>283</v>
      </c>
      <c r="C28" s="243"/>
      <c r="D28" s="243"/>
      <c r="E28" s="287"/>
      <c r="F28" s="389">
        <v>283121</v>
      </c>
      <c r="G28" s="390"/>
      <c r="H28" s="389">
        <v>369511</v>
      </c>
      <c r="I28" s="390"/>
      <c r="J28" s="393">
        <f>(F28-H28)/H28</f>
        <v>-0.23379547564213243</v>
      </c>
    </row>
    <row r="29" spans="1:11" ht="15.5" x14ac:dyDescent="0.35">
      <c r="A29" s="6"/>
      <c r="B29" s="395" t="s">
        <v>266</v>
      </c>
      <c r="C29" s="396"/>
      <c r="D29" s="396"/>
      <c r="E29" s="397"/>
      <c r="F29" s="391"/>
      <c r="G29" s="392"/>
      <c r="H29" s="391"/>
      <c r="I29" s="392"/>
      <c r="J29" s="394"/>
    </row>
    <row r="30" spans="1:11" ht="15.5" x14ac:dyDescent="0.35">
      <c r="A30" s="6"/>
      <c r="B30" s="261" t="s">
        <v>184</v>
      </c>
      <c r="C30" s="243"/>
      <c r="D30" s="243"/>
      <c r="E30" s="287"/>
      <c r="F30" s="380">
        <f>(F26+F28)/(F25+F26+F28)</f>
        <v>0.773378112893646</v>
      </c>
      <c r="G30" s="381"/>
      <c r="H30" s="380">
        <f>(H26+H28)/(H25+H26+H28)</f>
        <v>0.69396714092991629</v>
      </c>
      <c r="I30" s="381"/>
      <c r="J30" s="384"/>
    </row>
    <row r="31" spans="1:11" ht="15.5" x14ac:dyDescent="0.35">
      <c r="A31" s="6"/>
      <c r="B31" s="275" t="s">
        <v>344</v>
      </c>
      <c r="C31" s="230"/>
      <c r="D31" s="230"/>
      <c r="E31" s="282"/>
      <c r="F31" s="382">
        <f>(F25+F26+F28)/(F24+F25+F26+F28)</f>
        <v>0.99141874911165151</v>
      </c>
      <c r="G31" s="383"/>
      <c r="H31" s="382">
        <f>(H25+H26+H28)/(H24+H25+H26+H28)</f>
        <v>0.9921868683962537</v>
      </c>
      <c r="I31" s="383"/>
      <c r="J31" s="385"/>
    </row>
    <row r="32" spans="1:11" ht="15.5" x14ac:dyDescent="0.35">
      <c r="A32" s="6"/>
      <c r="B32" s="261" t="s">
        <v>184</v>
      </c>
      <c r="C32" s="243"/>
      <c r="D32" s="243"/>
      <c r="E32" s="287"/>
      <c r="F32" s="380">
        <f>(F26+F27+F28)/(F25+F26+F27+F28)</f>
        <v>0.81973968312846412</v>
      </c>
      <c r="G32" s="381"/>
      <c r="H32" s="380">
        <f>(H26+H27+H28)/(H25+H26+H27+H28)</f>
        <v>0.73070654986303085</v>
      </c>
      <c r="I32" s="381"/>
      <c r="J32" s="384"/>
    </row>
    <row r="33" spans="1:11" ht="15.5" x14ac:dyDescent="0.35">
      <c r="A33" s="6"/>
      <c r="B33" s="275" t="s">
        <v>345</v>
      </c>
      <c r="C33" s="230"/>
      <c r="D33" s="230"/>
      <c r="E33" s="282"/>
      <c r="F33" s="382">
        <f>(F27+F28+F30)/(F26+F27+F28+F30)</f>
        <v>0.3036646672060182</v>
      </c>
      <c r="G33" s="383"/>
      <c r="H33" s="382">
        <f>(H27+H28+H30)/(H26+H27+H28+H30)</f>
        <v>0.24468846433336863</v>
      </c>
      <c r="I33" s="383"/>
      <c r="J33" s="385"/>
    </row>
    <row r="34" spans="1:11" ht="15.5" x14ac:dyDescent="0.35">
      <c r="A34" s="6"/>
      <c r="B34" s="252" t="s">
        <v>8</v>
      </c>
      <c r="C34" s="6"/>
      <c r="D34" s="6" t="s">
        <v>346</v>
      </c>
      <c r="E34" s="283"/>
      <c r="F34" s="379">
        <f>F25+F26+F28</f>
        <v>5077912</v>
      </c>
      <c r="G34" s="335"/>
      <c r="H34" s="379">
        <f>H25+H26+H28</f>
        <v>5534971</v>
      </c>
      <c r="I34" s="335"/>
      <c r="J34" s="293">
        <f>(F34-H34)/H34</f>
        <v>-8.257658441209538E-2</v>
      </c>
    </row>
    <row r="35" spans="1:11" ht="15.5" x14ac:dyDescent="0.35">
      <c r="A35" s="6"/>
      <c r="B35" s="252"/>
      <c r="C35" s="6"/>
      <c r="D35" s="6" t="s">
        <v>347</v>
      </c>
      <c r="E35" s="310"/>
      <c r="F35" s="341">
        <f>SUM(F25:G29)</f>
        <v>6383912</v>
      </c>
      <c r="G35" s="352"/>
      <c r="H35" s="341">
        <f>SUM(H25:I29)</f>
        <v>6290101</v>
      </c>
      <c r="I35" s="352"/>
      <c r="J35" s="291">
        <f>(F35-H35)/H35</f>
        <v>1.4914068947382562E-2</v>
      </c>
    </row>
    <row r="36" spans="1:11" ht="15.5" x14ac:dyDescent="0.35">
      <c r="A36" s="6"/>
      <c r="B36" s="252"/>
      <c r="C36" s="6"/>
      <c r="D36" s="6" t="s">
        <v>348</v>
      </c>
      <c r="E36" s="283"/>
      <c r="F36" s="341">
        <v>890692</v>
      </c>
      <c r="G36" s="352"/>
      <c r="H36" s="341">
        <v>1403610</v>
      </c>
      <c r="I36" s="352"/>
      <c r="J36" s="291">
        <f>(F36-H36)/H36</f>
        <v>-0.3654277185258013</v>
      </c>
    </row>
    <row r="37" spans="1:11" ht="15.5" x14ac:dyDescent="0.35">
      <c r="A37" s="6"/>
      <c r="B37" s="275"/>
      <c r="C37" s="230"/>
      <c r="D37" s="230" t="s">
        <v>349</v>
      </c>
      <c r="E37" s="282"/>
      <c r="F37" s="365">
        <v>317000</v>
      </c>
      <c r="G37" s="366"/>
      <c r="H37" s="365" t="s">
        <v>183</v>
      </c>
      <c r="I37" s="366"/>
      <c r="J37" s="290" t="s">
        <v>183</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351</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18265.5</v>
      </c>
      <c r="F48" s="364"/>
      <c r="G48" s="256"/>
      <c r="H48" s="253">
        <v>60416.5</v>
      </c>
      <c r="I48" s="246"/>
      <c r="J48" s="246"/>
      <c r="K48" s="6"/>
    </row>
    <row r="49" spans="1:11" ht="18" customHeight="1" x14ac:dyDescent="0.35">
      <c r="A49" s="6"/>
      <c r="B49" s="252" t="s">
        <v>294</v>
      </c>
      <c r="C49" s="6"/>
      <c r="D49" s="283"/>
      <c r="E49" s="341">
        <v>72</v>
      </c>
      <c r="F49" s="352"/>
      <c r="G49" s="223"/>
      <c r="H49" s="253">
        <v>1572</v>
      </c>
      <c r="I49" s="246"/>
      <c r="J49" s="246"/>
      <c r="K49" s="6"/>
    </row>
    <row r="50" spans="1:11" ht="18" customHeight="1" x14ac:dyDescent="0.35">
      <c r="A50" s="6"/>
      <c r="B50" s="231" t="s">
        <v>52</v>
      </c>
      <c r="C50" s="230"/>
      <c r="D50" s="282"/>
      <c r="E50" s="365">
        <f>E48+E49</f>
        <v>18337.5</v>
      </c>
      <c r="F50" s="366"/>
      <c r="G50" s="248"/>
      <c r="H50" s="247">
        <f>H48+H49</f>
        <v>61988.5</v>
      </c>
      <c r="I50" s="226"/>
      <c r="J50" s="226">
        <f>E50+H50</f>
        <v>80326</v>
      </c>
      <c r="K50" s="6"/>
    </row>
    <row r="51" spans="1:11" ht="18" customHeight="1" x14ac:dyDescent="0.35">
      <c r="A51" s="6"/>
      <c r="B51" s="250" t="s">
        <v>25</v>
      </c>
      <c r="C51" s="6"/>
      <c r="D51" s="283"/>
      <c r="E51" s="367"/>
      <c r="F51" s="368"/>
      <c r="G51" s="241"/>
      <c r="H51" s="241"/>
      <c r="I51" s="239"/>
      <c r="J51" s="246">
        <v>410</v>
      </c>
      <c r="K51" s="6"/>
    </row>
    <row r="52" spans="1:11" ht="18" customHeight="1" x14ac:dyDescent="0.35">
      <c r="A52" s="6"/>
      <c r="B52" s="231" t="s">
        <v>26</v>
      </c>
      <c r="C52" s="230"/>
      <c r="D52" s="282"/>
      <c r="E52" s="369"/>
      <c r="F52" s="370"/>
      <c r="G52" s="235"/>
      <c r="H52" s="235"/>
      <c r="I52" s="233"/>
      <c r="J52" s="225">
        <f>J50+J51</f>
        <v>80736</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338</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339</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340</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43</v>
      </c>
      <c r="F78" s="340"/>
      <c r="G78" s="341">
        <v>2993.5</v>
      </c>
      <c r="H78" s="340"/>
      <c r="I78" s="353">
        <f>G78/G80*100</f>
        <v>3.7231429370977271</v>
      </c>
      <c r="J78" s="354"/>
      <c r="K78" s="6"/>
    </row>
    <row r="79" spans="1:11" s="273" customFormat="1" ht="18" customHeight="1" x14ac:dyDescent="0.35">
      <c r="A79" s="5"/>
      <c r="B79" s="338" t="s">
        <v>41</v>
      </c>
      <c r="C79" s="339"/>
      <c r="D79" s="340"/>
      <c r="E79" s="338">
        <v>7</v>
      </c>
      <c r="F79" s="339"/>
      <c r="G79" s="341">
        <v>77409</v>
      </c>
      <c r="H79" s="352"/>
      <c r="I79" s="353">
        <f>G79/G80*100</f>
        <v>96.27685706290228</v>
      </c>
      <c r="J79" s="354"/>
      <c r="K79" s="6"/>
    </row>
    <row r="80" spans="1:11" ht="18" customHeight="1" x14ac:dyDescent="0.35">
      <c r="A80" s="6"/>
      <c r="B80" s="321" t="s">
        <v>11</v>
      </c>
      <c r="C80" s="322"/>
      <c r="D80" s="323"/>
      <c r="E80" s="321">
        <f>SUM(E78:F79)</f>
        <v>50</v>
      </c>
      <c r="F80" s="322"/>
      <c r="G80" s="355">
        <f>SUM(G78:H79)</f>
        <v>80402.5</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337</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0</v>
      </c>
      <c r="F89" s="259"/>
      <c r="G89" s="258">
        <v>913.5</v>
      </c>
      <c r="H89" s="238"/>
      <c r="I89" s="308">
        <f>E89+G89</f>
        <v>913.5</v>
      </c>
      <c r="J89" s="251"/>
      <c r="K89" s="5"/>
    </row>
    <row r="90" spans="1:11" ht="18" customHeight="1" x14ac:dyDescent="0.35">
      <c r="A90" s="6"/>
      <c r="B90" s="252" t="s">
        <v>287</v>
      </c>
      <c r="C90" s="6"/>
      <c r="D90" s="6"/>
      <c r="E90" s="257">
        <v>7491.8</v>
      </c>
      <c r="F90" s="256"/>
      <c r="G90" s="253">
        <v>9573.5</v>
      </c>
      <c r="H90" s="246"/>
      <c r="I90" s="255">
        <f>E90+G90</f>
        <v>17065.3</v>
      </c>
      <c r="J90" s="251"/>
      <c r="K90" s="6"/>
    </row>
    <row r="91" spans="1:11" ht="18" customHeight="1" x14ac:dyDescent="0.35">
      <c r="A91" s="6"/>
      <c r="B91" s="252" t="s">
        <v>50</v>
      </c>
      <c r="C91" s="6"/>
      <c r="D91" s="6"/>
      <c r="E91" s="254">
        <v>1373.8</v>
      </c>
      <c r="F91" s="223"/>
      <c r="G91" s="253">
        <v>7706.3</v>
      </c>
      <c r="H91" s="246"/>
      <c r="I91" s="255">
        <f>E91+G91</f>
        <v>9080.1</v>
      </c>
      <c r="J91" s="251"/>
      <c r="K91" s="6"/>
    </row>
    <row r="92" spans="1:11" ht="18" customHeight="1" x14ac:dyDescent="0.35">
      <c r="A92" s="6"/>
      <c r="B92" s="250" t="s">
        <v>52</v>
      </c>
      <c r="C92" s="6"/>
      <c r="D92" s="6"/>
      <c r="E92" s="249">
        <f>SUM(E89:E91)</f>
        <v>8865.6</v>
      </c>
      <c r="F92" s="307"/>
      <c r="G92" s="247">
        <f>SUM(G89:G91)</f>
        <v>18193.3</v>
      </c>
      <c r="H92" s="226"/>
      <c r="I92" s="301">
        <f>E92+G92</f>
        <v>27058.9</v>
      </c>
      <c r="J92" s="245">
        <f>I92/I95*100</f>
        <v>33.615043654126154</v>
      </c>
      <c r="K92" s="6"/>
    </row>
    <row r="93" spans="1:11" ht="18" customHeight="1" x14ac:dyDescent="0.35">
      <c r="A93" s="6"/>
      <c r="B93" s="244" t="s">
        <v>53</v>
      </c>
      <c r="C93" s="243"/>
      <c r="D93" s="243"/>
      <c r="E93" s="254">
        <v>8981.5</v>
      </c>
      <c r="F93" s="223"/>
      <c r="G93" s="253">
        <v>40203.5</v>
      </c>
      <c r="H93" s="246"/>
      <c r="I93" s="246">
        <f t="shared" ref="I93:I94" si="0">E93+G93</f>
        <v>49185</v>
      </c>
      <c r="J93" s="237">
        <f>I93/I95*100</f>
        <v>61.102111398770631</v>
      </c>
      <c r="K93" s="6"/>
    </row>
    <row r="94" spans="1:11" ht="18" customHeight="1" x14ac:dyDescent="0.35">
      <c r="A94" s="6"/>
      <c r="B94" s="231" t="s">
        <v>54</v>
      </c>
      <c r="C94" s="230"/>
      <c r="D94" s="230"/>
      <c r="E94" s="249">
        <v>1767</v>
      </c>
      <c r="F94" s="248"/>
      <c r="G94" s="247">
        <v>2485.5</v>
      </c>
      <c r="H94" s="226"/>
      <c r="I94" s="301">
        <f t="shared" si="0"/>
        <v>4252.5</v>
      </c>
      <c r="J94" s="232">
        <f>I94/I95*100</f>
        <v>5.2828449471032251</v>
      </c>
      <c r="K94" s="6"/>
    </row>
    <row r="95" spans="1:11" ht="18" customHeight="1" x14ac:dyDescent="0.35">
      <c r="A95" s="6"/>
      <c r="B95" s="231" t="s">
        <v>55</v>
      </c>
      <c r="C95" s="230"/>
      <c r="D95" s="230"/>
      <c r="E95" s="229">
        <f>E92+E93+E94</f>
        <v>19614.099999999999</v>
      </c>
      <c r="F95" s="228"/>
      <c r="G95" s="302">
        <f>G92+G93+G94</f>
        <v>60882.3</v>
      </c>
      <c r="H95" s="226"/>
      <c r="I95" s="225">
        <f>E95+G95</f>
        <v>80496.399999999994</v>
      </c>
      <c r="J95" s="224">
        <f>J92+J93+J94</f>
        <v>100.00000000000001</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15</v>
      </c>
      <c r="F104" s="336"/>
      <c r="G104" s="337">
        <v>56</v>
      </c>
      <c r="H104" s="336"/>
      <c r="I104" s="337">
        <f>E104+G104</f>
        <v>71</v>
      </c>
      <c r="J104" s="336"/>
      <c r="K104" s="6"/>
    </row>
    <row r="105" spans="1:11" ht="18" customHeight="1" x14ac:dyDescent="0.35">
      <c r="A105" s="6"/>
      <c r="B105" s="338" t="s">
        <v>41</v>
      </c>
      <c r="C105" s="339"/>
      <c r="D105" s="340"/>
      <c r="E105" s="341">
        <v>218</v>
      </c>
      <c r="F105" s="339"/>
      <c r="G105" s="341">
        <v>46</v>
      </c>
      <c r="H105" s="339"/>
      <c r="I105" s="341">
        <f>E105+G105</f>
        <v>264</v>
      </c>
      <c r="J105" s="340"/>
      <c r="K105" s="6"/>
    </row>
    <row r="106" spans="1:11" ht="18" customHeight="1" x14ac:dyDescent="0.35">
      <c r="A106" s="6"/>
      <c r="B106" s="321" t="s">
        <v>11</v>
      </c>
      <c r="C106" s="322"/>
      <c r="D106" s="323"/>
      <c r="E106" s="324">
        <f>E105+E104</f>
        <v>233</v>
      </c>
      <c r="F106" s="325"/>
      <c r="G106" s="324">
        <f>G105+G104</f>
        <v>102</v>
      </c>
      <c r="H106" s="325"/>
      <c r="I106" s="324">
        <f>I105+I104</f>
        <v>335</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340</v>
      </c>
      <c r="B124" s="6"/>
      <c r="C124" s="6"/>
      <c r="D124" s="6"/>
      <c r="E124" s="6"/>
      <c r="F124" s="6"/>
      <c r="G124" s="6"/>
      <c r="H124" s="6"/>
      <c r="I124" s="6"/>
      <c r="J124" s="6"/>
      <c r="K124" s="6"/>
    </row>
  </sheetData>
  <mergeCells count="87">
    <mergeCell ref="B23:E23"/>
    <mergeCell ref="F24:G24"/>
    <mergeCell ref="E1:J1"/>
    <mergeCell ref="G11:J11"/>
    <mergeCell ref="D12:G12"/>
    <mergeCell ref="H12:J12"/>
    <mergeCell ref="B21:H21"/>
    <mergeCell ref="H24:I24"/>
    <mergeCell ref="E49:F49"/>
    <mergeCell ref="B43:H43"/>
    <mergeCell ref="E45:J45"/>
    <mergeCell ref="B46:D46"/>
    <mergeCell ref="E46:F46"/>
    <mergeCell ref="G46:I46"/>
    <mergeCell ref="E47:F47"/>
    <mergeCell ref="E48:F48"/>
    <mergeCell ref="B78:D78"/>
    <mergeCell ref="E78:F78"/>
    <mergeCell ref="G78:H78"/>
    <mergeCell ref="I78:J78"/>
    <mergeCell ref="E50:F50"/>
    <mergeCell ref="E51:F51"/>
    <mergeCell ref="E52:F52"/>
    <mergeCell ref="B54:J54"/>
    <mergeCell ref="B55:J55"/>
    <mergeCell ref="B56:J56"/>
    <mergeCell ref="B57:J57"/>
    <mergeCell ref="B58:J58"/>
    <mergeCell ref="B75:H75"/>
    <mergeCell ref="G77:H77"/>
    <mergeCell ref="I77:J77"/>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 ref="B25:E25"/>
    <mergeCell ref="F25:G25"/>
    <mergeCell ref="H25:I25"/>
    <mergeCell ref="B26:E26"/>
    <mergeCell ref="F26:G26"/>
    <mergeCell ref="H26:I26"/>
    <mergeCell ref="B27:E27"/>
    <mergeCell ref="F27:G27"/>
    <mergeCell ref="H27:I27"/>
    <mergeCell ref="F28:G29"/>
    <mergeCell ref="H28:I29"/>
    <mergeCell ref="J28:J29"/>
    <mergeCell ref="B29:E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432129"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432129"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24"/>
  <sheetViews>
    <sheetView zoomScale="75" zoomScaleNormal="75" workbookViewId="0">
      <selection activeCell="P78" sqref="P78"/>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333</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7.5" x14ac:dyDescent="0.35">
      <c r="A21" s="5">
        <v>1</v>
      </c>
      <c r="B21" s="342" t="s">
        <v>354</v>
      </c>
      <c r="C21" s="342"/>
      <c r="D21" s="342"/>
      <c r="E21" s="342"/>
      <c r="F21" s="342"/>
      <c r="G21" s="342"/>
      <c r="H21" s="342"/>
    </row>
    <row r="22" spans="1:11" ht="19.5" customHeight="1" x14ac:dyDescent="0.35">
      <c r="A22" s="6"/>
      <c r="B22" s="6"/>
      <c r="C22" s="6"/>
      <c r="D22" s="6"/>
      <c r="E22" s="6"/>
      <c r="F22" s="6"/>
      <c r="G22" s="6"/>
      <c r="H22" s="6"/>
      <c r="I22" s="6"/>
      <c r="J22" s="6"/>
      <c r="K22" s="6"/>
    </row>
    <row r="23" spans="1:11" ht="15.5" x14ac:dyDescent="0.35">
      <c r="A23" s="6"/>
      <c r="B23" s="372" t="s">
        <v>2</v>
      </c>
      <c r="C23" s="373"/>
      <c r="D23" s="373"/>
      <c r="E23" s="374"/>
      <c r="F23" s="295"/>
      <c r="G23" s="294"/>
      <c r="H23" s="294"/>
      <c r="I23" s="294"/>
      <c r="J23" s="286"/>
    </row>
    <row r="24" spans="1:11" ht="15.5" x14ac:dyDescent="0.35">
      <c r="A24" s="6"/>
      <c r="B24" s="265"/>
      <c r="C24" s="264"/>
      <c r="D24" s="264"/>
      <c r="E24" s="263"/>
      <c r="F24" s="398">
        <v>43770</v>
      </c>
      <c r="G24" s="399"/>
      <c r="H24" s="398">
        <v>43405</v>
      </c>
      <c r="I24" s="399"/>
      <c r="J24" s="286" t="s">
        <v>3</v>
      </c>
    </row>
    <row r="25" spans="1:11" ht="15.5" x14ac:dyDescent="0.35">
      <c r="A25" s="6"/>
      <c r="B25" s="400" t="s">
        <v>260</v>
      </c>
      <c r="C25" s="401"/>
      <c r="D25" s="401"/>
      <c r="E25" s="402"/>
      <c r="F25" s="403">
        <v>1836373</v>
      </c>
      <c r="G25" s="404"/>
      <c r="H25" s="403">
        <v>1717347</v>
      </c>
      <c r="I25" s="404"/>
      <c r="J25" s="292">
        <f>(F25-H25)/H25</f>
        <v>6.9308066453663705E-2</v>
      </c>
    </row>
    <row r="26" spans="1:11" ht="15.5" x14ac:dyDescent="0.35">
      <c r="A26" s="6"/>
      <c r="B26" s="386" t="s">
        <v>342</v>
      </c>
      <c r="C26" s="387"/>
      <c r="D26" s="387"/>
      <c r="E26" s="388"/>
      <c r="F26" s="403">
        <v>3505651</v>
      </c>
      <c r="G26" s="404"/>
      <c r="H26" s="403">
        <v>3251334</v>
      </c>
      <c r="I26" s="404"/>
      <c r="J26" s="309">
        <f>(F26-H26)/H26</f>
        <v>7.8219278609949025E-2</v>
      </c>
    </row>
    <row r="27" spans="1:11" ht="18.5" x14ac:dyDescent="0.35">
      <c r="A27" s="6"/>
      <c r="B27" s="386" t="s">
        <v>343</v>
      </c>
      <c r="C27" s="387"/>
      <c r="D27" s="387"/>
      <c r="E27" s="388"/>
      <c r="F27" s="341">
        <v>912000</v>
      </c>
      <c r="G27" s="352"/>
      <c r="H27" s="341">
        <v>661260</v>
      </c>
      <c r="I27" s="352"/>
      <c r="J27" s="290">
        <f>(F27-H27)/H27</f>
        <v>0.37918519190636057</v>
      </c>
    </row>
    <row r="28" spans="1:11" ht="15.5" x14ac:dyDescent="0.35">
      <c r="A28" s="6"/>
      <c r="B28" s="261" t="s">
        <v>283</v>
      </c>
      <c r="C28" s="243"/>
      <c r="D28" s="243"/>
      <c r="E28" s="287"/>
      <c r="F28" s="389">
        <v>341233</v>
      </c>
      <c r="G28" s="390"/>
      <c r="H28" s="389">
        <v>353921</v>
      </c>
      <c r="I28" s="390"/>
      <c r="J28" s="393">
        <f>(F28-H28)/H28</f>
        <v>-3.5849808290550719E-2</v>
      </c>
    </row>
    <row r="29" spans="1:11" ht="15.5" x14ac:dyDescent="0.35">
      <c r="A29" s="6"/>
      <c r="B29" s="395" t="s">
        <v>266</v>
      </c>
      <c r="C29" s="396"/>
      <c r="D29" s="396"/>
      <c r="E29" s="397"/>
      <c r="F29" s="391"/>
      <c r="G29" s="392"/>
      <c r="H29" s="391"/>
      <c r="I29" s="392"/>
      <c r="J29" s="394"/>
    </row>
    <row r="30" spans="1:11" ht="15.5" x14ac:dyDescent="0.35">
      <c r="A30" s="6"/>
      <c r="B30" s="261" t="s">
        <v>184</v>
      </c>
      <c r="C30" s="243"/>
      <c r="D30" s="243"/>
      <c r="E30" s="287"/>
      <c r="F30" s="380">
        <f>(F26+F28)/(F25+F26+F28)</f>
        <v>0.6768801762792005</v>
      </c>
      <c r="G30" s="381"/>
      <c r="H30" s="380">
        <f>(H26+H28)/(H25+H26+H28)</f>
        <v>0.6773482217907707</v>
      </c>
      <c r="I30" s="381"/>
      <c r="J30" s="384"/>
    </row>
    <row r="31" spans="1:11" ht="15.5" x14ac:dyDescent="0.35">
      <c r="A31" s="6"/>
      <c r="B31" s="275" t="s">
        <v>344</v>
      </c>
      <c r="C31" s="230"/>
      <c r="D31" s="230"/>
      <c r="E31" s="282"/>
      <c r="F31" s="382">
        <f>(F25+F26+F28)/(F24+F25+F26+F28)</f>
        <v>0.99235729113901505</v>
      </c>
      <c r="G31" s="383"/>
      <c r="H31" s="382">
        <f>(H25+H26+H28)/(H24+H25+H26+H28)</f>
        <v>0.99191111752183703</v>
      </c>
      <c r="I31" s="383"/>
      <c r="J31" s="385"/>
    </row>
    <row r="32" spans="1:11" ht="15.5" x14ac:dyDescent="0.35">
      <c r="A32" s="6"/>
      <c r="B32" s="261" t="s">
        <v>184</v>
      </c>
      <c r="C32" s="243"/>
      <c r="D32" s="243"/>
      <c r="E32" s="287"/>
      <c r="F32" s="380">
        <f>(F26+F27+F28)/(F25+F26+F27+F28)</f>
        <v>0.72156157068632809</v>
      </c>
      <c r="G32" s="381"/>
      <c r="H32" s="380">
        <f>(H26+H27+H28)/(H25+H26+H27+H28)</f>
        <v>0.71300357528298619</v>
      </c>
      <c r="I32" s="381"/>
      <c r="J32" s="384"/>
    </row>
    <row r="33" spans="1:11" ht="15.5" x14ac:dyDescent="0.35">
      <c r="A33" s="6"/>
      <c r="B33" s="275" t="s">
        <v>345</v>
      </c>
      <c r="C33" s="230"/>
      <c r="D33" s="230"/>
      <c r="E33" s="282"/>
      <c r="F33" s="382">
        <f>(F27+F28+F30)/(F26+F27+F28+F30)</f>
        <v>0.26334609093779715</v>
      </c>
      <c r="G33" s="383"/>
      <c r="H33" s="382">
        <f>(H27+H28+H30)/(H26+H27+H28+H30)</f>
        <v>0.23794162593566051</v>
      </c>
      <c r="I33" s="383"/>
      <c r="J33" s="385"/>
    </row>
    <row r="34" spans="1:11" ht="15.5" x14ac:dyDescent="0.35">
      <c r="A34" s="6"/>
      <c r="B34" s="252" t="s">
        <v>8</v>
      </c>
      <c r="C34" s="6"/>
      <c r="D34" s="6" t="s">
        <v>346</v>
      </c>
      <c r="E34" s="283"/>
      <c r="F34" s="379">
        <f>F25+F26+F28</f>
        <v>5683257</v>
      </c>
      <c r="G34" s="335"/>
      <c r="H34" s="379">
        <f>H25+H26+H28</f>
        <v>5322602</v>
      </c>
      <c r="I34" s="335"/>
      <c r="J34" s="293">
        <f>(F34-H34)/H34</f>
        <v>6.775915238449165E-2</v>
      </c>
    </row>
    <row r="35" spans="1:11" ht="15.5" x14ac:dyDescent="0.35">
      <c r="A35" s="6"/>
      <c r="B35" s="252"/>
      <c r="C35" s="6"/>
      <c r="D35" s="6" t="s">
        <v>347</v>
      </c>
      <c r="E35" s="310"/>
      <c r="F35" s="341">
        <f>SUM(F25:G29)</f>
        <v>6595257</v>
      </c>
      <c r="G35" s="352"/>
      <c r="H35" s="341">
        <f>SUM(H25:I29)</f>
        <v>5983862</v>
      </c>
      <c r="I35" s="352"/>
      <c r="J35" s="291">
        <f>(F35-H35)/H35</f>
        <v>0.1021739806165316</v>
      </c>
    </row>
    <row r="36" spans="1:11" ht="15.5" x14ac:dyDescent="0.35">
      <c r="A36" s="6"/>
      <c r="B36" s="252"/>
      <c r="C36" s="6"/>
      <c r="D36" s="6" t="s">
        <v>348</v>
      </c>
      <c r="E36" s="283"/>
      <c r="F36" s="341">
        <v>1441655</v>
      </c>
      <c r="G36" s="352"/>
      <c r="H36" s="341">
        <v>923400</v>
      </c>
      <c r="I36" s="352"/>
      <c r="J36" s="291">
        <f>(F36-H36)/H36</f>
        <v>0.5612464803985272</v>
      </c>
    </row>
    <row r="37" spans="1:11" ht="15.5" x14ac:dyDescent="0.35">
      <c r="A37" s="6"/>
      <c r="B37" s="275"/>
      <c r="C37" s="230"/>
      <c r="D37" s="230" t="s">
        <v>349</v>
      </c>
      <c r="E37" s="282"/>
      <c r="F37" s="365">
        <v>214330</v>
      </c>
      <c r="G37" s="366"/>
      <c r="H37" s="365" t="s">
        <v>183</v>
      </c>
      <c r="I37" s="366"/>
      <c r="J37" s="290" t="s">
        <v>183</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351</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29205.3</v>
      </c>
      <c r="F48" s="364"/>
      <c r="G48" s="256"/>
      <c r="H48" s="253">
        <v>54575.9</v>
      </c>
      <c r="I48" s="246"/>
      <c r="J48" s="246"/>
      <c r="K48" s="6"/>
    </row>
    <row r="49" spans="1:11" ht="18" customHeight="1" x14ac:dyDescent="0.35">
      <c r="A49" s="6"/>
      <c r="B49" s="252" t="s">
        <v>294</v>
      </c>
      <c r="C49" s="6"/>
      <c r="D49" s="283"/>
      <c r="E49" s="341">
        <v>252.8</v>
      </c>
      <c r="F49" s="352"/>
      <c r="G49" s="223"/>
      <c r="H49" s="253">
        <v>1338</v>
      </c>
      <c r="I49" s="246"/>
      <c r="J49" s="246"/>
      <c r="K49" s="6"/>
    </row>
    <row r="50" spans="1:11" ht="18" customHeight="1" x14ac:dyDescent="0.35">
      <c r="A50" s="6"/>
      <c r="B50" s="231" t="s">
        <v>52</v>
      </c>
      <c r="C50" s="230"/>
      <c r="D50" s="282"/>
      <c r="E50" s="365">
        <f>E48+E49</f>
        <v>29458.1</v>
      </c>
      <c r="F50" s="366"/>
      <c r="G50" s="248"/>
      <c r="H50" s="247">
        <f>H48+H49</f>
        <v>55913.9</v>
      </c>
      <c r="I50" s="226"/>
      <c r="J50" s="226">
        <f>E50+H50</f>
        <v>85372</v>
      </c>
      <c r="K50" s="6"/>
    </row>
    <row r="51" spans="1:11" ht="18" customHeight="1" x14ac:dyDescent="0.35">
      <c r="A51" s="6"/>
      <c r="B51" s="250" t="s">
        <v>25</v>
      </c>
      <c r="C51" s="6"/>
      <c r="D51" s="283"/>
      <c r="E51" s="367"/>
      <c r="F51" s="368"/>
      <c r="G51" s="241"/>
      <c r="H51" s="241"/>
      <c r="I51" s="239"/>
      <c r="J51" s="246">
        <v>60</v>
      </c>
      <c r="K51" s="6"/>
    </row>
    <row r="52" spans="1:11" ht="18" customHeight="1" x14ac:dyDescent="0.35">
      <c r="A52" s="6"/>
      <c r="B52" s="231" t="s">
        <v>26</v>
      </c>
      <c r="C52" s="230"/>
      <c r="D52" s="282"/>
      <c r="E52" s="369"/>
      <c r="F52" s="370"/>
      <c r="G52" s="235"/>
      <c r="H52" s="235"/>
      <c r="I52" s="233"/>
      <c r="J52" s="225">
        <f>J50+J51</f>
        <v>85432</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329</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336</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334</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41</v>
      </c>
      <c r="F78" s="340"/>
      <c r="G78" s="341">
        <v>5228</v>
      </c>
      <c r="H78" s="340"/>
      <c r="I78" s="353">
        <f>G78/G80*100</f>
        <v>6.2029852162976669</v>
      </c>
      <c r="J78" s="354"/>
      <c r="K78" s="6"/>
    </row>
    <row r="79" spans="1:11" s="273" customFormat="1" ht="18" customHeight="1" x14ac:dyDescent="0.35">
      <c r="A79" s="5"/>
      <c r="B79" s="338" t="s">
        <v>41</v>
      </c>
      <c r="C79" s="339"/>
      <c r="D79" s="340"/>
      <c r="E79" s="338">
        <v>6</v>
      </c>
      <c r="F79" s="339"/>
      <c r="G79" s="341">
        <v>79054</v>
      </c>
      <c r="H79" s="352"/>
      <c r="I79" s="353">
        <f>G79/G80*100</f>
        <v>93.797014783702338</v>
      </c>
      <c r="J79" s="354"/>
      <c r="K79" s="6"/>
    </row>
    <row r="80" spans="1:11" ht="18" customHeight="1" x14ac:dyDescent="0.35">
      <c r="A80" s="6"/>
      <c r="B80" s="321" t="s">
        <v>11</v>
      </c>
      <c r="C80" s="322"/>
      <c r="D80" s="323"/>
      <c r="E80" s="321">
        <f>SUM(E78:F79)</f>
        <v>47</v>
      </c>
      <c r="F80" s="322"/>
      <c r="G80" s="355">
        <f>SUM(G78:H79)</f>
        <v>84282</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335</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934.8</v>
      </c>
      <c r="F89" s="259"/>
      <c r="G89" s="258">
        <v>2565.3000000000002</v>
      </c>
      <c r="H89" s="238"/>
      <c r="I89" s="308">
        <f>E89+G89</f>
        <v>3500.1000000000004</v>
      </c>
      <c r="J89" s="251"/>
      <c r="K89" s="5"/>
    </row>
    <row r="90" spans="1:11" ht="18" customHeight="1" x14ac:dyDescent="0.35">
      <c r="A90" s="6"/>
      <c r="B90" s="252" t="s">
        <v>287</v>
      </c>
      <c r="C90" s="6"/>
      <c r="D90" s="6"/>
      <c r="E90" s="257">
        <v>7328.5</v>
      </c>
      <c r="F90" s="256"/>
      <c r="G90" s="253">
        <v>9420.4</v>
      </c>
      <c r="H90" s="246"/>
      <c r="I90" s="255">
        <f>E90+G90</f>
        <v>16748.900000000001</v>
      </c>
      <c r="J90" s="251"/>
      <c r="K90" s="6"/>
    </row>
    <row r="91" spans="1:11" ht="18" customHeight="1" x14ac:dyDescent="0.35">
      <c r="A91" s="6"/>
      <c r="B91" s="252" t="s">
        <v>50</v>
      </c>
      <c r="C91" s="6"/>
      <c r="D91" s="6"/>
      <c r="E91" s="254">
        <v>3294</v>
      </c>
      <c r="F91" s="223"/>
      <c r="G91" s="253">
        <v>7972.6</v>
      </c>
      <c r="H91" s="246"/>
      <c r="I91" s="255">
        <f>E91+G91</f>
        <v>11266.6</v>
      </c>
      <c r="J91" s="251"/>
      <c r="K91" s="6"/>
    </row>
    <row r="92" spans="1:11" ht="18" customHeight="1" x14ac:dyDescent="0.35">
      <c r="A92" s="6"/>
      <c r="B92" s="250" t="s">
        <v>52</v>
      </c>
      <c r="C92" s="6"/>
      <c r="D92" s="6"/>
      <c r="E92" s="249">
        <f>SUM(E89:E91)</f>
        <v>11557.3</v>
      </c>
      <c r="F92" s="307"/>
      <c r="G92" s="247">
        <f>SUM(G89:G91)</f>
        <v>19958.300000000003</v>
      </c>
      <c r="H92" s="226"/>
      <c r="I92" s="301">
        <f>E92+G92</f>
        <v>31515.600000000002</v>
      </c>
      <c r="J92" s="245">
        <f>I92/I95*100</f>
        <v>37.727780956781771</v>
      </c>
      <c r="K92" s="6"/>
    </row>
    <row r="93" spans="1:11" ht="18" customHeight="1" x14ac:dyDescent="0.35">
      <c r="A93" s="6"/>
      <c r="B93" s="244" t="s">
        <v>53</v>
      </c>
      <c r="C93" s="243"/>
      <c r="D93" s="243"/>
      <c r="E93" s="254">
        <v>14808.3</v>
      </c>
      <c r="F93" s="223"/>
      <c r="G93" s="253">
        <v>32930</v>
      </c>
      <c r="H93" s="246"/>
      <c r="I93" s="246">
        <f>E93+G93</f>
        <v>47738.3</v>
      </c>
      <c r="J93" s="237">
        <f>I93/I95*100</f>
        <v>57.148209954725125</v>
      </c>
      <c r="K93" s="6"/>
    </row>
    <row r="94" spans="1:11" ht="18" customHeight="1" x14ac:dyDescent="0.35">
      <c r="A94" s="6"/>
      <c r="B94" s="231" t="s">
        <v>54</v>
      </c>
      <c r="C94" s="230"/>
      <c r="D94" s="230"/>
      <c r="E94" s="249">
        <v>2465</v>
      </c>
      <c r="F94" s="248"/>
      <c r="G94" s="247">
        <v>1815.3</v>
      </c>
      <c r="H94" s="226"/>
      <c r="I94" s="301">
        <f t="shared" ref="I94" si="0">E94+G94</f>
        <v>4280.3</v>
      </c>
      <c r="J94" s="232">
        <f>I94/I95*100</f>
        <v>5.1240090884930956</v>
      </c>
      <c r="K94" s="6"/>
    </row>
    <row r="95" spans="1:11" ht="18" customHeight="1" x14ac:dyDescent="0.35">
      <c r="A95" s="6"/>
      <c r="B95" s="231" t="s">
        <v>55</v>
      </c>
      <c r="C95" s="230"/>
      <c r="D95" s="230"/>
      <c r="E95" s="229">
        <f>E92+E93+E94</f>
        <v>28830.6</v>
      </c>
      <c r="F95" s="228"/>
      <c r="G95" s="302">
        <f>G92+G93+G94</f>
        <v>54703.600000000006</v>
      </c>
      <c r="H95" s="226"/>
      <c r="I95" s="225">
        <f>E95+G95</f>
        <v>83534.200000000012</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18</v>
      </c>
      <c r="F104" s="336"/>
      <c r="G104" s="337">
        <v>60</v>
      </c>
      <c r="H104" s="336"/>
      <c r="I104" s="337">
        <f>E104+G104</f>
        <v>78</v>
      </c>
      <c r="J104" s="336"/>
      <c r="K104" s="6"/>
    </row>
    <row r="105" spans="1:11" ht="18" customHeight="1" x14ac:dyDescent="0.35">
      <c r="A105" s="6"/>
      <c r="B105" s="338" t="s">
        <v>41</v>
      </c>
      <c r="C105" s="339"/>
      <c r="D105" s="340"/>
      <c r="E105" s="341">
        <v>232</v>
      </c>
      <c r="F105" s="339"/>
      <c r="G105" s="341">
        <v>32</v>
      </c>
      <c r="H105" s="339"/>
      <c r="I105" s="341">
        <f>E105+G105</f>
        <v>264</v>
      </c>
      <c r="J105" s="340"/>
      <c r="K105" s="6"/>
    </row>
    <row r="106" spans="1:11" ht="18" customHeight="1" x14ac:dyDescent="0.35">
      <c r="A106" s="6"/>
      <c r="B106" s="321" t="s">
        <v>11</v>
      </c>
      <c r="C106" s="322"/>
      <c r="D106" s="323"/>
      <c r="E106" s="324">
        <f>E105+E104</f>
        <v>250</v>
      </c>
      <c r="F106" s="325"/>
      <c r="G106" s="324">
        <f>G105+G104</f>
        <v>92</v>
      </c>
      <c r="H106" s="325"/>
      <c r="I106" s="324">
        <f>I105+I104</f>
        <v>342</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334</v>
      </c>
      <c r="B124" s="6"/>
      <c r="C124" s="6"/>
      <c r="D124" s="6"/>
      <c r="E124" s="6"/>
      <c r="F124" s="6"/>
      <c r="G124" s="6"/>
      <c r="H124" s="6"/>
      <c r="I124" s="6"/>
      <c r="J124" s="6"/>
      <c r="K124" s="6"/>
    </row>
  </sheetData>
  <mergeCells count="87">
    <mergeCell ref="B23:E23"/>
    <mergeCell ref="F24:G24"/>
    <mergeCell ref="E1:J1"/>
    <mergeCell ref="G11:J11"/>
    <mergeCell ref="D12:G12"/>
    <mergeCell ref="H12:J12"/>
    <mergeCell ref="B21:H21"/>
    <mergeCell ref="H24:I24"/>
    <mergeCell ref="E49:F49"/>
    <mergeCell ref="B43:H43"/>
    <mergeCell ref="E45:J45"/>
    <mergeCell ref="B46:D46"/>
    <mergeCell ref="E46:F46"/>
    <mergeCell ref="G46:I46"/>
    <mergeCell ref="E47:F47"/>
    <mergeCell ref="E48:F48"/>
    <mergeCell ref="B78:D78"/>
    <mergeCell ref="E78:F78"/>
    <mergeCell ref="G78:H78"/>
    <mergeCell ref="I78:J78"/>
    <mergeCell ref="E50:F50"/>
    <mergeCell ref="E51:F51"/>
    <mergeCell ref="E52:F52"/>
    <mergeCell ref="B54:J54"/>
    <mergeCell ref="B55:J55"/>
    <mergeCell ref="B56:J56"/>
    <mergeCell ref="B57:J57"/>
    <mergeCell ref="B58:J58"/>
    <mergeCell ref="B75:H75"/>
    <mergeCell ref="G77:H77"/>
    <mergeCell ref="I77:J77"/>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 ref="B25:E25"/>
    <mergeCell ref="F25:G25"/>
    <mergeCell ref="H25:I25"/>
    <mergeCell ref="B26:E26"/>
    <mergeCell ref="F26:G26"/>
    <mergeCell ref="H26:I26"/>
    <mergeCell ref="B27:E27"/>
    <mergeCell ref="F27:G27"/>
    <mergeCell ref="H27:I27"/>
    <mergeCell ref="F28:G29"/>
    <mergeCell ref="H28:I29"/>
    <mergeCell ref="J28:J29"/>
    <mergeCell ref="B29:E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391171"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391171"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24"/>
  <sheetViews>
    <sheetView zoomScale="75" zoomScaleNormal="75" workbookViewId="0">
      <selection activeCell="O76" sqref="O76"/>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332</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7.5" x14ac:dyDescent="0.35">
      <c r="A21" s="5">
        <v>1</v>
      </c>
      <c r="B21" s="342" t="s">
        <v>353</v>
      </c>
      <c r="C21" s="342"/>
      <c r="D21" s="342"/>
      <c r="E21" s="342"/>
      <c r="F21" s="342"/>
      <c r="G21" s="342"/>
      <c r="H21" s="342"/>
    </row>
    <row r="22" spans="1:11" ht="19.5" customHeight="1" x14ac:dyDescent="0.35">
      <c r="A22" s="6"/>
      <c r="B22" s="6"/>
      <c r="C22" s="6"/>
      <c r="D22" s="6"/>
      <c r="E22" s="6"/>
      <c r="F22" s="6"/>
      <c r="G22" s="6"/>
      <c r="H22" s="6"/>
      <c r="I22" s="6"/>
      <c r="J22" s="6"/>
      <c r="K22" s="6"/>
    </row>
    <row r="23" spans="1:11" ht="15.5" x14ac:dyDescent="0.35">
      <c r="A23" s="6"/>
      <c r="B23" s="372" t="s">
        <v>2</v>
      </c>
      <c r="C23" s="373"/>
      <c r="D23" s="373"/>
      <c r="E23" s="374"/>
      <c r="F23" s="295"/>
      <c r="G23" s="294"/>
      <c r="H23" s="294"/>
      <c r="I23" s="294"/>
      <c r="J23" s="286"/>
    </row>
    <row r="24" spans="1:11" ht="15.5" x14ac:dyDescent="0.35">
      <c r="A24" s="6"/>
      <c r="B24" s="265"/>
      <c r="C24" s="264"/>
      <c r="D24" s="264"/>
      <c r="E24" s="263"/>
      <c r="F24" s="398">
        <v>43586</v>
      </c>
      <c r="G24" s="399"/>
      <c r="H24" s="398">
        <v>43221</v>
      </c>
      <c r="I24" s="399"/>
      <c r="J24" s="286" t="s">
        <v>3</v>
      </c>
    </row>
    <row r="25" spans="1:11" ht="15.5" x14ac:dyDescent="0.35">
      <c r="A25" s="6"/>
      <c r="B25" s="400" t="s">
        <v>260</v>
      </c>
      <c r="C25" s="401"/>
      <c r="D25" s="401"/>
      <c r="E25" s="402"/>
      <c r="F25" s="403">
        <v>1693883</v>
      </c>
      <c r="G25" s="404"/>
      <c r="H25" s="403">
        <v>1817360</v>
      </c>
      <c r="I25" s="404"/>
      <c r="J25" s="292">
        <f>(F25-H25)/H25</f>
        <v>-6.7943060263238986E-2</v>
      </c>
    </row>
    <row r="26" spans="1:11" ht="15.5" x14ac:dyDescent="0.35">
      <c r="A26" s="6"/>
      <c r="B26" s="386" t="s">
        <v>342</v>
      </c>
      <c r="C26" s="387"/>
      <c r="D26" s="387"/>
      <c r="E26" s="388"/>
      <c r="F26" s="403">
        <v>3471577</v>
      </c>
      <c r="G26" s="404"/>
      <c r="H26" s="403">
        <v>2873669</v>
      </c>
      <c r="I26" s="404"/>
      <c r="J26" s="309">
        <f>(F26-H26)/H26</f>
        <v>0.2080643247360778</v>
      </c>
    </row>
    <row r="27" spans="1:11" ht="18.5" x14ac:dyDescent="0.35">
      <c r="A27" s="6"/>
      <c r="B27" s="386" t="s">
        <v>343</v>
      </c>
      <c r="C27" s="387"/>
      <c r="D27" s="387"/>
      <c r="E27" s="388"/>
      <c r="F27" s="341">
        <v>755130</v>
      </c>
      <c r="G27" s="352"/>
      <c r="H27" s="341">
        <v>468700</v>
      </c>
      <c r="I27" s="352"/>
      <c r="J27" s="290">
        <f>(F27-H27)/H27</f>
        <v>0.61111585235758481</v>
      </c>
    </row>
    <row r="28" spans="1:11" ht="15.5" x14ac:dyDescent="0.35">
      <c r="A28" s="6"/>
      <c r="B28" s="261" t="s">
        <v>283</v>
      </c>
      <c r="C28" s="243"/>
      <c r="D28" s="243"/>
      <c r="E28" s="287"/>
      <c r="F28" s="389">
        <v>369511</v>
      </c>
      <c r="G28" s="390"/>
      <c r="H28" s="389">
        <v>357399</v>
      </c>
      <c r="I28" s="390"/>
      <c r="J28" s="393">
        <f>(F28-H28)/H28</f>
        <v>3.3889294597914378E-2</v>
      </c>
    </row>
    <row r="29" spans="1:11" ht="15.5" x14ac:dyDescent="0.35">
      <c r="A29" s="6"/>
      <c r="B29" s="395" t="s">
        <v>266</v>
      </c>
      <c r="C29" s="396"/>
      <c r="D29" s="396"/>
      <c r="E29" s="397"/>
      <c r="F29" s="391"/>
      <c r="G29" s="392"/>
      <c r="H29" s="391"/>
      <c r="I29" s="392"/>
      <c r="J29" s="394"/>
    </row>
    <row r="30" spans="1:11" ht="15.5" x14ac:dyDescent="0.35">
      <c r="A30" s="6"/>
      <c r="B30" s="261" t="s">
        <v>184</v>
      </c>
      <c r="C30" s="243"/>
      <c r="D30" s="243"/>
      <c r="E30" s="287"/>
      <c r="F30" s="380">
        <f>(F26+F28)/(F25+F26+F28)</f>
        <v>0.69396714092991629</v>
      </c>
      <c r="G30" s="381"/>
      <c r="H30" s="380">
        <f>(H26+H28)/(H25+H26+H28)</f>
        <v>0.640014673874719</v>
      </c>
      <c r="I30" s="381"/>
      <c r="J30" s="384"/>
    </row>
    <row r="31" spans="1:11" ht="15.5" x14ac:dyDescent="0.35">
      <c r="A31" s="6"/>
      <c r="B31" s="275" t="s">
        <v>344</v>
      </c>
      <c r="C31" s="230"/>
      <c r="D31" s="230"/>
      <c r="E31" s="282"/>
      <c r="F31" s="382">
        <f>(F25+F26+F28)/(F24+F25+F26+F28)</f>
        <v>0.9921868683962537</v>
      </c>
      <c r="G31" s="383"/>
      <c r="H31" s="382">
        <f>(H25+H26+H28)/(H24+H25+H26+H28)</f>
        <v>0.99151139444215419</v>
      </c>
      <c r="I31" s="383"/>
      <c r="J31" s="385"/>
    </row>
    <row r="32" spans="1:11" ht="15.5" x14ac:dyDescent="0.35">
      <c r="A32" s="6"/>
      <c r="B32" s="261" t="s">
        <v>184</v>
      </c>
      <c r="C32" s="243"/>
      <c r="D32" s="243"/>
      <c r="E32" s="287"/>
      <c r="F32" s="380">
        <f>(F26+F27+F28)/(F25+F26+F27+F28)</f>
        <v>0.73070654986303085</v>
      </c>
      <c r="G32" s="381"/>
      <c r="H32" s="380">
        <f>(H26+H27+H28)/(H25+H26+H27+H28)</f>
        <v>0.67059673076281723</v>
      </c>
      <c r="I32" s="381"/>
      <c r="J32" s="384"/>
    </row>
    <row r="33" spans="1:11" ht="15.5" x14ac:dyDescent="0.35">
      <c r="A33" s="6"/>
      <c r="B33" s="275" t="s">
        <v>345</v>
      </c>
      <c r="C33" s="230"/>
      <c r="D33" s="230"/>
      <c r="E33" s="282"/>
      <c r="F33" s="382">
        <f>(F27+F28+F30)/(F26+F27+F28+F30)</f>
        <v>0.24468846433336863</v>
      </c>
      <c r="G33" s="383"/>
      <c r="H33" s="382">
        <f>(H27+H28+H30)/(H26+H27+H28+H30)</f>
        <v>0.22328413487265988</v>
      </c>
      <c r="I33" s="383"/>
      <c r="J33" s="385"/>
    </row>
    <row r="34" spans="1:11" ht="15.5" x14ac:dyDescent="0.35">
      <c r="A34" s="6"/>
      <c r="B34" s="252" t="s">
        <v>8</v>
      </c>
      <c r="C34" s="6"/>
      <c r="D34" s="6" t="s">
        <v>346</v>
      </c>
      <c r="E34" s="283"/>
      <c r="F34" s="379">
        <f>F25+F26+F28</f>
        <v>5534971</v>
      </c>
      <c r="G34" s="335"/>
      <c r="H34" s="379">
        <f>H25+H26+H28</f>
        <v>5048428</v>
      </c>
      <c r="I34" s="335"/>
      <c r="J34" s="293">
        <f>(F34-H34)/H34</f>
        <v>9.6375148858218837E-2</v>
      </c>
    </row>
    <row r="35" spans="1:11" ht="15.5" x14ac:dyDescent="0.35">
      <c r="A35" s="6"/>
      <c r="B35" s="252"/>
      <c r="C35" s="6"/>
      <c r="D35" s="6" t="s">
        <v>347</v>
      </c>
      <c r="E35" s="310"/>
      <c r="F35" s="341">
        <f>SUM(F25:G29)</f>
        <v>6290101</v>
      </c>
      <c r="G35" s="352"/>
      <c r="H35" s="341">
        <f>SUM(H25:I29)</f>
        <v>5517128</v>
      </c>
      <c r="I35" s="352"/>
      <c r="J35" s="291">
        <f>(F35-H35)/H35</f>
        <v>0.14010423539203731</v>
      </c>
    </row>
    <row r="36" spans="1:11" ht="15.5" x14ac:dyDescent="0.35">
      <c r="A36" s="6"/>
      <c r="B36" s="252"/>
      <c r="C36" s="6"/>
      <c r="D36" s="6" t="s">
        <v>348</v>
      </c>
      <c r="E36" s="283"/>
      <c r="F36" s="341">
        <v>1403610</v>
      </c>
      <c r="G36" s="352"/>
      <c r="H36" s="341">
        <v>1222280</v>
      </c>
      <c r="I36" s="352"/>
      <c r="J36" s="291">
        <f>(F36-H36)/H36</f>
        <v>0.14835389599764376</v>
      </c>
    </row>
    <row r="37" spans="1:11" ht="15.5" x14ac:dyDescent="0.35">
      <c r="A37" s="6"/>
      <c r="B37" s="275"/>
      <c r="C37" s="230"/>
      <c r="D37" s="230" t="s">
        <v>349</v>
      </c>
      <c r="E37" s="282"/>
      <c r="F37" s="365" t="s">
        <v>183</v>
      </c>
      <c r="G37" s="366"/>
      <c r="H37" s="365" t="s">
        <v>183</v>
      </c>
      <c r="I37" s="366"/>
      <c r="J37" s="290" t="s">
        <v>183</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351</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27856</v>
      </c>
      <c r="F48" s="364"/>
      <c r="G48" s="256"/>
      <c r="H48" s="253">
        <v>56715.6</v>
      </c>
      <c r="I48" s="246"/>
      <c r="J48" s="246"/>
      <c r="K48" s="6"/>
    </row>
    <row r="49" spans="1:11" ht="18" customHeight="1" x14ac:dyDescent="0.35">
      <c r="A49" s="6"/>
      <c r="B49" s="252" t="s">
        <v>294</v>
      </c>
      <c r="C49" s="6"/>
      <c r="D49" s="283"/>
      <c r="E49" s="341">
        <v>211.5</v>
      </c>
      <c r="F49" s="352"/>
      <c r="G49" s="223"/>
      <c r="H49" s="253">
        <v>1324</v>
      </c>
      <c r="I49" s="246"/>
      <c r="J49" s="246"/>
      <c r="K49" s="6"/>
    </row>
    <row r="50" spans="1:11" ht="18" customHeight="1" x14ac:dyDescent="0.35">
      <c r="A50" s="6"/>
      <c r="B50" s="231" t="s">
        <v>52</v>
      </c>
      <c r="C50" s="230"/>
      <c r="D50" s="282"/>
      <c r="E50" s="365">
        <f>E48+E49</f>
        <v>28067.5</v>
      </c>
      <c r="F50" s="366"/>
      <c r="G50" s="248"/>
      <c r="H50" s="247">
        <f>H48+H49</f>
        <v>58039.6</v>
      </c>
      <c r="I50" s="226"/>
      <c r="J50" s="226">
        <f>E50+H50</f>
        <v>86107.1</v>
      </c>
      <c r="K50" s="6"/>
    </row>
    <row r="51" spans="1:11" ht="18" customHeight="1" x14ac:dyDescent="0.35">
      <c r="A51" s="6"/>
      <c r="B51" s="250" t="s">
        <v>25</v>
      </c>
      <c r="C51" s="6"/>
      <c r="D51" s="283"/>
      <c r="E51" s="367"/>
      <c r="F51" s="368"/>
      <c r="G51" s="241"/>
      <c r="H51" s="241"/>
      <c r="I51" s="239"/>
      <c r="J51" s="246">
        <v>0</v>
      </c>
      <c r="K51" s="6"/>
    </row>
    <row r="52" spans="1:11" ht="18" customHeight="1" x14ac:dyDescent="0.35">
      <c r="A52" s="6"/>
      <c r="B52" s="231" t="s">
        <v>26</v>
      </c>
      <c r="C52" s="230"/>
      <c r="D52" s="282"/>
      <c r="E52" s="369"/>
      <c r="F52" s="370"/>
      <c r="G52" s="235"/>
      <c r="H52" s="235"/>
      <c r="I52" s="233"/>
      <c r="J52" s="225">
        <f>J50+J51</f>
        <v>86107.1</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329</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330</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326</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39</v>
      </c>
      <c r="F78" s="340"/>
      <c r="G78" s="341">
        <v>3783.4</v>
      </c>
      <c r="H78" s="340"/>
      <c r="I78" s="353">
        <f>G78/G80*100</f>
        <v>4.4261992058719617</v>
      </c>
      <c r="J78" s="354"/>
      <c r="K78" s="6"/>
    </row>
    <row r="79" spans="1:11" s="273" customFormat="1" ht="18" customHeight="1" x14ac:dyDescent="0.35">
      <c r="A79" s="5"/>
      <c r="B79" s="338" t="s">
        <v>41</v>
      </c>
      <c r="C79" s="339"/>
      <c r="D79" s="340"/>
      <c r="E79" s="338">
        <v>7</v>
      </c>
      <c r="F79" s="339"/>
      <c r="G79" s="341">
        <v>81694</v>
      </c>
      <c r="H79" s="352"/>
      <c r="I79" s="353">
        <f>G79/G80*100</f>
        <v>95.573800794128047</v>
      </c>
      <c r="J79" s="354"/>
      <c r="K79" s="6"/>
    </row>
    <row r="80" spans="1:11" ht="18" customHeight="1" x14ac:dyDescent="0.35">
      <c r="A80" s="6"/>
      <c r="B80" s="321" t="s">
        <v>11</v>
      </c>
      <c r="C80" s="322"/>
      <c r="D80" s="323"/>
      <c r="E80" s="321">
        <f>SUM(E78:F79)</f>
        <v>46</v>
      </c>
      <c r="F80" s="322"/>
      <c r="G80" s="355">
        <f>SUM(G78:H79)</f>
        <v>85477.4</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331</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701</v>
      </c>
      <c r="F89" s="259"/>
      <c r="G89" s="258">
        <v>862.5</v>
      </c>
      <c r="H89" s="238"/>
      <c r="I89" s="308">
        <f t="shared" ref="I89:I95" si="0">E89+G89</f>
        <v>1563.5</v>
      </c>
      <c r="J89" s="251"/>
      <c r="K89" s="5"/>
    </row>
    <row r="90" spans="1:11" ht="18" customHeight="1" x14ac:dyDescent="0.35">
      <c r="A90" s="6"/>
      <c r="B90" s="252" t="s">
        <v>287</v>
      </c>
      <c r="C90" s="6"/>
      <c r="D90" s="6"/>
      <c r="E90" s="257">
        <v>7459.3</v>
      </c>
      <c r="F90" s="256"/>
      <c r="G90" s="253">
        <v>11237.8</v>
      </c>
      <c r="H90" s="246"/>
      <c r="I90" s="255">
        <f t="shared" si="0"/>
        <v>18697.099999999999</v>
      </c>
      <c r="J90" s="251"/>
      <c r="K90" s="6"/>
    </row>
    <row r="91" spans="1:11" ht="18" customHeight="1" x14ac:dyDescent="0.35">
      <c r="A91" s="6"/>
      <c r="B91" s="252" t="s">
        <v>50</v>
      </c>
      <c r="C91" s="6"/>
      <c r="D91" s="6"/>
      <c r="E91" s="254">
        <v>4823</v>
      </c>
      <c r="F91" s="223"/>
      <c r="G91" s="253">
        <v>10533.6</v>
      </c>
      <c r="H91" s="246"/>
      <c r="I91" s="255">
        <f t="shared" si="0"/>
        <v>15356.6</v>
      </c>
      <c r="J91" s="251"/>
      <c r="K91" s="6"/>
    </row>
    <row r="92" spans="1:11" ht="18" customHeight="1" x14ac:dyDescent="0.35">
      <c r="A92" s="6"/>
      <c r="B92" s="250" t="s">
        <v>52</v>
      </c>
      <c r="C92" s="6"/>
      <c r="D92" s="6"/>
      <c r="E92" s="249">
        <f>SUM(E89:E91)</f>
        <v>12983.3</v>
      </c>
      <c r="F92" s="307"/>
      <c r="G92" s="247">
        <f>SUM(G89:G91)</f>
        <v>22633.9</v>
      </c>
      <c r="H92" s="226"/>
      <c r="I92" s="301">
        <f t="shared" si="0"/>
        <v>35617.199999999997</v>
      </c>
      <c r="J92" s="245">
        <f>I92/I95*100</f>
        <v>41.982305224272906</v>
      </c>
      <c r="K92" s="6"/>
    </row>
    <row r="93" spans="1:11" ht="18" customHeight="1" x14ac:dyDescent="0.35">
      <c r="A93" s="6"/>
      <c r="B93" s="244" t="s">
        <v>53</v>
      </c>
      <c r="C93" s="243"/>
      <c r="D93" s="243"/>
      <c r="E93" s="254">
        <v>12871.8</v>
      </c>
      <c r="F93" s="223"/>
      <c r="G93" s="253">
        <v>30540.3</v>
      </c>
      <c r="H93" s="246"/>
      <c r="I93" s="246">
        <f t="shared" si="0"/>
        <v>43412.1</v>
      </c>
      <c r="J93" s="237">
        <f>I93/I95*100</f>
        <v>51.17022204515397</v>
      </c>
      <c r="K93" s="6"/>
    </row>
    <row r="94" spans="1:11" ht="18" customHeight="1" x14ac:dyDescent="0.35">
      <c r="A94" s="6"/>
      <c r="B94" s="231" t="s">
        <v>54</v>
      </c>
      <c r="C94" s="230"/>
      <c r="D94" s="230"/>
      <c r="E94" s="249">
        <v>2702.5</v>
      </c>
      <c r="F94" s="248"/>
      <c r="G94" s="247">
        <v>3106.8</v>
      </c>
      <c r="H94" s="226"/>
      <c r="I94" s="301">
        <f t="shared" si="0"/>
        <v>5809.3</v>
      </c>
      <c r="J94" s="232">
        <f>I94/I95*100</f>
        <v>6.847472730573112</v>
      </c>
      <c r="K94" s="6"/>
    </row>
    <row r="95" spans="1:11" ht="18" customHeight="1" x14ac:dyDescent="0.35">
      <c r="A95" s="6"/>
      <c r="B95" s="231" t="s">
        <v>55</v>
      </c>
      <c r="C95" s="230"/>
      <c r="D95" s="230"/>
      <c r="E95" s="229">
        <f>E92+E93+E94</f>
        <v>28557.599999999999</v>
      </c>
      <c r="F95" s="228"/>
      <c r="G95" s="302">
        <f>G92+G93+G94</f>
        <v>56281</v>
      </c>
      <c r="H95" s="226"/>
      <c r="I95" s="225">
        <f t="shared" si="0"/>
        <v>84838.6</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12</v>
      </c>
      <c r="F104" s="336"/>
      <c r="G104" s="337">
        <v>57</v>
      </c>
      <c r="H104" s="336"/>
      <c r="I104" s="337">
        <f>E104+G104</f>
        <v>69</v>
      </c>
      <c r="J104" s="336"/>
      <c r="K104" s="6"/>
    </row>
    <row r="105" spans="1:11" ht="18" customHeight="1" x14ac:dyDescent="0.35">
      <c r="A105" s="6"/>
      <c r="B105" s="338" t="s">
        <v>41</v>
      </c>
      <c r="C105" s="339"/>
      <c r="D105" s="340"/>
      <c r="E105" s="341">
        <v>240</v>
      </c>
      <c r="F105" s="339"/>
      <c r="G105" s="341">
        <v>38</v>
      </c>
      <c r="H105" s="339"/>
      <c r="I105" s="341">
        <f>E105+G105</f>
        <v>278</v>
      </c>
      <c r="J105" s="340"/>
      <c r="K105" s="6"/>
    </row>
    <row r="106" spans="1:11" ht="18" customHeight="1" x14ac:dyDescent="0.35">
      <c r="A106" s="6"/>
      <c r="B106" s="321" t="s">
        <v>11</v>
      </c>
      <c r="C106" s="322"/>
      <c r="D106" s="323"/>
      <c r="E106" s="324">
        <f>E105+E104</f>
        <v>252</v>
      </c>
      <c r="F106" s="325"/>
      <c r="G106" s="324">
        <f>G105+G104</f>
        <v>95</v>
      </c>
      <c r="H106" s="325"/>
      <c r="I106" s="324">
        <f>I105+I104</f>
        <v>347</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326</v>
      </c>
      <c r="B124" s="6"/>
      <c r="C124" s="6"/>
      <c r="D124" s="6"/>
      <c r="E124" s="6"/>
      <c r="F124" s="6"/>
      <c r="G124" s="6"/>
      <c r="H124" s="6"/>
      <c r="I124" s="6"/>
      <c r="J124" s="6"/>
      <c r="K124" s="6"/>
    </row>
  </sheetData>
  <mergeCells count="87">
    <mergeCell ref="B106:D106"/>
    <mergeCell ref="E106:F106"/>
    <mergeCell ref="G106:H106"/>
    <mergeCell ref="I106:J106"/>
    <mergeCell ref="B121:K122"/>
    <mergeCell ref="B104:D104"/>
    <mergeCell ref="E104:F104"/>
    <mergeCell ref="G104:H104"/>
    <mergeCell ref="I104:J104"/>
    <mergeCell ref="B105:D105"/>
    <mergeCell ref="E105:F105"/>
    <mergeCell ref="G105:H105"/>
    <mergeCell ref="I105:J105"/>
    <mergeCell ref="B85:J85"/>
    <mergeCell ref="F87:H87"/>
    <mergeCell ref="B101:G101"/>
    <mergeCell ref="C102:H102"/>
    <mergeCell ref="B103:D103"/>
    <mergeCell ref="E103:F103"/>
    <mergeCell ref="G103:H103"/>
    <mergeCell ref="I103:J103"/>
    <mergeCell ref="B79:D79"/>
    <mergeCell ref="E79:F79"/>
    <mergeCell ref="G79:H79"/>
    <mergeCell ref="I79:J79"/>
    <mergeCell ref="B80:D80"/>
    <mergeCell ref="E80:F80"/>
    <mergeCell ref="G80:H80"/>
    <mergeCell ref="I80:J80"/>
    <mergeCell ref="B78:D78"/>
    <mergeCell ref="E78:F78"/>
    <mergeCell ref="G78:H78"/>
    <mergeCell ref="I78:J78"/>
    <mergeCell ref="E50:F50"/>
    <mergeCell ref="E51:F51"/>
    <mergeCell ref="E52:F52"/>
    <mergeCell ref="B54:J54"/>
    <mergeCell ref="B55:J55"/>
    <mergeCell ref="B56:J56"/>
    <mergeCell ref="B57:J57"/>
    <mergeCell ref="B58:J58"/>
    <mergeCell ref="B75:H75"/>
    <mergeCell ref="G77:H77"/>
    <mergeCell ref="I77:J77"/>
    <mergeCell ref="B23:E23"/>
    <mergeCell ref="F24:G24"/>
    <mergeCell ref="E49:F49"/>
    <mergeCell ref="B43:H43"/>
    <mergeCell ref="E45:J45"/>
    <mergeCell ref="B46:D46"/>
    <mergeCell ref="E46:F46"/>
    <mergeCell ref="G46:I46"/>
    <mergeCell ref="E47:F47"/>
    <mergeCell ref="E48:F48"/>
    <mergeCell ref="H24:I24"/>
    <mergeCell ref="B25:E25"/>
    <mergeCell ref="F25:G25"/>
    <mergeCell ref="H25:I25"/>
    <mergeCell ref="B26:E26"/>
    <mergeCell ref="F26:G26"/>
    <mergeCell ref="E1:J1"/>
    <mergeCell ref="G11:J11"/>
    <mergeCell ref="D12:G12"/>
    <mergeCell ref="H12:J12"/>
    <mergeCell ref="B21:H21"/>
    <mergeCell ref="H26:I26"/>
    <mergeCell ref="B27:E27"/>
    <mergeCell ref="F27:G27"/>
    <mergeCell ref="H27:I27"/>
    <mergeCell ref="F28:G29"/>
    <mergeCell ref="H28:I29"/>
    <mergeCell ref="J28:J29"/>
    <mergeCell ref="B29:E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s>
  <pageMargins left="0.43307086614173229" right="0.31496062992125984" top="0.47244094488188981" bottom="0.23622047244094491" header="0.74803149606299213" footer="0.15748031496062992"/>
  <pageSetup paperSize="9" scale="66"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352259"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352259"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4"/>
  <sheetViews>
    <sheetView zoomScale="75" zoomScaleNormal="75" workbookViewId="0">
      <selection activeCell="N14" sqref="N14"/>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328</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7.5" x14ac:dyDescent="0.35">
      <c r="A21" s="5">
        <v>1</v>
      </c>
      <c r="B21" s="342" t="s">
        <v>352</v>
      </c>
      <c r="C21" s="342"/>
      <c r="D21" s="342"/>
      <c r="E21" s="342"/>
      <c r="F21" s="342"/>
      <c r="G21" s="342"/>
      <c r="H21" s="342"/>
    </row>
    <row r="22" spans="1:11" ht="19.5" customHeight="1" x14ac:dyDescent="0.35">
      <c r="A22" s="6"/>
      <c r="B22" s="6"/>
      <c r="C22" s="6"/>
      <c r="D22" s="6"/>
      <c r="E22" s="6"/>
      <c r="F22" s="6"/>
      <c r="G22" s="6"/>
      <c r="H22" s="6"/>
      <c r="I22" s="6"/>
      <c r="J22" s="6"/>
      <c r="K22" s="6"/>
    </row>
    <row r="23" spans="1:11" ht="15.5" x14ac:dyDescent="0.35">
      <c r="A23" s="6"/>
      <c r="B23" s="372" t="s">
        <v>2</v>
      </c>
      <c r="C23" s="373"/>
      <c r="D23" s="373"/>
      <c r="E23" s="374"/>
      <c r="F23" s="295"/>
      <c r="G23" s="294"/>
      <c r="H23" s="294"/>
      <c r="I23" s="294"/>
      <c r="J23" s="286"/>
    </row>
    <row r="24" spans="1:11" ht="15.5" x14ac:dyDescent="0.35">
      <c r="A24" s="6"/>
      <c r="B24" s="265"/>
      <c r="C24" s="264"/>
      <c r="D24" s="264"/>
      <c r="E24" s="263"/>
      <c r="F24" s="398">
        <v>43405</v>
      </c>
      <c r="G24" s="399"/>
      <c r="H24" s="398">
        <v>43040</v>
      </c>
      <c r="I24" s="399"/>
      <c r="J24" s="286" t="s">
        <v>3</v>
      </c>
    </row>
    <row r="25" spans="1:11" ht="15.5" x14ac:dyDescent="0.35">
      <c r="A25" s="6"/>
      <c r="B25" s="400" t="s">
        <v>260</v>
      </c>
      <c r="C25" s="401"/>
      <c r="D25" s="401"/>
      <c r="E25" s="402"/>
      <c r="F25" s="403">
        <v>1717347</v>
      </c>
      <c r="G25" s="404"/>
      <c r="H25" s="403">
        <v>1862658</v>
      </c>
      <c r="I25" s="404"/>
      <c r="J25" s="292">
        <f>(F25-H25)/H25</f>
        <v>-7.8012710868017643E-2</v>
      </c>
    </row>
    <row r="26" spans="1:11" ht="15.5" x14ac:dyDescent="0.35">
      <c r="A26" s="6"/>
      <c r="B26" s="386" t="s">
        <v>342</v>
      </c>
      <c r="C26" s="387"/>
      <c r="D26" s="387"/>
      <c r="E26" s="388"/>
      <c r="F26" s="403">
        <v>3251334</v>
      </c>
      <c r="G26" s="404"/>
      <c r="H26" s="403">
        <v>2819347</v>
      </c>
      <c r="I26" s="404"/>
      <c r="J26" s="309">
        <f>(F26-H26)/H26</f>
        <v>0.153222359645691</v>
      </c>
    </row>
    <row r="27" spans="1:11" ht="18.5" x14ac:dyDescent="0.35">
      <c r="A27" s="6"/>
      <c r="B27" s="386" t="s">
        <v>343</v>
      </c>
      <c r="C27" s="387"/>
      <c r="D27" s="387"/>
      <c r="E27" s="388"/>
      <c r="F27" s="341">
        <v>661260</v>
      </c>
      <c r="G27" s="352"/>
      <c r="H27" s="341">
        <v>454200</v>
      </c>
      <c r="I27" s="352"/>
      <c r="J27" s="290">
        <f>(F27-H27)/H27</f>
        <v>0.45587846763540291</v>
      </c>
    </row>
    <row r="28" spans="1:11" ht="15.5" x14ac:dyDescent="0.35">
      <c r="A28" s="6"/>
      <c r="B28" s="261" t="s">
        <v>283</v>
      </c>
      <c r="C28" s="243"/>
      <c r="D28" s="243"/>
      <c r="E28" s="287"/>
      <c r="F28" s="389">
        <v>353921</v>
      </c>
      <c r="G28" s="390"/>
      <c r="H28" s="389">
        <v>360279</v>
      </c>
      <c r="I28" s="390"/>
      <c r="J28" s="393">
        <f>(F28-H28)/H28</f>
        <v>-1.7647434349490256E-2</v>
      </c>
    </row>
    <row r="29" spans="1:11" ht="15.5" x14ac:dyDescent="0.35">
      <c r="A29" s="6"/>
      <c r="B29" s="395" t="s">
        <v>266</v>
      </c>
      <c r="C29" s="396"/>
      <c r="D29" s="396"/>
      <c r="E29" s="397"/>
      <c r="F29" s="391"/>
      <c r="G29" s="392"/>
      <c r="H29" s="391"/>
      <c r="I29" s="392"/>
      <c r="J29" s="394"/>
    </row>
    <row r="30" spans="1:11" ht="15.5" x14ac:dyDescent="0.35">
      <c r="A30" s="6"/>
      <c r="B30" s="261" t="s">
        <v>184</v>
      </c>
      <c r="C30" s="243"/>
      <c r="D30" s="243"/>
      <c r="E30" s="287"/>
      <c r="F30" s="380">
        <f>(F26+F28)/(F25+F26+F28)</f>
        <v>0.6773482217907707</v>
      </c>
      <c r="G30" s="381"/>
      <c r="H30" s="380">
        <f>(H26+H28)/(H25+H26+H28)</f>
        <v>0.63059240613975731</v>
      </c>
      <c r="I30" s="381"/>
      <c r="J30" s="384"/>
    </row>
    <row r="31" spans="1:11" ht="15.5" x14ac:dyDescent="0.35">
      <c r="A31" s="6"/>
      <c r="B31" s="275" t="s">
        <v>344</v>
      </c>
      <c r="C31" s="230"/>
      <c r="D31" s="230"/>
      <c r="E31" s="282"/>
      <c r="F31" s="382">
        <f>(F25+F26+F28)/(F24+F25+F26+F28)</f>
        <v>0.99191111752183703</v>
      </c>
      <c r="G31" s="383"/>
      <c r="H31" s="382">
        <f>(H25+H26+H28)/(H24+H25+H26+H28)</f>
        <v>0.99153642914394446</v>
      </c>
      <c r="I31" s="383"/>
      <c r="J31" s="385"/>
    </row>
    <row r="32" spans="1:11" ht="15.5" x14ac:dyDescent="0.35">
      <c r="A32" s="6"/>
      <c r="B32" s="261" t="s">
        <v>184</v>
      </c>
      <c r="C32" s="243"/>
      <c r="D32" s="243"/>
      <c r="E32" s="287"/>
      <c r="F32" s="380">
        <f>(F26+F27+F28)/(F25+F26+F27+F28)</f>
        <v>0.71300357528298619</v>
      </c>
      <c r="G32" s="381"/>
      <c r="H32" s="380">
        <f>(H26+H27+H28)/(H25+H26+H27+H28)</f>
        <v>0.66111827124394429</v>
      </c>
      <c r="I32" s="381"/>
      <c r="J32" s="384"/>
    </row>
    <row r="33" spans="1:11" ht="15.5" x14ac:dyDescent="0.35">
      <c r="A33" s="6"/>
      <c r="B33" s="275" t="s">
        <v>345</v>
      </c>
      <c r="C33" s="230"/>
      <c r="D33" s="230"/>
      <c r="E33" s="282"/>
      <c r="F33" s="382">
        <f>(F27+F28+F30)/(F26+F27+F28+F30)</f>
        <v>0.23794162593566051</v>
      </c>
      <c r="G33" s="383"/>
      <c r="H33" s="382">
        <f>(H27+H28+H30)/(H26+H27+H28+H30)</f>
        <v>0.22413827443925832</v>
      </c>
      <c r="I33" s="383"/>
      <c r="J33" s="385"/>
    </row>
    <row r="34" spans="1:11" ht="15.5" x14ac:dyDescent="0.35">
      <c r="A34" s="6"/>
      <c r="B34" s="252" t="s">
        <v>8</v>
      </c>
      <c r="C34" s="6"/>
      <c r="D34" s="6" t="s">
        <v>346</v>
      </c>
      <c r="E34" s="283"/>
      <c r="F34" s="379">
        <f>F25+F26+F28</f>
        <v>5322602</v>
      </c>
      <c r="G34" s="335"/>
      <c r="H34" s="379">
        <f>H25+H26+H28</f>
        <v>5042284</v>
      </c>
      <c r="I34" s="335"/>
      <c r="J34" s="293">
        <f>(F34-H34)/H34</f>
        <v>5.5593457250722095E-2</v>
      </c>
    </row>
    <row r="35" spans="1:11" ht="15.5" x14ac:dyDescent="0.35">
      <c r="A35" s="6"/>
      <c r="B35" s="252"/>
      <c r="C35" s="6"/>
      <c r="D35" s="6" t="s">
        <v>347</v>
      </c>
      <c r="E35" s="310"/>
      <c r="F35" s="341">
        <f>SUM(F25:G29)</f>
        <v>5983862</v>
      </c>
      <c r="G35" s="352"/>
      <c r="H35" s="341">
        <f>SUM(H25:I29)</f>
        <v>5496484</v>
      </c>
      <c r="I35" s="352"/>
      <c r="J35" s="291">
        <f>(F35-H35)/H35</f>
        <v>8.8670866684957148E-2</v>
      </c>
    </row>
    <row r="36" spans="1:11" ht="15.5" x14ac:dyDescent="0.35">
      <c r="A36" s="6"/>
      <c r="B36" s="252"/>
      <c r="C36" s="6"/>
      <c r="D36" s="6" t="s">
        <v>348</v>
      </c>
      <c r="E36" s="283"/>
      <c r="F36" s="341">
        <v>923400</v>
      </c>
      <c r="G36" s="352"/>
      <c r="H36" s="341">
        <v>1227920</v>
      </c>
      <c r="I36" s="352"/>
      <c r="J36" s="291">
        <f>(F36-H36)/H36</f>
        <v>-0.24799661215714378</v>
      </c>
    </row>
    <row r="37" spans="1:11" ht="15.5" x14ac:dyDescent="0.35">
      <c r="A37" s="6"/>
      <c r="B37" s="275"/>
      <c r="C37" s="230"/>
      <c r="D37" s="230" t="s">
        <v>349</v>
      </c>
      <c r="E37" s="282"/>
      <c r="F37" s="365" t="s">
        <v>183</v>
      </c>
      <c r="G37" s="366"/>
      <c r="H37" s="365" t="s">
        <v>183</v>
      </c>
      <c r="I37" s="366"/>
      <c r="J37" s="290" t="s">
        <v>183</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351</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28641.3</v>
      </c>
      <c r="F48" s="364"/>
      <c r="G48" s="256"/>
      <c r="H48" s="253">
        <v>52264.9</v>
      </c>
      <c r="I48" s="246"/>
      <c r="J48" s="246"/>
      <c r="K48" s="6"/>
    </row>
    <row r="49" spans="1:11" ht="18" customHeight="1" x14ac:dyDescent="0.35">
      <c r="A49" s="6"/>
      <c r="B49" s="252" t="s">
        <v>294</v>
      </c>
      <c r="C49" s="6"/>
      <c r="D49" s="283"/>
      <c r="E49" s="341">
        <v>561.5</v>
      </c>
      <c r="F49" s="352"/>
      <c r="G49" s="223"/>
      <c r="H49" s="253">
        <v>2228.8000000000002</v>
      </c>
      <c r="I49" s="246"/>
      <c r="J49" s="246"/>
      <c r="K49" s="6"/>
    </row>
    <row r="50" spans="1:11" ht="18" customHeight="1" x14ac:dyDescent="0.35">
      <c r="A50" s="6"/>
      <c r="B50" s="231" t="s">
        <v>52</v>
      </c>
      <c r="C50" s="230"/>
      <c r="D50" s="282"/>
      <c r="E50" s="365">
        <f>E48+E49</f>
        <v>29202.799999999999</v>
      </c>
      <c r="F50" s="366"/>
      <c r="G50" s="248"/>
      <c r="H50" s="247">
        <f>H48+H49</f>
        <v>54493.700000000004</v>
      </c>
      <c r="I50" s="226"/>
      <c r="J50" s="226">
        <f>E50+H50</f>
        <v>83696.5</v>
      </c>
      <c r="K50" s="6"/>
    </row>
    <row r="51" spans="1:11" ht="18" customHeight="1" x14ac:dyDescent="0.35">
      <c r="A51" s="6"/>
      <c r="B51" s="250" t="s">
        <v>25</v>
      </c>
      <c r="C51" s="6"/>
      <c r="D51" s="283"/>
      <c r="E51" s="367"/>
      <c r="F51" s="368"/>
      <c r="G51" s="241"/>
      <c r="H51" s="241"/>
      <c r="I51" s="239"/>
      <c r="J51" s="246">
        <v>1996.5</v>
      </c>
      <c r="K51" s="6"/>
    </row>
    <row r="52" spans="1:11" ht="18" customHeight="1" x14ac:dyDescent="0.35">
      <c r="A52" s="6"/>
      <c r="B52" s="231" t="s">
        <v>26</v>
      </c>
      <c r="C52" s="230"/>
      <c r="D52" s="282"/>
      <c r="E52" s="369"/>
      <c r="F52" s="370"/>
      <c r="G52" s="235"/>
      <c r="H52" s="235"/>
      <c r="I52" s="233"/>
      <c r="J52" s="225">
        <f>J50+J51</f>
        <v>85693</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324</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325</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326</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285</v>
      </c>
      <c r="C77" s="266"/>
      <c r="D77" s="266"/>
      <c r="E77" s="267" t="s">
        <v>37</v>
      </c>
      <c r="F77" s="266"/>
      <c r="G77" s="359" t="s">
        <v>11</v>
      </c>
      <c r="H77" s="360"/>
      <c r="I77" s="359" t="s">
        <v>38</v>
      </c>
      <c r="J77" s="361"/>
    </row>
    <row r="78" spans="1:11" ht="18" customHeight="1" x14ac:dyDescent="0.35">
      <c r="A78" s="6"/>
      <c r="B78" s="332" t="s">
        <v>60</v>
      </c>
      <c r="C78" s="333"/>
      <c r="D78" s="334"/>
      <c r="E78" s="338">
        <v>39</v>
      </c>
      <c r="F78" s="340"/>
      <c r="G78" s="341">
        <v>3720.6</v>
      </c>
      <c r="H78" s="340"/>
      <c r="I78" s="353">
        <f>G78/G80*100</f>
        <v>4.5540002643831787</v>
      </c>
      <c r="J78" s="354"/>
      <c r="K78" s="6"/>
    </row>
    <row r="79" spans="1:11" s="273" customFormat="1" ht="18" customHeight="1" x14ac:dyDescent="0.35">
      <c r="A79" s="5"/>
      <c r="B79" s="338" t="s">
        <v>41</v>
      </c>
      <c r="C79" s="339"/>
      <c r="D79" s="340"/>
      <c r="E79" s="338">
        <v>7</v>
      </c>
      <c r="F79" s="339"/>
      <c r="G79" s="341">
        <v>77979</v>
      </c>
      <c r="H79" s="352"/>
      <c r="I79" s="353">
        <f>G79/G80*100</f>
        <v>95.445999735616809</v>
      </c>
      <c r="J79" s="354"/>
      <c r="K79" s="6"/>
    </row>
    <row r="80" spans="1:11" ht="18" customHeight="1" x14ac:dyDescent="0.35">
      <c r="A80" s="6"/>
      <c r="B80" s="321" t="s">
        <v>11</v>
      </c>
      <c r="C80" s="322"/>
      <c r="D80" s="323"/>
      <c r="E80" s="321">
        <f>SUM(E78:F79)</f>
        <v>46</v>
      </c>
      <c r="F80" s="322"/>
      <c r="G80" s="355">
        <f>SUM(G78:H79)</f>
        <v>81699.600000000006</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327</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897</v>
      </c>
      <c r="F89" s="259"/>
      <c r="G89" s="258">
        <v>1062.8</v>
      </c>
      <c r="H89" s="238"/>
      <c r="I89" s="308">
        <f>E89+G89</f>
        <v>1959.8</v>
      </c>
      <c r="J89" s="251"/>
      <c r="K89" s="5"/>
    </row>
    <row r="90" spans="1:11" ht="18" customHeight="1" x14ac:dyDescent="0.35">
      <c r="A90" s="6"/>
      <c r="B90" s="252" t="s">
        <v>287</v>
      </c>
      <c r="C90" s="6"/>
      <c r="D90" s="6"/>
      <c r="E90" s="257">
        <v>8632.2999999999993</v>
      </c>
      <c r="F90" s="256"/>
      <c r="G90" s="253">
        <v>7207.5</v>
      </c>
      <c r="H90" s="246"/>
      <c r="I90" s="255">
        <f>E90+G90</f>
        <v>15839.8</v>
      </c>
      <c r="J90" s="251"/>
      <c r="K90" s="6"/>
    </row>
    <row r="91" spans="1:11" ht="18" customHeight="1" x14ac:dyDescent="0.35">
      <c r="A91" s="6"/>
      <c r="B91" s="252" t="s">
        <v>50</v>
      </c>
      <c r="C91" s="6"/>
      <c r="D91" s="6"/>
      <c r="E91" s="254">
        <v>2552.3000000000002</v>
      </c>
      <c r="F91" s="223"/>
      <c r="G91" s="253">
        <v>9689.1</v>
      </c>
      <c r="H91" s="246"/>
      <c r="I91" s="255">
        <f>E91+G91</f>
        <v>12241.400000000001</v>
      </c>
      <c r="J91" s="251"/>
      <c r="K91" s="6"/>
    </row>
    <row r="92" spans="1:11" ht="18" customHeight="1" x14ac:dyDescent="0.35">
      <c r="A92" s="6"/>
      <c r="B92" s="250" t="s">
        <v>52</v>
      </c>
      <c r="C92" s="6"/>
      <c r="D92" s="6"/>
      <c r="E92" s="249">
        <f>SUM(E89:E91)</f>
        <v>12081.599999999999</v>
      </c>
      <c r="F92" s="307"/>
      <c r="G92" s="247">
        <f>SUM(G89:G91)</f>
        <v>17959.400000000001</v>
      </c>
      <c r="H92" s="226"/>
      <c r="I92" s="301">
        <f>E92+G92</f>
        <v>30041</v>
      </c>
      <c r="J92" s="245">
        <f>I92/I95*100</f>
        <v>36.338717832716817</v>
      </c>
      <c r="K92" s="6"/>
    </row>
    <row r="93" spans="1:11" ht="18" customHeight="1" x14ac:dyDescent="0.35">
      <c r="A93" s="6"/>
      <c r="B93" s="244" t="s">
        <v>53</v>
      </c>
      <c r="C93" s="243"/>
      <c r="D93" s="243"/>
      <c r="E93" s="254">
        <v>12454.5</v>
      </c>
      <c r="F93" s="223"/>
      <c r="G93" s="253">
        <v>34003.300000000003</v>
      </c>
      <c r="H93" s="246"/>
      <c r="I93" s="246">
        <f>E93+G93</f>
        <v>46457.8</v>
      </c>
      <c r="J93" s="237">
        <f>I93/I95*100</f>
        <v>56.197093483199346</v>
      </c>
      <c r="K93" s="6"/>
    </row>
    <row r="94" spans="1:11" ht="18" customHeight="1" x14ac:dyDescent="0.35">
      <c r="A94" s="6"/>
      <c r="B94" s="231" t="s">
        <v>54</v>
      </c>
      <c r="C94" s="230"/>
      <c r="D94" s="230"/>
      <c r="E94" s="249">
        <v>4713.3</v>
      </c>
      <c r="F94" s="248"/>
      <c r="G94" s="247">
        <v>1457.3</v>
      </c>
      <c r="H94" s="226"/>
      <c r="I94" s="301">
        <f t="shared" ref="I94" si="0">E94+G94</f>
        <v>6170.6</v>
      </c>
      <c r="J94" s="232">
        <f>I94/I95*100</f>
        <v>7.4641886840838323</v>
      </c>
      <c r="K94" s="6"/>
    </row>
    <row r="95" spans="1:11" ht="18" customHeight="1" x14ac:dyDescent="0.35">
      <c r="A95" s="6"/>
      <c r="B95" s="231" t="s">
        <v>55</v>
      </c>
      <c r="C95" s="230"/>
      <c r="D95" s="230"/>
      <c r="E95" s="229">
        <f>E92+E93+E94</f>
        <v>29249.399999999998</v>
      </c>
      <c r="F95" s="228"/>
      <c r="G95" s="302">
        <f>G92+G93+G94</f>
        <v>53420.000000000007</v>
      </c>
      <c r="H95" s="226"/>
      <c r="I95" s="225">
        <f>E95+G95</f>
        <v>82669.400000000009</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7</v>
      </c>
      <c r="F104" s="336"/>
      <c r="G104" s="337">
        <v>59</v>
      </c>
      <c r="H104" s="336"/>
      <c r="I104" s="337">
        <f>E104+G104</f>
        <v>66</v>
      </c>
      <c r="J104" s="336"/>
      <c r="K104" s="6"/>
    </row>
    <row r="105" spans="1:11" ht="18" customHeight="1" x14ac:dyDescent="0.35">
      <c r="A105" s="6"/>
      <c r="B105" s="338" t="s">
        <v>41</v>
      </c>
      <c r="C105" s="339"/>
      <c r="D105" s="340"/>
      <c r="E105" s="341">
        <v>243</v>
      </c>
      <c r="F105" s="339"/>
      <c r="G105" s="341">
        <v>45</v>
      </c>
      <c r="H105" s="339"/>
      <c r="I105" s="341">
        <f>E105+G105</f>
        <v>288</v>
      </c>
      <c r="J105" s="340"/>
      <c r="K105" s="6"/>
    </row>
    <row r="106" spans="1:11" ht="18" customHeight="1" x14ac:dyDescent="0.35">
      <c r="A106" s="6"/>
      <c r="B106" s="321" t="s">
        <v>11</v>
      </c>
      <c r="C106" s="322"/>
      <c r="D106" s="323"/>
      <c r="E106" s="324">
        <f>E105+E104</f>
        <v>250</v>
      </c>
      <c r="F106" s="325"/>
      <c r="G106" s="324">
        <f>G105+G104</f>
        <v>104</v>
      </c>
      <c r="H106" s="325"/>
      <c r="I106" s="324">
        <f>I105+I104</f>
        <v>354</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326</v>
      </c>
      <c r="B124" s="6"/>
      <c r="C124" s="6"/>
      <c r="D124" s="6"/>
      <c r="E124" s="6"/>
      <c r="F124" s="6"/>
      <c r="G124" s="6"/>
      <c r="H124" s="6"/>
      <c r="I124" s="6"/>
      <c r="J124" s="6"/>
      <c r="K124" s="6"/>
    </row>
  </sheetData>
  <mergeCells count="87">
    <mergeCell ref="B23:E23"/>
    <mergeCell ref="F24:G24"/>
    <mergeCell ref="E1:J1"/>
    <mergeCell ref="G11:J11"/>
    <mergeCell ref="D12:G12"/>
    <mergeCell ref="H12:J12"/>
    <mergeCell ref="B21:H21"/>
    <mergeCell ref="H24:I24"/>
    <mergeCell ref="E49:F49"/>
    <mergeCell ref="B43:H43"/>
    <mergeCell ref="E45:J45"/>
    <mergeCell ref="B46:D46"/>
    <mergeCell ref="E46:F46"/>
    <mergeCell ref="G46:I46"/>
    <mergeCell ref="E47:F47"/>
    <mergeCell ref="E48:F48"/>
    <mergeCell ref="B78:D78"/>
    <mergeCell ref="E78:F78"/>
    <mergeCell ref="G78:H78"/>
    <mergeCell ref="I78:J78"/>
    <mergeCell ref="E50:F50"/>
    <mergeCell ref="E51:F51"/>
    <mergeCell ref="E52:F52"/>
    <mergeCell ref="B54:J54"/>
    <mergeCell ref="B55:J55"/>
    <mergeCell ref="B56:J56"/>
    <mergeCell ref="B57:J57"/>
    <mergeCell ref="B58:J58"/>
    <mergeCell ref="B75:H75"/>
    <mergeCell ref="G77:H77"/>
    <mergeCell ref="I77:J77"/>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 ref="B25:E25"/>
    <mergeCell ref="F25:G25"/>
    <mergeCell ref="H25:I25"/>
    <mergeCell ref="B26:E26"/>
    <mergeCell ref="F26:G26"/>
    <mergeCell ref="H26:I26"/>
    <mergeCell ref="B27:E27"/>
    <mergeCell ref="F27:G27"/>
    <mergeCell ref="H27:I27"/>
    <mergeCell ref="F28:G29"/>
    <mergeCell ref="H28:I29"/>
    <mergeCell ref="J28:J29"/>
    <mergeCell ref="B29:E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s>
  <pageMargins left="0.43307086614173229" right="0.31496062992125984" top="0.47244094488188981" bottom="0.23622047244094491" header="0.74803149606299213" footer="0.15748031496062992"/>
  <pageSetup paperSize="9" scale="66"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314371"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314371"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120"/>
  <sheetViews>
    <sheetView zoomScale="75" zoomScaleNormal="75" workbookViewId="0">
      <selection activeCell="A10" sqref="A10"/>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323</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5.5" x14ac:dyDescent="0.35">
      <c r="A21" s="5">
        <v>1</v>
      </c>
      <c r="B21" s="342" t="s">
        <v>318</v>
      </c>
      <c r="C21" s="342"/>
      <c r="D21" s="342"/>
      <c r="E21" s="342"/>
      <c r="F21" s="342"/>
      <c r="G21" s="342"/>
      <c r="H21" s="342"/>
    </row>
    <row r="22" spans="1:11" ht="19.5" customHeight="1" x14ac:dyDescent="0.35">
      <c r="A22" s="6"/>
      <c r="B22" s="6"/>
      <c r="C22" s="6"/>
      <c r="D22" s="6"/>
      <c r="E22" s="6"/>
      <c r="F22" s="6"/>
      <c r="G22" s="6"/>
      <c r="H22" s="6"/>
      <c r="I22" s="6"/>
      <c r="J22" s="6"/>
      <c r="K22" s="6"/>
    </row>
    <row r="23" spans="1:11" ht="18" customHeight="1" x14ac:dyDescent="0.35">
      <c r="A23" s="6"/>
      <c r="B23" s="372" t="s">
        <v>2</v>
      </c>
      <c r="C23" s="373"/>
      <c r="D23" s="373"/>
      <c r="E23" s="374"/>
      <c r="F23" s="295"/>
      <c r="G23" s="294"/>
      <c r="H23" s="294"/>
      <c r="I23" s="294"/>
      <c r="J23" s="286"/>
      <c r="K23" s="6"/>
    </row>
    <row r="24" spans="1:11" ht="18" customHeight="1" x14ac:dyDescent="0.35">
      <c r="A24" s="6"/>
      <c r="B24" s="265"/>
      <c r="C24" s="264"/>
      <c r="D24" s="264"/>
      <c r="E24" s="263"/>
      <c r="F24" s="398">
        <v>43221</v>
      </c>
      <c r="G24" s="399"/>
      <c r="H24" s="398">
        <v>42856</v>
      </c>
      <c r="I24" s="399"/>
      <c r="J24" s="286" t="s">
        <v>3</v>
      </c>
      <c r="K24" s="6"/>
    </row>
    <row r="25" spans="1:11" ht="18" customHeight="1" x14ac:dyDescent="0.35">
      <c r="A25" s="6"/>
      <c r="B25" s="400" t="s">
        <v>260</v>
      </c>
      <c r="C25" s="401"/>
      <c r="D25" s="401"/>
      <c r="E25" s="402"/>
      <c r="F25" s="403">
        <v>1817360</v>
      </c>
      <c r="G25" s="404"/>
      <c r="H25" s="403">
        <v>1808597</v>
      </c>
      <c r="I25" s="404"/>
      <c r="J25" s="292">
        <f>(F25-H25)/H25</f>
        <v>4.8451921572356914E-3</v>
      </c>
      <c r="K25" s="6"/>
    </row>
    <row r="26" spans="1:11" ht="18" customHeight="1" x14ac:dyDescent="0.35">
      <c r="A26" s="6"/>
      <c r="B26" s="386" t="s">
        <v>282</v>
      </c>
      <c r="C26" s="387"/>
      <c r="D26" s="387"/>
      <c r="E26" s="388"/>
      <c r="F26" s="341">
        <v>2873669</v>
      </c>
      <c r="G26" s="352"/>
      <c r="H26" s="341">
        <v>2641304</v>
      </c>
      <c r="I26" s="352"/>
      <c r="J26" s="293">
        <f>(F26-H26)/H26</f>
        <v>8.7973591831913334E-2</v>
      </c>
      <c r="K26" s="6"/>
    </row>
    <row r="27" spans="1:11" ht="18" customHeight="1" x14ac:dyDescent="0.35">
      <c r="A27" s="6"/>
      <c r="B27" s="261" t="s">
        <v>283</v>
      </c>
      <c r="C27" s="243"/>
      <c r="D27" s="243"/>
      <c r="E27" s="287"/>
      <c r="F27" s="389">
        <v>357399</v>
      </c>
      <c r="G27" s="390"/>
      <c r="H27" s="389">
        <v>338559</v>
      </c>
      <c r="I27" s="390"/>
      <c r="J27" s="393">
        <f>(F27-H27)/H27</f>
        <v>5.5647612380707645E-2</v>
      </c>
      <c r="K27" s="6"/>
    </row>
    <row r="28" spans="1:11" ht="18" customHeight="1" x14ac:dyDescent="0.35">
      <c r="A28" s="6"/>
      <c r="B28" s="395" t="s">
        <v>266</v>
      </c>
      <c r="C28" s="396"/>
      <c r="D28" s="396"/>
      <c r="E28" s="397"/>
      <c r="F28" s="391"/>
      <c r="G28" s="392"/>
      <c r="H28" s="391"/>
      <c r="I28" s="392"/>
      <c r="J28" s="394"/>
      <c r="K28" s="6"/>
    </row>
    <row r="29" spans="1:11" ht="18" customHeight="1" x14ac:dyDescent="0.35">
      <c r="A29" s="6"/>
      <c r="B29" s="265" t="s">
        <v>184</v>
      </c>
      <c r="C29" s="264"/>
      <c r="D29" s="264"/>
      <c r="E29" s="263"/>
      <c r="F29" s="412">
        <f>(F26+F27)/(F25+F26+F27)</f>
        <v>0.640014673874719</v>
      </c>
      <c r="G29" s="413"/>
      <c r="H29" s="412">
        <f>(H26+H27)/(H25+H26+H27)</f>
        <v>0.62230090676334349</v>
      </c>
      <c r="I29" s="413"/>
      <c r="J29" s="292"/>
      <c r="K29" s="6"/>
    </row>
    <row r="30" spans="1:11" ht="18" customHeight="1" x14ac:dyDescent="0.35">
      <c r="A30" s="6"/>
      <c r="B30" s="252" t="s">
        <v>8</v>
      </c>
      <c r="C30" s="6"/>
      <c r="D30" s="6" t="s">
        <v>11</v>
      </c>
      <c r="E30" s="283"/>
      <c r="F30" s="341">
        <v>5048428</v>
      </c>
      <c r="G30" s="352"/>
      <c r="H30" s="341">
        <v>4788460</v>
      </c>
      <c r="I30" s="352"/>
      <c r="J30" s="291">
        <f>(F30-H30)/H30</f>
        <v>5.4290523466834849E-2</v>
      </c>
      <c r="K30" s="6"/>
    </row>
    <row r="31" spans="1:11" ht="15.5" x14ac:dyDescent="0.35">
      <c r="A31" s="6"/>
      <c r="B31" s="252"/>
      <c r="C31" s="6"/>
      <c r="D31" s="230" t="s">
        <v>12</v>
      </c>
      <c r="E31" s="282"/>
      <c r="F31" s="365">
        <v>1222280</v>
      </c>
      <c r="G31" s="366"/>
      <c r="H31" s="365">
        <v>952500</v>
      </c>
      <c r="I31" s="366"/>
      <c r="J31" s="290">
        <f>(F31-H31)/H31</f>
        <v>0.28323359580052493</v>
      </c>
      <c r="K31" s="6"/>
    </row>
    <row r="32" spans="1:11" ht="15.5" x14ac:dyDescent="0.35">
      <c r="A32" s="6"/>
      <c r="B32" s="243"/>
      <c r="C32" s="243"/>
      <c r="D32" s="6"/>
      <c r="E32" s="6"/>
      <c r="F32" s="6"/>
      <c r="G32" s="6"/>
      <c r="H32" s="6"/>
      <c r="I32" s="6"/>
      <c r="J32" s="6"/>
      <c r="K32" s="6"/>
    </row>
    <row r="33" spans="1:11" ht="15.5" x14ac:dyDescent="0.35">
      <c r="A33" s="6"/>
      <c r="B33" s="6" t="s">
        <v>314</v>
      </c>
      <c r="C33" s="6"/>
      <c r="D33" s="6"/>
      <c r="E33" s="6"/>
      <c r="F33" s="6"/>
      <c r="G33" s="6"/>
      <c r="H33" s="6"/>
      <c r="I33" s="6"/>
      <c r="J33" s="6"/>
      <c r="K33" s="6"/>
    </row>
    <row r="34" spans="1:11" ht="15.5" x14ac:dyDescent="0.35">
      <c r="A34" s="6"/>
      <c r="B34" s="6" t="s">
        <v>317</v>
      </c>
      <c r="C34" s="6"/>
      <c r="D34" s="6"/>
      <c r="E34" s="6"/>
      <c r="F34" s="6"/>
      <c r="G34" s="6"/>
      <c r="H34" s="6"/>
      <c r="I34" s="6"/>
      <c r="J34" s="6"/>
      <c r="K34" s="6"/>
    </row>
    <row r="35" spans="1:11" ht="15.5" x14ac:dyDescent="0.35">
      <c r="A35" s="6"/>
      <c r="B35" s="6" t="s">
        <v>319</v>
      </c>
      <c r="C35" s="6"/>
      <c r="D35" s="6"/>
      <c r="E35" s="6"/>
      <c r="F35" s="6"/>
      <c r="G35" s="6"/>
      <c r="H35" s="6"/>
      <c r="I35" s="6"/>
      <c r="J35" s="6"/>
      <c r="K35" s="6"/>
    </row>
    <row r="36" spans="1:11" ht="15.5" x14ac:dyDescent="0.35">
      <c r="A36" s="6"/>
      <c r="B36" s="6"/>
      <c r="C36" s="6"/>
      <c r="D36" s="6"/>
      <c r="E36" s="6"/>
      <c r="F36" s="253"/>
      <c r="G36" s="253"/>
      <c r="H36" s="253"/>
      <c r="I36" s="253"/>
      <c r="J36" s="289"/>
      <c r="K36" s="6"/>
    </row>
    <row r="37" spans="1:11" s="6" customFormat="1" ht="13.5" customHeight="1" x14ac:dyDescent="0.35">
      <c r="E37" s="288"/>
      <c r="F37" s="288"/>
    </row>
    <row r="38" spans="1:11" ht="15.5" x14ac:dyDescent="0.35">
      <c r="A38" s="6"/>
      <c r="B38" s="6"/>
      <c r="C38" s="6"/>
      <c r="D38" s="6"/>
      <c r="E38" s="253"/>
      <c r="F38" s="253"/>
      <c r="G38" s="223"/>
      <c r="H38" s="223"/>
      <c r="I38" s="223"/>
      <c r="J38" s="223"/>
      <c r="K38" s="6"/>
    </row>
    <row r="39" spans="1:11" ht="15.5" x14ac:dyDescent="0.35">
      <c r="A39" s="5">
        <v>2</v>
      </c>
      <c r="B39" s="371" t="s">
        <v>14</v>
      </c>
      <c r="C39" s="371"/>
      <c r="D39" s="371"/>
      <c r="E39" s="371"/>
      <c r="F39" s="371"/>
      <c r="G39" s="371"/>
      <c r="H39" s="371"/>
      <c r="I39" s="6"/>
      <c r="J39" s="6"/>
      <c r="K39" s="6"/>
    </row>
    <row r="40" spans="1:11" ht="15.5" x14ac:dyDescent="0.35">
      <c r="A40" s="6"/>
      <c r="B40" s="6"/>
      <c r="C40" s="6"/>
      <c r="D40" s="6"/>
      <c r="E40" s="6"/>
      <c r="F40" s="6"/>
      <c r="G40" s="6"/>
      <c r="H40" s="6"/>
      <c r="I40" s="6"/>
      <c r="J40" s="6"/>
      <c r="K40" s="6"/>
    </row>
    <row r="41" spans="1:11" s="6" customFormat="1" ht="18" customHeight="1" x14ac:dyDescent="0.35">
      <c r="B41" s="261"/>
      <c r="C41" s="243"/>
      <c r="D41" s="287"/>
      <c r="E41" s="372" t="s">
        <v>15</v>
      </c>
      <c r="F41" s="373"/>
      <c r="G41" s="373"/>
      <c r="H41" s="373"/>
      <c r="I41" s="373"/>
      <c r="J41" s="374"/>
    </row>
    <row r="42" spans="1:11" ht="32.25" customHeight="1" x14ac:dyDescent="0.35">
      <c r="A42" s="6"/>
      <c r="B42" s="375"/>
      <c r="C42" s="376"/>
      <c r="D42" s="377"/>
      <c r="E42" s="359" t="s">
        <v>260</v>
      </c>
      <c r="F42" s="378"/>
      <c r="G42" s="343" t="s">
        <v>188</v>
      </c>
      <c r="H42" s="344"/>
      <c r="I42" s="345"/>
      <c r="J42" s="286" t="s">
        <v>11</v>
      </c>
      <c r="K42" s="6"/>
    </row>
    <row r="43" spans="1:11" ht="18" customHeight="1" x14ac:dyDescent="0.35">
      <c r="A43" s="6"/>
      <c r="B43" s="250" t="s">
        <v>288</v>
      </c>
      <c r="C43" s="6"/>
      <c r="D43" s="283"/>
      <c r="E43" s="341"/>
      <c r="F43" s="352"/>
      <c r="G43" s="285"/>
      <c r="H43" s="253"/>
      <c r="I43" s="284"/>
      <c r="J43" s="246"/>
      <c r="K43" s="6"/>
    </row>
    <row r="44" spans="1:11" ht="18" customHeight="1" x14ac:dyDescent="0.35">
      <c r="A44" s="6"/>
      <c r="B44" s="252" t="s">
        <v>289</v>
      </c>
      <c r="C44" s="6"/>
      <c r="D44" s="283"/>
      <c r="E44" s="341">
        <v>26894.5</v>
      </c>
      <c r="F44" s="364"/>
      <c r="G44" s="256"/>
      <c r="H44" s="253">
        <v>47688.4</v>
      </c>
      <c r="I44" s="246"/>
      <c r="J44" s="246"/>
      <c r="K44" s="6"/>
    </row>
    <row r="45" spans="1:11" ht="18" customHeight="1" x14ac:dyDescent="0.35">
      <c r="A45" s="6"/>
      <c r="B45" s="252" t="s">
        <v>294</v>
      </c>
      <c r="C45" s="6"/>
      <c r="D45" s="283"/>
      <c r="E45" s="341">
        <v>110</v>
      </c>
      <c r="F45" s="352"/>
      <c r="G45" s="223"/>
      <c r="H45" s="253">
        <v>1369.5</v>
      </c>
      <c r="I45" s="246"/>
      <c r="J45" s="246"/>
      <c r="K45" s="6"/>
    </row>
    <row r="46" spans="1:11" ht="18" customHeight="1" x14ac:dyDescent="0.35">
      <c r="A46" s="6"/>
      <c r="B46" s="231" t="s">
        <v>52</v>
      </c>
      <c r="C46" s="230"/>
      <c r="D46" s="282"/>
      <c r="E46" s="365">
        <f>E44+E45</f>
        <v>27004.5</v>
      </c>
      <c r="F46" s="366"/>
      <c r="G46" s="248"/>
      <c r="H46" s="247">
        <f>H44+H45</f>
        <v>49057.9</v>
      </c>
      <c r="I46" s="226"/>
      <c r="J46" s="226">
        <f>E46+H46</f>
        <v>76062.399999999994</v>
      </c>
      <c r="K46" s="6"/>
    </row>
    <row r="47" spans="1:11" ht="18" customHeight="1" x14ac:dyDescent="0.35">
      <c r="A47" s="6"/>
      <c r="B47" s="250" t="s">
        <v>25</v>
      </c>
      <c r="C47" s="6"/>
      <c r="D47" s="283"/>
      <c r="E47" s="367"/>
      <c r="F47" s="368"/>
      <c r="G47" s="241"/>
      <c r="H47" s="241"/>
      <c r="I47" s="239"/>
      <c r="J47" s="246">
        <v>2354</v>
      </c>
      <c r="K47" s="6"/>
    </row>
    <row r="48" spans="1:11" ht="18" customHeight="1" x14ac:dyDescent="0.35">
      <c r="A48" s="6"/>
      <c r="B48" s="231" t="s">
        <v>26</v>
      </c>
      <c r="C48" s="230"/>
      <c r="D48" s="282"/>
      <c r="E48" s="369"/>
      <c r="F48" s="370"/>
      <c r="G48" s="235"/>
      <c r="H48" s="235"/>
      <c r="I48" s="233"/>
      <c r="J48" s="225">
        <f>J46+J47</f>
        <v>78416.399999999994</v>
      </c>
      <c r="K48" s="6"/>
    </row>
    <row r="49" spans="1:11" ht="18" customHeight="1" x14ac:dyDescent="0.35">
      <c r="A49" s="6"/>
      <c r="B49" s="5"/>
      <c r="C49" s="6"/>
      <c r="D49" s="6"/>
      <c r="E49" s="253"/>
      <c r="F49" s="253"/>
      <c r="G49" s="223"/>
      <c r="H49" s="223"/>
      <c r="I49" s="223"/>
      <c r="J49" s="222"/>
      <c r="K49" s="6"/>
    </row>
    <row r="50" spans="1:11" ht="34.5" customHeight="1" x14ac:dyDescent="0.35">
      <c r="A50" s="280" t="s">
        <v>27</v>
      </c>
      <c r="B50" s="362" t="s">
        <v>297</v>
      </c>
      <c r="C50" s="362"/>
      <c r="D50" s="362"/>
      <c r="E50" s="362"/>
      <c r="F50" s="362"/>
      <c r="G50" s="362"/>
      <c r="H50" s="362"/>
      <c r="I50" s="362"/>
      <c r="J50" s="362"/>
      <c r="K50" s="6"/>
    </row>
    <row r="51" spans="1:11" ht="36" customHeight="1" x14ac:dyDescent="0.35">
      <c r="A51" s="6"/>
      <c r="B51" s="362" t="s">
        <v>324</v>
      </c>
      <c r="C51" s="362"/>
      <c r="D51" s="362"/>
      <c r="E51" s="362"/>
      <c r="F51" s="362"/>
      <c r="G51" s="362"/>
      <c r="H51" s="362"/>
      <c r="I51" s="362"/>
      <c r="J51" s="362"/>
      <c r="K51" s="6"/>
    </row>
    <row r="52" spans="1:11" ht="33" customHeight="1" x14ac:dyDescent="0.35">
      <c r="A52" s="6"/>
      <c r="B52" s="363" t="s">
        <v>190</v>
      </c>
      <c r="C52" s="363"/>
      <c r="D52" s="363"/>
      <c r="E52" s="363"/>
      <c r="F52" s="363"/>
      <c r="G52" s="363"/>
      <c r="H52" s="363"/>
      <c r="I52" s="363"/>
      <c r="J52" s="363"/>
      <c r="K52" s="6"/>
    </row>
    <row r="53" spans="1:11" ht="24.75" customHeight="1" x14ac:dyDescent="0.35">
      <c r="A53" s="279"/>
      <c r="B53" s="363" t="s">
        <v>30</v>
      </c>
      <c r="C53" s="363"/>
      <c r="D53" s="363"/>
      <c r="E53" s="363"/>
      <c r="F53" s="363"/>
      <c r="G53" s="363"/>
      <c r="H53" s="363"/>
      <c r="I53" s="363"/>
      <c r="J53" s="363"/>
      <c r="K53" s="6"/>
    </row>
    <row r="54" spans="1:11" ht="32.25" customHeight="1" x14ac:dyDescent="0.35">
      <c r="A54" s="6"/>
      <c r="B54" s="362" t="s">
        <v>320</v>
      </c>
      <c r="C54" s="362"/>
      <c r="D54" s="362"/>
      <c r="E54" s="362"/>
      <c r="F54" s="362"/>
      <c r="G54" s="362"/>
      <c r="H54" s="362"/>
      <c r="I54" s="362"/>
      <c r="J54" s="362"/>
      <c r="K54" s="6"/>
    </row>
    <row r="55" spans="1:11" ht="24.75" customHeight="1" x14ac:dyDescent="0.35">
      <c r="A55" s="279"/>
      <c r="B55" s="279"/>
      <c r="C55" s="279"/>
      <c r="D55" s="279"/>
      <c r="E55" s="279"/>
      <c r="F55" s="279"/>
      <c r="G55" s="279"/>
      <c r="H55" s="279"/>
      <c r="I55" s="279"/>
      <c r="J55" s="279"/>
      <c r="K55" s="6"/>
    </row>
    <row r="56" spans="1:11" ht="15" customHeight="1" x14ac:dyDescent="0.35">
      <c r="A56" s="6"/>
      <c r="B56" s="279"/>
      <c r="C56" s="279"/>
      <c r="D56" s="279"/>
      <c r="E56" s="279"/>
      <c r="F56" s="279"/>
      <c r="G56" s="279"/>
      <c r="H56" s="5" t="s">
        <v>308</v>
      </c>
      <c r="I56" s="279"/>
      <c r="J56" s="279"/>
      <c r="K56" s="6"/>
    </row>
    <row r="57" spans="1:11" ht="15" customHeight="1" x14ac:dyDescent="0.35">
      <c r="A57" s="6"/>
      <c r="B57" s="279"/>
      <c r="C57" s="279"/>
      <c r="D57" s="279"/>
      <c r="E57" s="279"/>
      <c r="F57" s="279"/>
      <c r="G57" s="279"/>
      <c r="H57" s="5"/>
      <c r="I57" s="279"/>
      <c r="J57" s="279"/>
      <c r="K57" s="6"/>
    </row>
    <row r="58" spans="1:11" ht="18.75" customHeight="1" x14ac:dyDescent="0.35">
      <c r="A58" s="5" t="s">
        <v>321</v>
      </c>
      <c r="B58" s="279"/>
      <c r="C58" s="279"/>
      <c r="D58" s="279"/>
      <c r="E58" s="279"/>
      <c r="F58" s="279"/>
      <c r="G58" s="279"/>
      <c r="H58" s="279"/>
      <c r="I58" s="279"/>
      <c r="J58" s="279"/>
      <c r="K58" s="6"/>
    </row>
    <row r="59" spans="1:11" ht="15.5" x14ac:dyDescent="0.35">
      <c r="A59" s="5" t="s">
        <v>300</v>
      </c>
      <c r="B59" s="279"/>
      <c r="C59" s="279"/>
      <c r="D59" s="279"/>
      <c r="E59" s="279"/>
      <c r="F59" s="279"/>
      <c r="G59" s="6"/>
      <c r="H59" s="5" t="s">
        <v>284</v>
      </c>
      <c r="I59" s="279"/>
      <c r="J59" s="279"/>
      <c r="K59" s="6"/>
    </row>
    <row r="60" spans="1:11" ht="15.5" x14ac:dyDescent="0.35">
      <c r="A60" s="5" t="s">
        <v>224</v>
      </c>
      <c r="B60" s="279"/>
      <c r="C60" s="279"/>
      <c r="D60" s="279"/>
      <c r="E60" s="279"/>
      <c r="F60" s="279"/>
      <c r="G60" s="6"/>
      <c r="H60" s="5" t="s">
        <v>76</v>
      </c>
      <c r="I60" s="279"/>
      <c r="J60" s="279"/>
      <c r="K60" s="6"/>
    </row>
    <row r="61" spans="1:11" ht="15.5" x14ac:dyDescent="0.35">
      <c r="A61" s="5" t="s">
        <v>0</v>
      </c>
      <c r="B61" s="5"/>
      <c r="C61" s="6"/>
      <c r="D61" s="6"/>
      <c r="E61" s="6"/>
      <c r="F61" s="253"/>
      <c r="G61" s="6"/>
      <c r="I61" s="223"/>
      <c r="J61" s="222"/>
      <c r="K61" s="6"/>
    </row>
    <row r="62" spans="1:11" ht="15.5" x14ac:dyDescent="0.35">
      <c r="A62" s="5" t="s">
        <v>302</v>
      </c>
      <c r="B62" s="278"/>
      <c r="C62" s="219"/>
      <c r="D62" s="219"/>
      <c r="E62" s="277"/>
      <c r="F62" s="219"/>
      <c r="G62" s="277"/>
      <c r="H62" s="219"/>
      <c r="I62" s="219"/>
      <c r="J62" s="277"/>
      <c r="K62" s="6"/>
    </row>
    <row r="63" spans="1:11" ht="15.5" x14ac:dyDescent="0.35">
      <c r="A63" s="5" t="s">
        <v>1</v>
      </c>
      <c r="B63" s="278"/>
      <c r="C63" s="219"/>
      <c r="D63" s="219"/>
      <c r="E63" s="277"/>
      <c r="F63" s="219"/>
      <c r="G63" s="277"/>
      <c r="H63" s="219"/>
      <c r="I63" s="219"/>
      <c r="J63" s="277"/>
      <c r="K63" s="6"/>
    </row>
    <row r="64" spans="1:11" s="276" customFormat="1" ht="15.5" x14ac:dyDescent="0.35">
      <c r="A64" s="219"/>
      <c r="B64" s="278"/>
      <c r="C64" s="219"/>
      <c r="D64" s="219"/>
      <c r="E64" s="277"/>
      <c r="F64" s="219"/>
      <c r="G64" s="277"/>
      <c r="H64" s="219"/>
      <c r="I64" s="219"/>
      <c r="J64" s="277"/>
      <c r="K64" s="219"/>
    </row>
    <row r="65" spans="1:11" s="276" customFormat="1" ht="15.5" x14ac:dyDescent="0.35">
      <c r="A65" s="219"/>
      <c r="B65" s="6"/>
      <c r="C65" s="6"/>
      <c r="D65" s="6"/>
      <c r="E65" s="6"/>
      <c r="F65" s="6"/>
      <c r="G65" s="6"/>
      <c r="H65" s="6"/>
      <c r="I65" s="6"/>
      <c r="J65" s="6"/>
      <c r="K65" s="219"/>
    </row>
    <row r="66" spans="1:11" s="276" customFormat="1" ht="15.5" x14ac:dyDescent="0.35">
      <c r="A66" s="219"/>
      <c r="B66" s="6"/>
      <c r="C66" s="6"/>
      <c r="D66" s="6"/>
      <c r="E66" s="6"/>
      <c r="F66" s="6"/>
      <c r="G66" s="6"/>
      <c r="H66" s="6"/>
      <c r="I66" s="6"/>
      <c r="J66" s="6"/>
      <c r="K66" s="219"/>
    </row>
    <row r="67" spans="1:11" s="276" customFormat="1" ht="15.5" x14ac:dyDescent="0.35">
      <c r="A67" s="5"/>
      <c r="B67" s="6"/>
      <c r="C67" s="6"/>
      <c r="D67" s="6"/>
      <c r="E67" s="6"/>
      <c r="F67" s="6"/>
      <c r="G67" s="6"/>
      <c r="H67" s="6"/>
      <c r="I67" s="6"/>
      <c r="J67" s="6"/>
      <c r="K67" s="219"/>
    </row>
    <row r="68" spans="1:11" s="276" customFormat="1" ht="15.5" x14ac:dyDescent="0.35">
      <c r="A68" s="5"/>
      <c r="B68" s="6"/>
      <c r="C68" s="6"/>
      <c r="D68" s="6"/>
      <c r="E68" s="6"/>
      <c r="F68" s="6"/>
      <c r="G68" s="6"/>
      <c r="H68" s="6"/>
      <c r="I68" s="6"/>
      <c r="J68" s="6"/>
      <c r="K68" s="219"/>
    </row>
    <row r="69" spans="1:11" s="276" customFormat="1" ht="15.5" x14ac:dyDescent="0.35">
      <c r="A69" s="5"/>
      <c r="B69" s="6"/>
      <c r="C69" s="6"/>
      <c r="D69" s="6"/>
      <c r="E69" s="6"/>
      <c r="F69" s="6"/>
      <c r="G69" s="6"/>
      <c r="H69" s="6"/>
      <c r="I69" s="6"/>
      <c r="J69" s="6"/>
      <c r="K69" s="219"/>
    </row>
    <row r="70" spans="1:11" ht="15.5" x14ac:dyDescent="0.35">
      <c r="A70" s="6"/>
      <c r="B70" s="6"/>
      <c r="C70" s="6"/>
      <c r="D70" s="6"/>
      <c r="E70" s="6"/>
      <c r="F70" s="6"/>
      <c r="G70" s="6"/>
      <c r="H70" s="6"/>
      <c r="I70" s="6"/>
      <c r="J70" s="6"/>
      <c r="K70" s="6"/>
    </row>
    <row r="71" spans="1:11" ht="15.5" x14ac:dyDescent="0.35">
      <c r="A71" s="5">
        <v>3</v>
      </c>
      <c r="B71" s="342" t="s">
        <v>35</v>
      </c>
      <c r="C71" s="342"/>
      <c r="D71" s="342"/>
      <c r="E71" s="342"/>
      <c r="F71" s="342"/>
      <c r="G71" s="342"/>
      <c r="H71" s="342"/>
      <c r="I71" s="6"/>
      <c r="J71" s="6"/>
      <c r="K71" s="6"/>
    </row>
    <row r="72" spans="1:11" ht="15.5" x14ac:dyDescent="0.35">
      <c r="A72" s="6"/>
      <c r="B72" s="6"/>
      <c r="C72" s="6"/>
      <c r="D72" s="6"/>
      <c r="E72" s="6"/>
      <c r="F72" s="6"/>
      <c r="G72" s="6"/>
      <c r="H72" s="6"/>
      <c r="I72" s="6"/>
      <c r="J72" s="6"/>
      <c r="K72" s="6"/>
    </row>
    <row r="73" spans="1:11" s="6" customFormat="1" ht="18" customHeight="1" x14ac:dyDescent="0.35">
      <c r="B73" s="267" t="s">
        <v>285</v>
      </c>
      <c r="C73" s="266"/>
      <c r="D73" s="266"/>
      <c r="E73" s="267" t="s">
        <v>37</v>
      </c>
      <c r="F73" s="266"/>
      <c r="G73" s="359" t="s">
        <v>11</v>
      </c>
      <c r="H73" s="360"/>
      <c r="I73" s="359" t="s">
        <v>38</v>
      </c>
      <c r="J73" s="361"/>
    </row>
    <row r="74" spans="1:11" ht="18" customHeight="1" x14ac:dyDescent="0.35">
      <c r="A74" s="6"/>
      <c r="B74" s="332" t="s">
        <v>60</v>
      </c>
      <c r="C74" s="333"/>
      <c r="D74" s="334"/>
      <c r="E74" s="338">
        <v>43</v>
      </c>
      <c r="F74" s="340"/>
      <c r="G74" s="341">
        <v>4446.6000000000004</v>
      </c>
      <c r="H74" s="340"/>
      <c r="I74" s="353">
        <f>G74/G76*100</f>
        <v>5.8699130324583768</v>
      </c>
      <c r="J74" s="354"/>
      <c r="K74" s="6"/>
    </row>
    <row r="75" spans="1:11" s="273" customFormat="1" ht="18" customHeight="1" x14ac:dyDescent="0.35">
      <c r="A75" s="5"/>
      <c r="B75" s="338" t="s">
        <v>41</v>
      </c>
      <c r="C75" s="339"/>
      <c r="D75" s="340"/>
      <c r="E75" s="338">
        <v>6</v>
      </c>
      <c r="F75" s="339"/>
      <c r="G75" s="341">
        <v>71305.8</v>
      </c>
      <c r="H75" s="352"/>
      <c r="I75" s="353">
        <f>G75/G76*100</f>
        <v>94.130086967541615</v>
      </c>
      <c r="J75" s="354"/>
      <c r="K75" s="6"/>
    </row>
    <row r="76" spans="1:11" ht="18" customHeight="1" x14ac:dyDescent="0.35">
      <c r="A76" s="6"/>
      <c r="B76" s="321" t="s">
        <v>11</v>
      </c>
      <c r="C76" s="322"/>
      <c r="D76" s="323"/>
      <c r="E76" s="321">
        <f>SUM(E74:F75)</f>
        <v>49</v>
      </c>
      <c r="F76" s="322"/>
      <c r="G76" s="355">
        <f>SUM(G74:H75)</f>
        <v>75752.400000000009</v>
      </c>
      <c r="H76" s="356"/>
      <c r="I76" s="357">
        <f>G76/G76*100</f>
        <v>100</v>
      </c>
      <c r="J76" s="358"/>
      <c r="K76" s="6"/>
    </row>
    <row r="77" spans="1:11" ht="18" customHeight="1" x14ac:dyDescent="0.35">
      <c r="A77" s="6"/>
      <c r="B77" s="6"/>
      <c r="C77" s="6"/>
      <c r="D77" s="6"/>
      <c r="E77" s="6"/>
      <c r="F77" s="6"/>
      <c r="G77" s="6"/>
      <c r="H77" s="6"/>
      <c r="I77" s="6"/>
      <c r="J77" s="6"/>
      <c r="K77" s="6"/>
    </row>
    <row r="78" spans="1:11" ht="18" customHeight="1" x14ac:dyDescent="0.35">
      <c r="A78" s="6"/>
      <c r="B78" s="6"/>
      <c r="C78" s="6"/>
      <c r="D78" s="6"/>
      <c r="E78" s="6"/>
      <c r="F78" s="6"/>
      <c r="G78" s="6"/>
      <c r="H78" s="6"/>
      <c r="I78" s="6"/>
      <c r="J78" s="6"/>
      <c r="K78" s="6"/>
    </row>
    <row r="79" spans="1:11" ht="15.5" x14ac:dyDescent="0.35">
      <c r="A79" s="6"/>
      <c r="B79" s="6"/>
      <c r="C79" s="6"/>
      <c r="D79" s="6"/>
      <c r="E79" s="6"/>
      <c r="F79" s="6"/>
      <c r="G79" s="6"/>
      <c r="H79" s="6"/>
      <c r="I79" s="6"/>
      <c r="J79" s="6"/>
      <c r="K79" s="6"/>
    </row>
    <row r="80" spans="1:11" ht="15.5" x14ac:dyDescent="0.35">
      <c r="A80" s="6"/>
      <c r="B80" s="6"/>
      <c r="C80" s="6"/>
      <c r="D80" s="6"/>
      <c r="E80" s="6"/>
      <c r="F80" s="6"/>
      <c r="G80" s="6"/>
      <c r="H80" s="6"/>
      <c r="I80" s="6"/>
      <c r="J80" s="6"/>
      <c r="K80" s="6"/>
    </row>
    <row r="81" spans="1:11" ht="15.5" x14ac:dyDescent="0.35">
      <c r="A81" s="5">
        <v>4</v>
      </c>
      <c r="B81" s="342" t="s">
        <v>322</v>
      </c>
      <c r="C81" s="342"/>
      <c r="D81" s="342"/>
      <c r="E81" s="342"/>
      <c r="F81" s="342"/>
      <c r="G81" s="342"/>
      <c r="H81" s="342"/>
      <c r="I81" s="342"/>
      <c r="J81" s="342"/>
      <c r="K81" s="6"/>
    </row>
    <row r="82" spans="1:11" ht="15.5" x14ac:dyDescent="0.35">
      <c r="A82" s="6"/>
      <c r="B82" s="6"/>
      <c r="C82" s="6"/>
      <c r="D82" s="6"/>
      <c r="E82" s="6"/>
      <c r="F82" s="6"/>
      <c r="G82" s="6"/>
      <c r="H82" s="6"/>
      <c r="I82" s="6"/>
      <c r="J82" s="6"/>
      <c r="K82" s="6"/>
    </row>
    <row r="83" spans="1:11" s="6" customFormat="1" ht="62" x14ac:dyDescent="0.35">
      <c r="B83" s="244"/>
      <c r="C83" s="271"/>
      <c r="D83" s="271"/>
      <c r="E83" s="270" t="s">
        <v>260</v>
      </c>
      <c r="F83" s="343" t="s">
        <v>188</v>
      </c>
      <c r="G83" s="344"/>
      <c r="H83" s="345"/>
      <c r="I83" s="269" t="s">
        <v>11</v>
      </c>
      <c r="J83" s="268" t="s">
        <v>46</v>
      </c>
    </row>
    <row r="84" spans="1:11" ht="18" customHeight="1" x14ac:dyDescent="0.35">
      <c r="A84" s="5"/>
      <c r="B84" s="267" t="s">
        <v>47</v>
      </c>
      <c r="C84" s="266"/>
      <c r="D84" s="266"/>
      <c r="E84" s="265"/>
      <c r="F84" s="265"/>
      <c r="G84" s="264"/>
      <c r="H84" s="263"/>
      <c r="I84" s="263"/>
      <c r="J84" s="262"/>
      <c r="K84" s="6"/>
    </row>
    <row r="85" spans="1:11" s="44" customFormat="1" ht="18" customHeight="1" x14ac:dyDescent="0.35">
      <c r="A85" s="5"/>
      <c r="B85" s="261" t="s">
        <v>286</v>
      </c>
      <c r="C85" s="243"/>
      <c r="D85" s="243"/>
      <c r="E85" s="260">
        <v>640.29999999999995</v>
      </c>
      <c r="F85" s="259"/>
      <c r="G85" s="258">
        <v>326.8</v>
      </c>
      <c r="H85" s="238"/>
      <c r="I85" s="308">
        <f t="shared" ref="I85:I91" si="0">E85+G85</f>
        <v>967.09999999999991</v>
      </c>
      <c r="J85" s="251"/>
      <c r="K85" s="5"/>
    </row>
    <row r="86" spans="1:11" ht="18" customHeight="1" x14ac:dyDescent="0.35">
      <c r="A86" s="6"/>
      <c r="B86" s="252" t="s">
        <v>287</v>
      </c>
      <c r="C86" s="6"/>
      <c r="D86" s="6"/>
      <c r="E86" s="257">
        <v>7722.3</v>
      </c>
      <c r="F86" s="256"/>
      <c r="G86" s="253">
        <v>7522.8</v>
      </c>
      <c r="H86" s="246"/>
      <c r="I86" s="255">
        <f t="shared" si="0"/>
        <v>15245.1</v>
      </c>
      <c r="J86" s="251"/>
      <c r="K86" s="6"/>
    </row>
    <row r="87" spans="1:11" ht="18" customHeight="1" x14ac:dyDescent="0.35">
      <c r="A87" s="6"/>
      <c r="B87" s="252" t="s">
        <v>50</v>
      </c>
      <c r="C87" s="6"/>
      <c r="D87" s="6"/>
      <c r="E87" s="254">
        <v>4886</v>
      </c>
      <c r="F87" s="223"/>
      <c r="G87" s="253">
        <v>11666.4</v>
      </c>
      <c r="H87" s="246"/>
      <c r="I87" s="255">
        <f t="shared" si="0"/>
        <v>16552.400000000001</v>
      </c>
      <c r="J87" s="251"/>
      <c r="K87" s="6"/>
    </row>
    <row r="88" spans="1:11" ht="18" customHeight="1" x14ac:dyDescent="0.35">
      <c r="A88" s="6"/>
      <c r="B88" s="250" t="s">
        <v>52</v>
      </c>
      <c r="C88" s="6"/>
      <c r="D88" s="6"/>
      <c r="E88" s="249">
        <f>SUM(E85:E87)</f>
        <v>13248.6</v>
      </c>
      <c r="F88" s="307"/>
      <c r="G88" s="247">
        <f>SUM(G85:G87)</f>
        <v>19516</v>
      </c>
      <c r="H88" s="226"/>
      <c r="I88" s="301">
        <f t="shared" si="0"/>
        <v>32764.6</v>
      </c>
      <c r="J88" s="245">
        <f>I88/I91*100</f>
        <v>42.988290090858392</v>
      </c>
      <c r="K88" s="6"/>
    </row>
    <row r="89" spans="1:11" ht="18" customHeight="1" x14ac:dyDescent="0.35">
      <c r="A89" s="6"/>
      <c r="B89" s="244" t="s">
        <v>53</v>
      </c>
      <c r="C89" s="243"/>
      <c r="D89" s="243"/>
      <c r="E89" s="254">
        <v>10949.3</v>
      </c>
      <c r="F89" s="223"/>
      <c r="G89" s="253">
        <v>27941.8</v>
      </c>
      <c r="H89" s="246"/>
      <c r="I89" s="246">
        <f t="shared" si="0"/>
        <v>38891.1</v>
      </c>
      <c r="J89" s="237">
        <f>I89/I91*100</f>
        <v>51.026470298815887</v>
      </c>
      <c r="K89" s="6"/>
    </row>
    <row r="90" spans="1:11" ht="18" customHeight="1" x14ac:dyDescent="0.35">
      <c r="A90" s="6"/>
      <c r="B90" s="231" t="s">
        <v>54</v>
      </c>
      <c r="C90" s="230"/>
      <c r="D90" s="230"/>
      <c r="E90" s="249">
        <v>3311.3</v>
      </c>
      <c r="F90" s="248"/>
      <c r="G90" s="247">
        <v>1250.5</v>
      </c>
      <c r="H90" s="226"/>
      <c r="I90" s="301">
        <f t="shared" si="0"/>
        <v>4561.8</v>
      </c>
      <c r="J90" s="232">
        <f>I90/I91*100</f>
        <v>5.9852396103257126</v>
      </c>
      <c r="K90" s="6"/>
    </row>
    <row r="91" spans="1:11" ht="18" customHeight="1" x14ac:dyDescent="0.35">
      <c r="A91" s="6"/>
      <c r="B91" s="231" t="s">
        <v>55</v>
      </c>
      <c r="C91" s="230"/>
      <c r="D91" s="230"/>
      <c r="E91" s="229">
        <f>E88+E89+E90</f>
        <v>27509.200000000001</v>
      </c>
      <c r="F91" s="228"/>
      <c r="G91" s="302">
        <f>G88+G89+G90</f>
        <v>48708.3</v>
      </c>
      <c r="H91" s="226"/>
      <c r="I91" s="225">
        <f t="shared" si="0"/>
        <v>76217.5</v>
      </c>
      <c r="J91" s="224">
        <f>J88+J89+J90</f>
        <v>99.999999999999986</v>
      </c>
      <c r="K91" s="6"/>
    </row>
    <row r="92" spans="1:11" ht="18" customHeight="1" x14ac:dyDescent="0.35">
      <c r="A92" s="6"/>
      <c r="B92" s="5"/>
      <c r="C92" s="6"/>
      <c r="D92" s="6"/>
      <c r="E92" s="222"/>
      <c r="F92" s="223"/>
      <c r="G92" s="222"/>
      <c r="H92" s="223"/>
      <c r="I92" s="222"/>
      <c r="J92" s="221"/>
      <c r="K92" s="6"/>
    </row>
    <row r="93" spans="1:11" ht="18" customHeight="1" x14ac:dyDescent="0.35">
      <c r="A93" s="6"/>
      <c r="B93" s="6" t="s">
        <v>292</v>
      </c>
      <c r="C93" s="6"/>
      <c r="D93" s="6"/>
      <c r="E93" s="222"/>
      <c r="F93" s="223"/>
      <c r="G93" s="222"/>
      <c r="H93" s="223"/>
      <c r="I93" s="222"/>
      <c r="J93" s="221"/>
      <c r="K93" s="6"/>
    </row>
    <row r="94" spans="1:11" ht="15.5" x14ac:dyDescent="0.35">
      <c r="A94" s="6"/>
      <c r="B94" s="6" t="s">
        <v>63</v>
      </c>
      <c r="C94" s="6"/>
      <c r="D94" s="6"/>
      <c r="E94" s="6"/>
      <c r="F94" s="6"/>
      <c r="G94" s="6"/>
      <c r="H94" s="6"/>
      <c r="I94" s="6"/>
      <c r="J94" s="6"/>
      <c r="K94" s="6"/>
    </row>
    <row r="95" spans="1:11" ht="15.5" x14ac:dyDescent="0.35">
      <c r="A95" s="6"/>
      <c r="B95" s="6"/>
      <c r="C95" s="6"/>
      <c r="D95" s="6"/>
      <c r="E95" s="6"/>
      <c r="F95" s="6"/>
      <c r="G95" s="6"/>
      <c r="H95" s="6"/>
      <c r="I95" s="6"/>
      <c r="J95" s="6"/>
      <c r="K95" s="6"/>
    </row>
    <row r="96" spans="1:11" ht="15.5" x14ac:dyDescent="0.35">
      <c r="A96" s="6"/>
      <c r="B96" s="6"/>
      <c r="C96" s="6"/>
      <c r="D96" s="6"/>
      <c r="E96" s="6"/>
      <c r="F96" s="6"/>
      <c r="G96" s="6"/>
      <c r="H96" s="6"/>
      <c r="I96" s="6"/>
      <c r="J96" s="6"/>
      <c r="K96" s="6"/>
    </row>
    <row r="97" spans="1:11" ht="15.5" x14ac:dyDescent="0.35">
      <c r="A97" s="5">
        <v>5</v>
      </c>
      <c r="B97" s="342" t="s">
        <v>56</v>
      </c>
      <c r="C97" s="342"/>
      <c r="D97" s="342"/>
      <c r="E97" s="342"/>
      <c r="F97" s="342"/>
      <c r="G97" s="342"/>
      <c r="H97" s="6"/>
      <c r="I97" s="6"/>
      <c r="J97" s="6"/>
      <c r="K97" s="6"/>
    </row>
    <row r="98" spans="1:11" ht="15.5" x14ac:dyDescent="0.35">
      <c r="A98" s="6"/>
      <c r="B98" s="6"/>
      <c r="C98" s="346"/>
      <c r="D98" s="346"/>
      <c r="E98" s="346"/>
      <c r="F98" s="346"/>
      <c r="G98" s="346"/>
      <c r="H98" s="346"/>
      <c r="I98" s="6"/>
      <c r="J98" s="6"/>
      <c r="K98" s="6"/>
    </row>
    <row r="99" spans="1:11" ht="18" customHeight="1" x14ac:dyDescent="0.35">
      <c r="A99" s="6"/>
      <c r="B99" s="347" t="s">
        <v>293</v>
      </c>
      <c r="C99" s="348"/>
      <c r="D99" s="349"/>
      <c r="E99" s="350" t="s">
        <v>58</v>
      </c>
      <c r="F99" s="350"/>
      <c r="G99" s="350" t="s">
        <v>59</v>
      </c>
      <c r="H99" s="351"/>
      <c r="I99" s="350" t="s">
        <v>11</v>
      </c>
      <c r="J99" s="350"/>
      <c r="K99" s="6"/>
    </row>
    <row r="100" spans="1:11" ht="18" customHeight="1" x14ac:dyDescent="0.35">
      <c r="A100" s="5"/>
      <c r="B100" s="332" t="s">
        <v>60</v>
      </c>
      <c r="C100" s="333"/>
      <c r="D100" s="334"/>
      <c r="E100" s="335">
        <v>7</v>
      </c>
      <c r="F100" s="336"/>
      <c r="G100" s="337">
        <v>70</v>
      </c>
      <c r="H100" s="336"/>
      <c r="I100" s="337">
        <f>E100+G100</f>
        <v>77</v>
      </c>
      <c r="J100" s="336"/>
      <c r="K100" s="6"/>
    </row>
    <row r="101" spans="1:11" ht="18" customHeight="1" x14ac:dyDescent="0.35">
      <c r="A101" s="6"/>
      <c r="B101" s="338" t="s">
        <v>41</v>
      </c>
      <c r="C101" s="339"/>
      <c r="D101" s="340"/>
      <c r="E101" s="341">
        <v>260</v>
      </c>
      <c r="F101" s="339"/>
      <c r="G101" s="341">
        <v>19</v>
      </c>
      <c r="H101" s="339"/>
      <c r="I101" s="341">
        <f>E101+G101</f>
        <v>279</v>
      </c>
      <c r="J101" s="340"/>
      <c r="K101" s="6"/>
    </row>
    <row r="102" spans="1:11" ht="18" customHeight="1" x14ac:dyDescent="0.35">
      <c r="A102" s="6"/>
      <c r="B102" s="321" t="s">
        <v>11</v>
      </c>
      <c r="C102" s="322"/>
      <c r="D102" s="323"/>
      <c r="E102" s="324">
        <f>E101+E100</f>
        <v>267</v>
      </c>
      <c r="F102" s="325"/>
      <c r="G102" s="324">
        <f>G101+G100</f>
        <v>89</v>
      </c>
      <c r="H102" s="325"/>
      <c r="I102" s="324">
        <f>I101+I100</f>
        <v>356</v>
      </c>
      <c r="J102" s="325"/>
      <c r="K102" s="6"/>
    </row>
    <row r="103" spans="1:11" ht="18" customHeight="1" x14ac:dyDescent="0.35">
      <c r="A103" s="6"/>
      <c r="B103" s="6"/>
      <c r="C103" s="6"/>
      <c r="D103" s="6"/>
      <c r="E103" s="6"/>
      <c r="F103" s="6"/>
      <c r="G103" s="6"/>
      <c r="H103" s="6"/>
      <c r="I103" s="6"/>
      <c r="J103" s="6"/>
      <c r="K103" s="6"/>
    </row>
    <row r="104" spans="1:11" ht="18" customHeight="1" x14ac:dyDescent="0.35">
      <c r="A104" s="6"/>
      <c r="B104" s="220" t="s">
        <v>31</v>
      </c>
      <c r="C104" s="6"/>
      <c r="D104" s="6"/>
      <c r="E104" s="6"/>
      <c r="F104" s="6"/>
      <c r="G104" s="6"/>
      <c r="H104" s="6"/>
      <c r="I104" s="6"/>
      <c r="J104" s="6"/>
      <c r="K104" s="6"/>
    </row>
    <row r="105" spans="1:11" ht="15.5" x14ac:dyDescent="0.35">
      <c r="A105" s="6"/>
      <c r="B105" s="6"/>
      <c r="C105" s="6"/>
      <c r="D105" s="6"/>
      <c r="E105" s="6"/>
      <c r="F105" s="220"/>
      <c r="G105" s="6"/>
      <c r="H105" s="6"/>
      <c r="I105" s="6"/>
      <c r="J105" s="6"/>
      <c r="K105" s="6"/>
    </row>
    <row r="106" spans="1:11" ht="15.5" x14ac:dyDescent="0.35">
      <c r="A106" s="6"/>
      <c r="B106" s="6"/>
      <c r="C106" s="6"/>
      <c r="D106" s="6"/>
      <c r="E106" s="6"/>
      <c r="F106" s="6"/>
      <c r="G106" s="6"/>
      <c r="H106" s="6"/>
      <c r="I106" s="6"/>
      <c r="J106" s="6"/>
      <c r="K106" s="6"/>
    </row>
    <row r="107" spans="1:11" ht="15.5" x14ac:dyDescent="0.35">
      <c r="A107" s="220"/>
      <c r="B107" s="6"/>
      <c r="C107" s="6"/>
      <c r="D107" s="6"/>
      <c r="E107" s="6"/>
      <c r="F107" s="6"/>
      <c r="G107" s="6"/>
      <c r="H107" s="6"/>
      <c r="I107" s="6"/>
      <c r="J107" s="6"/>
      <c r="K107" s="6"/>
    </row>
    <row r="108" spans="1:11" ht="15.5" x14ac:dyDescent="0.35">
      <c r="A108" s="6"/>
      <c r="B108" s="6"/>
      <c r="C108" s="6"/>
      <c r="D108" s="6"/>
      <c r="E108" s="6"/>
      <c r="F108" s="6"/>
      <c r="G108" s="6"/>
      <c r="H108" s="6"/>
      <c r="I108" s="6"/>
      <c r="J108" s="6"/>
      <c r="K108" s="6"/>
    </row>
    <row r="109" spans="1:11" ht="15.5" x14ac:dyDescent="0.35">
      <c r="A109" s="219" t="s">
        <v>259</v>
      </c>
      <c r="B109" s="6"/>
      <c r="C109" s="6"/>
      <c r="D109" s="6"/>
      <c r="E109" s="6"/>
      <c r="F109" s="6"/>
      <c r="G109" s="6"/>
      <c r="H109" s="6"/>
      <c r="I109" s="6"/>
      <c r="J109" s="6"/>
      <c r="K109" s="6"/>
    </row>
    <row r="110" spans="1:11" ht="15.5" x14ac:dyDescent="0.35">
      <c r="A110" s="219" t="s">
        <v>258</v>
      </c>
      <c r="B110" s="6"/>
      <c r="C110" s="6"/>
      <c r="D110" s="6"/>
      <c r="E110" s="6"/>
      <c r="F110" s="6"/>
      <c r="G110" s="6"/>
      <c r="H110" s="6"/>
      <c r="I110" s="6"/>
      <c r="J110" s="6"/>
      <c r="K110" s="6"/>
    </row>
    <row r="111" spans="1:11" ht="15.5" x14ac:dyDescent="0.35">
      <c r="A111" s="219" t="s">
        <v>257</v>
      </c>
      <c r="B111" s="216"/>
      <c r="C111" s="216"/>
      <c r="D111" s="216"/>
      <c r="E111" s="216"/>
      <c r="F111" s="216"/>
      <c r="G111" s="216"/>
      <c r="H111" s="216"/>
      <c r="I111" s="216"/>
      <c r="J111" s="216"/>
      <c r="K111" s="6"/>
    </row>
    <row r="112" spans="1:11" ht="9" customHeight="1" x14ac:dyDescent="0.35">
      <c r="A112" s="5"/>
      <c r="B112" s="216"/>
      <c r="C112" s="216"/>
      <c r="D112" s="216"/>
      <c r="E112" s="216"/>
      <c r="F112" s="216"/>
      <c r="G112" s="216"/>
      <c r="H112" s="216"/>
      <c r="I112" s="216"/>
      <c r="J112" s="216"/>
      <c r="K112" s="6"/>
    </row>
    <row r="113" spans="1:11" ht="20.25" customHeight="1" x14ac:dyDescent="0.35">
      <c r="A113" s="217" t="s">
        <v>256</v>
      </c>
      <c r="B113" s="216"/>
      <c r="C113" s="216"/>
      <c r="D113" s="216"/>
      <c r="E113" s="216"/>
      <c r="F113" s="216"/>
      <c r="G113" s="216"/>
      <c r="H113" s="216"/>
      <c r="I113" s="216"/>
      <c r="J113" s="216"/>
      <c r="K113" s="6"/>
    </row>
    <row r="114" spans="1:11" ht="15.5" x14ac:dyDescent="0.35">
      <c r="A114" s="217" t="s">
        <v>255</v>
      </c>
      <c r="B114" s="6"/>
      <c r="C114" s="6"/>
      <c r="K114" s="6"/>
    </row>
    <row r="115" spans="1:11" ht="15.5" x14ac:dyDescent="0.35">
      <c r="A115" s="217" t="s">
        <v>254</v>
      </c>
      <c r="B115" s="6"/>
      <c r="C115" s="6"/>
      <c r="D115" s="218"/>
      <c r="E115" s="6"/>
      <c r="F115" s="6"/>
      <c r="G115" s="6"/>
      <c r="H115" s="6"/>
      <c r="I115" s="6"/>
      <c r="J115" s="6"/>
      <c r="K115" s="6"/>
    </row>
    <row r="116" spans="1:11" ht="16" thickBot="1" x14ac:dyDescent="0.4">
      <c r="A116" s="217"/>
      <c r="B116" s="6"/>
      <c r="C116" s="6"/>
      <c r="K116" s="6"/>
    </row>
    <row r="117" spans="1:11" ht="16.5" customHeight="1" x14ac:dyDescent="0.25">
      <c r="A117" s="216"/>
      <c r="B117" s="326" t="s">
        <v>301</v>
      </c>
      <c r="C117" s="327"/>
      <c r="D117" s="327"/>
      <c r="E117" s="327"/>
      <c r="F117" s="327"/>
      <c r="G117" s="327"/>
      <c r="H117" s="327"/>
      <c r="I117" s="327"/>
      <c r="J117" s="327"/>
      <c r="K117" s="328"/>
    </row>
    <row r="118" spans="1:11" ht="16.5" customHeight="1" thickBot="1" x14ac:dyDescent="0.3">
      <c r="A118" s="216"/>
      <c r="B118" s="329"/>
      <c r="C118" s="330"/>
      <c r="D118" s="330"/>
      <c r="E118" s="330"/>
      <c r="F118" s="330"/>
      <c r="G118" s="330"/>
      <c r="H118" s="330"/>
      <c r="I118" s="330"/>
      <c r="J118" s="330"/>
      <c r="K118" s="331"/>
    </row>
    <row r="119" spans="1:11" ht="15.75" customHeight="1" x14ac:dyDescent="0.35">
      <c r="A119" s="6"/>
      <c r="B119" s="215"/>
      <c r="C119" s="215"/>
      <c r="D119" s="215"/>
      <c r="E119" s="215"/>
      <c r="F119" s="215"/>
      <c r="G119" s="215"/>
      <c r="H119" s="215"/>
      <c r="I119" s="215"/>
      <c r="J119" s="215"/>
      <c r="K119" s="215"/>
    </row>
    <row r="120" spans="1:11" ht="15.5" x14ac:dyDescent="0.35">
      <c r="A120" s="5" t="s">
        <v>308</v>
      </c>
      <c r="B120" s="6"/>
      <c r="C120" s="6"/>
      <c r="D120" s="6"/>
      <c r="E120" s="6"/>
      <c r="F120" s="6"/>
      <c r="G120" s="6"/>
      <c r="H120" s="6"/>
      <c r="I120" s="6"/>
      <c r="J120" s="6"/>
      <c r="K120" s="6"/>
    </row>
  </sheetData>
  <mergeCells count="76">
    <mergeCell ref="B26:E26"/>
    <mergeCell ref="F26:G26"/>
    <mergeCell ref="H26:I26"/>
    <mergeCell ref="E1:J1"/>
    <mergeCell ref="G11:J11"/>
    <mergeCell ref="D12:G12"/>
    <mergeCell ref="H12:J12"/>
    <mergeCell ref="B21:H21"/>
    <mergeCell ref="B23:E23"/>
    <mergeCell ref="F24:G24"/>
    <mergeCell ref="H24:I24"/>
    <mergeCell ref="B25:E25"/>
    <mergeCell ref="F25:G25"/>
    <mergeCell ref="H25:I25"/>
    <mergeCell ref="F27:G28"/>
    <mergeCell ref="H27:I28"/>
    <mergeCell ref="J27:J28"/>
    <mergeCell ref="B28:E28"/>
    <mergeCell ref="F29:G29"/>
    <mergeCell ref="H29:I29"/>
    <mergeCell ref="E45:F45"/>
    <mergeCell ref="F30:G30"/>
    <mergeCell ref="H30:I30"/>
    <mergeCell ref="F31:G31"/>
    <mergeCell ref="H31:I31"/>
    <mergeCell ref="B39:H39"/>
    <mergeCell ref="E41:J41"/>
    <mergeCell ref="B42:D42"/>
    <mergeCell ref="E42:F42"/>
    <mergeCell ref="G42:I42"/>
    <mergeCell ref="E43:F43"/>
    <mergeCell ref="E44:F44"/>
    <mergeCell ref="B74:D74"/>
    <mergeCell ref="E74:F74"/>
    <mergeCell ref="G74:H74"/>
    <mergeCell ref="I74:J74"/>
    <mergeCell ref="E46:F46"/>
    <mergeCell ref="E47:F47"/>
    <mergeCell ref="E48:F48"/>
    <mergeCell ref="B50:J50"/>
    <mergeCell ref="B51:J51"/>
    <mergeCell ref="B52:J52"/>
    <mergeCell ref="B53:J53"/>
    <mergeCell ref="B54:J54"/>
    <mergeCell ref="B71:H71"/>
    <mergeCell ref="G73:H73"/>
    <mergeCell ref="I73:J73"/>
    <mergeCell ref="B75:D75"/>
    <mergeCell ref="E75:F75"/>
    <mergeCell ref="G75:H75"/>
    <mergeCell ref="I75:J75"/>
    <mergeCell ref="B76:D76"/>
    <mergeCell ref="E76:F76"/>
    <mergeCell ref="G76:H76"/>
    <mergeCell ref="I76:J76"/>
    <mergeCell ref="B81:J81"/>
    <mergeCell ref="F83:H83"/>
    <mergeCell ref="B97:G97"/>
    <mergeCell ref="C98:H98"/>
    <mergeCell ref="B99:D99"/>
    <mergeCell ref="E99:F99"/>
    <mergeCell ref="G99:H99"/>
    <mergeCell ref="I99:J99"/>
    <mergeCell ref="B100:D100"/>
    <mergeCell ref="E100:F100"/>
    <mergeCell ref="G100:H100"/>
    <mergeCell ref="I100:J100"/>
    <mergeCell ref="B101:D101"/>
    <mergeCell ref="E101:F101"/>
    <mergeCell ref="G101:H101"/>
    <mergeCell ref="I101:J101"/>
    <mergeCell ref="B102:D102"/>
    <mergeCell ref="E102:F102"/>
    <mergeCell ref="G102:H102"/>
    <mergeCell ref="I102:J102"/>
    <mergeCell ref="B117:K118"/>
  </mergeCells>
  <pageMargins left="0.43307086614173229" right="0.31496062992125984" top="0.47244094488188981" bottom="0.23622047244094491" header="0.74803149606299213" footer="0.15748031496062992"/>
  <pageSetup paperSize="9" scale="66" fitToHeight="2" orientation="portrait" r:id="rId1"/>
  <headerFooter alignWithMargins="0"/>
  <rowBreaks count="1" manualBreakCount="1">
    <brk id="65" max="11" man="1"/>
  </rowBreaks>
  <drawing r:id="rId2"/>
  <legacyDrawing r:id="rId3"/>
  <oleObjects>
    <mc:AlternateContent xmlns:mc="http://schemas.openxmlformats.org/markup-compatibility/2006">
      <mc:Choice Requires="x14">
        <oleObject shapeId="277507" r:id="rId4">
          <objectPr defaultSize="0" autoPict="0" r:id="rId5">
            <anchor moveWithCells="1" sizeWithCells="1">
              <from>
                <xdr:col>0</xdr:col>
                <xdr:colOff>69850</xdr:colOff>
                <xdr:row>104</xdr:row>
                <xdr:rowOff>12700</xdr:rowOff>
              </from>
              <to>
                <xdr:col>1</xdr:col>
                <xdr:colOff>165100</xdr:colOff>
                <xdr:row>107</xdr:row>
                <xdr:rowOff>152400</xdr:rowOff>
              </to>
            </anchor>
          </objectPr>
        </oleObject>
      </mc:Choice>
      <mc:Fallback>
        <oleObject shapeId="277507"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20"/>
  <sheetViews>
    <sheetView zoomScale="75" zoomScaleNormal="75" workbookViewId="0">
      <selection activeCell="A6" sqref="A6"/>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311</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5.5" x14ac:dyDescent="0.35">
      <c r="A21" s="5">
        <v>1</v>
      </c>
      <c r="B21" s="342" t="s">
        <v>309</v>
      </c>
      <c r="C21" s="342"/>
      <c r="D21" s="342"/>
      <c r="E21" s="342"/>
      <c r="F21" s="342"/>
      <c r="G21" s="342"/>
      <c r="H21" s="342"/>
    </row>
    <row r="22" spans="1:11" ht="19.5" customHeight="1" x14ac:dyDescent="0.35">
      <c r="A22" s="6"/>
      <c r="B22" s="6"/>
      <c r="C22" s="6"/>
      <c r="D22" s="6"/>
      <c r="E22" s="6"/>
      <c r="F22" s="6"/>
      <c r="G22" s="6"/>
      <c r="H22" s="6"/>
      <c r="I22" s="6"/>
      <c r="J22" s="6"/>
      <c r="K22" s="6"/>
    </row>
    <row r="23" spans="1:11" ht="18" customHeight="1" x14ac:dyDescent="0.35">
      <c r="A23" s="6"/>
      <c r="B23" s="372" t="s">
        <v>2</v>
      </c>
      <c r="C23" s="373"/>
      <c r="D23" s="373"/>
      <c r="E23" s="374"/>
      <c r="F23" s="295"/>
      <c r="G23" s="294"/>
      <c r="H23" s="294"/>
      <c r="I23" s="294"/>
      <c r="J23" s="286"/>
      <c r="K23" s="6"/>
    </row>
    <row r="24" spans="1:11" ht="18" customHeight="1" x14ac:dyDescent="0.35">
      <c r="A24" s="6"/>
      <c r="B24" s="265"/>
      <c r="C24" s="264"/>
      <c r="D24" s="264"/>
      <c r="E24" s="263"/>
      <c r="F24" s="398">
        <v>43040</v>
      </c>
      <c r="G24" s="399"/>
      <c r="H24" s="398">
        <v>42675</v>
      </c>
      <c r="I24" s="399"/>
      <c r="J24" s="286" t="s">
        <v>3</v>
      </c>
      <c r="K24" s="6"/>
    </row>
    <row r="25" spans="1:11" ht="18" customHeight="1" x14ac:dyDescent="0.35">
      <c r="A25" s="6"/>
      <c r="B25" s="400" t="s">
        <v>260</v>
      </c>
      <c r="C25" s="401"/>
      <c r="D25" s="401"/>
      <c r="E25" s="402"/>
      <c r="F25" s="403">
        <v>1862658</v>
      </c>
      <c r="G25" s="404"/>
      <c r="H25" s="403">
        <v>1793762</v>
      </c>
      <c r="I25" s="404"/>
      <c r="J25" s="292">
        <f>(F25-H25)/H25</f>
        <v>3.8408662910687147E-2</v>
      </c>
      <c r="K25" s="6"/>
    </row>
    <row r="26" spans="1:11" ht="18" customHeight="1" x14ac:dyDescent="0.35">
      <c r="A26" s="6"/>
      <c r="B26" s="386" t="s">
        <v>282</v>
      </c>
      <c r="C26" s="387"/>
      <c r="D26" s="387"/>
      <c r="E26" s="388"/>
      <c r="F26" s="341">
        <v>2819347</v>
      </c>
      <c r="G26" s="352"/>
      <c r="H26" s="341">
        <v>2672039</v>
      </c>
      <c r="I26" s="352"/>
      <c r="J26" s="293">
        <f>(F26-H26)/H26</f>
        <v>5.5129434862290556E-2</v>
      </c>
      <c r="K26" s="6"/>
    </row>
    <row r="27" spans="1:11" ht="18" customHeight="1" x14ac:dyDescent="0.35">
      <c r="A27" s="6"/>
      <c r="B27" s="261" t="s">
        <v>283</v>
      </c>
      <c r="C27" s="243"/>
      <c r="D27" s="243"/>
      <c r="E27" s="287"/>
      <c r="F27" s="389">
        <v>360279</v>
      </c>
      <c r="G27" s="390"/>
      <c r="H27" s="389">
        <v>322703</v>
      </c>
      <c r="I27" s="390"/>
      <c r="J27" s="393">
        <f>(F27-H27)/H27</f>
        <v>0.11644143376417325</v>
      </c>
      <c r="K27" s="6"/>
    </row>
    <row r="28" spans="1:11" ht="18" customHeight="1" x14ac:dyDescent="0.35">
      <c r="A28" s="6"/>
      <c r="B28" s="395" t="s">
        <v>266</v>
      </c>
      <c r="C28" s="396"/>
      <c r="D28" s="396"/>
      <c r="E28" s="397"/>
      <c r="F28" s="391"/>
      <c r="G28" s="392"/>
      <c r="H28" s="391"/>
      <c r="I28" s="392"/>
      <c r="J28" s="394"/>
      <c r="K28" s="6"/>
    </row>
    <row r="29" spans="1:11" ht="18" customHeight="1" x14ac:dyDescent="0.35">
      <c r="A29" s="6"/>
      <c r="B29" s="265" t="s">
        <v>184</v>
      </c>
      <c r="C29" s="264"/>
      <c r="D29" s="264"/>
      <c r="E29" s="263"/>
      <c r="F29" s="412">
        <f>(F26+F27)/(F25+F26+F27)</f>
        <v>0.63059240613975731</v>
      </c>
      <c r="G29" s="413"/>
      <c r="H29" s="412">
        <f>(H26+H27)/(H25+H26+H27)</f>
        <v>0.62540242213434505</v>
      </c>
      <c r="I29" s="413"/>
      <c r="J29" s="292"/>
      <c r="K29" s="6"/>
    </row>
    <row r="30" spans="1:11" ht="18" customHeight="1" x14ac:dyDescent="0.35">
      <c r="A30" s="6"/>
      <c r="B30" s="252" t="s">
        <v>8</v>
      </c>
      <c r="C30" s="6"/>
      <c r="D30" s="6" t="s">
        <v>11</v>
      </c>
      <c r="E30" s="283"/>
      <c r="F30" s="341">
        <v>5042284</v>
      </c>
      <c r="G30" s="352"/>
      <c r="H30" s="341">
        <v>4788504</v>
      </c>
      <c r="I30" s="352"/>
      <c r="J30" s="291">
        <f>(F30-H30)/H30</f>
        <v>5.2997762975660036E-2</v>
      </c>
      <c r="K30" s="6"/>
    </row>
    <row r="31" spans="1:11" ht="15.5" x14ac:dyDescent="0.35">
      <c r="A31" s="6"/>
      <c r="B31" s="252"/>
      <c r="C31" s="6"/>
      <c r="D31" s="230" t="s">
        <v>12</v>
      </c>
      <c r="E31" s="282"/>
      <c r="F31" s="365">
        <v>1227920</v>
      </c>
      <c r="G31" s="366"/>
      <c r="H31" s="365">
        <v>1315800</v>
      </c>
      <c r="I31" s="366"/>
      <c r="J31" s="290">
        <f>(F31-H31)/H31</f>
        <v>-6.6788265693874443E-2</v>
      </c>
      <c r="K31" s="6"/>
    </row>
    <row r="32" spans="1:11" ht="15.5" x14ac:dyDescent="0.35">
      <c r="A32" s="6"/>
      <c r="B32" s="243"/>
      <c r="C32" s="243"/>
      <c r="D32" s="6"/>
      <c r="E32" s="6"/>
      <c r="F32" s="6"/>
      <c r="G32" s="6"/>
      <c r="H32" s="6"/>
      <c r="I32" s="6"/>
      <c r="J32" s="6"/>
      <c r="K32" s="6"/>
    </row>
    <row r="33" spans="1:11" ht="15.5" x14ac:dyDescent="0.35">
      <c r="A33" s="6"/>
      <c r="B33" s="6" t="s">
        <v>314</v>
      </c>
      <c r="C33" s="6"/>
      <c r="D33" s="6"/>
      <c r="E33" s="6"/>
      <c r="F33" s="6"/>
      <c r="G33" s="6"/>
      <c r="H33" s="6"/>
      <c r="I33" s="6"/>
      <c r="J33" s="6"/>
      <c r="K33" s="6"/>
    </row>
    <row r="34" spans="1:11" ht="15.5" x14ac:dyDescent="0.35">
      <c r="A34" s="6"/>
      <c r="B34" s="6" t="s">
        <v>317</v>
      </c>
      <c r="C34" s="6"/>
      <c r="D34" s="6"/>
      <c r="E34" s="6"/>
      <c r="F34" s="6"/>
      <c r="G34" s="6"/>
      <c r="H34" s="6"/>
      <c r="I34" s="6"/>
      <c r="J34" s="6"/>
      <c r="K34" s="6"/>
    </row>
    <row r="35" spans="1:11" ht="15.5" x14ac:dyDescent="0.35">
      <c r="A35" s="6"/>
      <c r="B35" s="6" t="s">
        <v>313</v>
      </c>
      <c r="C35" s="6"/>
      <c r="D35" s="6"/>
      <c r="E35" s="6"/>
      <c r="F35" s="6"/>
      <c r="G35" s="6"/>
      <c r="H35" s="6"/>
      <c r="I35" s="6"/>
      <c r="J35" s="6"/>
      <c r="K35" s="6"/>
    </row>
    <row r="36" spans="1:11" ht="15.5" x14ac:dyDescent="0.35">
      <c r="A36" s="6"/>
      <c r="B36" s="6"/>
      <c r="C36" s="6"/>
      <c r="D36" s="6"/>
      <c r="E36" s="6"/>
      <c r="F36" s="253"/>
      <c r="G36" s="253"/>
      <c r="H36" s="253"/>
      <c r="I36" s="253"/>
      <c r="J36" s="289"/>
      <c r="K36" s="6"/>
    </row>
    <row r="37" spans="1:11" s="6" customFormat="1" ht="13.5" customHeight="1" x14ac:dyDescent="0.35">
      <c r="E37" s="288"/>
      <c r="F37" s="288"/>
    </row>
    <row r="38" spans="1:11" ht="15.5" x14ac:dyDescent="0.35">
      <c r="A38" s="6"/>
      <c r="B38" s="6"/>
      <c r="C38" s="6"/>
      <c r="D38" s="6"/>
      <c r="E38" s="253"/>
      <c r="F38" s="253"/>
      <c r="G38" s="223"/>
      <c r="H38" s="223"/>
      <c r="I38" s="223"/>
      <c r="J38" s="223"/>
      <c r="K38" s="6"/>
    </row>
    <row r="39" spans="1:11" ht="15.5" x14ac:dyDescent="0.35">
      <c r="A39" s="5">
        <v>2</v>
      </c>
      <c r="B39" s="371" t="s">
        <v>14</v>
      </c>
      <c r="C39" s="371"/>
      <c r="D39" s="371"/>
      <c r="E39" s="371"/>
      <c r="F39" s="371"/>
      <c r="G39" s="371"/>
      <c r="H39" s="371"/>
      <c r="I39" s="6"/>
      <c r="J39" s="6"/>
      <c r="K39" s="6"/>
    </row>
    <row r="40" spans="1:11" ht="15.5" x14ac:dyDescent="0.35">
      <c r="A40" s="6"/>
      <c r="B40" s="6"/>
      <c r="C40" s="6"/>
      <c r="D40" s="6"/>
      <c r="E40" s="6"/>
      <c r="F40" s="6"/>
      <c r="G40" s="6"/>
      <c r="H40" s="6"/>
      <c r="I40" s="6"/>
      <c r="J40" s="6"/>
      <c r="K40" s="6"/>
    </row>
    <row r="41" spans="1:11" s="6" customFormat="1" ht="18" customHeight="1" x14ac:dyDescent="0.35">
      <c r="B41" s="261"/>
      <c r="C41" s="243"/>
      <c r="D41" s="287"/>
      <c r="E41" s="372" t="s">
        <v>15</v>
      </c>
      <c r="F41" s="373"/>
      <c r="G41" s="373"/>
      <c r="H41" s="373"/>
      <c r="I41" s="373"/>
      <c r="J41" s="374"/>
    </row>
    <row r="42" spans="1:11" ht="32.25" customHeight="1" x14ac:dyDescent="0.35">
      <c r="A42" s="6"/>
      <c r="B42" s="375"/>
      <c r="C42" s="376"/>
      <c r="D42" s="377"/>
      <c r="E42" s="359" t="s">
        <v>260</v>
      </c>
      <c r="F42" s="378"/>
      <c r="G42" s="343" t="s">
        <v>188</v>
      </c>
      <c r="H42" s="344"/>
      <c r="I42" s="345"/>
      <c r="J42" s="286" t="s">
        <v>11</v>
      </c>
      <c r="K42" s="6"/>
    </row>
    <row r="43" spans="1:11" ht="18" customHeight="1" x14ac:dyDescent="0.35">
      <c r="A43" s="6"/>
      <c r="B43" s="250" t="s">
        <v>288</v>
      </c>
      <c r="C43" s="6"/>
      <c r="D43" s="283"/>
      <c r="E43" s="341"/>
      <c r="F43" s="352"/>
      <c r="G43" s="285"/>
      <c r="H43" s="253"/>
      <c r="I43" s="284"/>
      <c r="J43" s="246"/>
      <c r="K43" s="6"/>
    </row>
    <row r="44" spans="1:11" ht="18" customHeight="1" x14ac:dyDescent="0.35">
      <c r="A44" s="6"/>
      <c r="B44" s="252" t="s">
        <v>289</v>
      </c>
      <c r="C44" s="6"/>
      <c r="D44" s="283"/>
      <c r="E44" s="341">
        <v>30834</v>
      </c>
      <c r="F44" s="364"/>
      <c r="G44" s="256"/>
      <c r="H44" s="253">
        <v>50541.5</v>
      </c>
      <c r="I44" s="246"/>
      <c r="J44" s="246"/>
      <c r="K44" s="6"/>
    </row>
    <row r="45" spans="1:11" ht="18" customHeight="1" x14ac:dyDescent="0.35">
      <c r="A45" s="6"/>
      <c r="B45" s="252" t="s">
        <v>294</v>
      </c>
      <c r="C45" s="6"/>
      <c r="D45" s="283"/>
      <c r="E45" s="341">
        <v>1606.5</v>
      </c>
      <c r="F45" s="352"/>
      <c r="G45" s="223"/>
      <c r="H45" s="253">
        <v>830</v>
      </c>
      <c r="I45" s="246"/>
      <c r="J45" s="246"/>
      <c r="K45" s="6"/>
    </row>
    <row r="46" spans="1:11" ht="18" customHeight="1" x14ac:dyDescent="0.35">
      <c r="A46" s="6"/>
      <c r="B46" s="231" t="s">
        <v>52</v>
      </c>
      <c r="C46" s="230"/>
      <c r="D46" s="282"/>
      <c r="E46" s="365">
        <f>E44+E45</f>
        <v>32440.5</v>
      </c>
      <c r="F46" s="366"/>
      <c r="G46" s="248"/>
      <c r="H46" s="247">
        <f>H44+H45</f>
        <v>51371.5</v>
      </c>
      <c r="I46" s="226"/>
      <c r="J46" s="226">
        <f>E46+H46</f>
        <v>83812</v>
      </c>
      <c r="K46" s="6"/>
    </row>
    <row r="47" spans="1:11" ht="18" customHeight="1" x14ac:dyDescent="0.35">
      <c r="A47" s="6"/>
      <c r="B47" s="250" t="s">
        <v>25</v>
      </c>
      <c r="C47" s="6"/>
      <c r="D47" s="283"/>
      <c r="E47" s="367"/>
      <c r="F47" s="368"/>
      <c r="G47" s="241"/>
      <c r="H47" s="241"/>
      <c r="I47" s="239"/>
      <c r="J47" s="246">
        <v>573.79999999999995</v>
      </c>
      <c r="K47" s="6"/>
    </row>
    <row r="48" spans="1:11" ht="18" customHeight="1" x14ac:dyDescent="0.35">
      <c r="A48" s="6"/>
      <c r="B48" s="231" t="s">
        <v>26</v>
      </c>
      <c r="C48" s="230"/>
      <c r="D48" s="282"/>
      <c r="E48" s="369"/>
      <c r="F48" s="370"/>
      <c r="G48" s="235"/>
      <c r="H48" s="235"/>
      <c r="I48" s="233"/>
      <c r="J48" s="225">
        <f>J46+J47</f>
        <v>84385.8</v>
      </c>
      <c r="K48" s="6"/>
    </row>
    <row r="49" spans="1:11" ht="18" customHeight="1" x14ac:dyDescent="0.35">
      <c r="A49" s="6"/>
      <c r="B49" s="5"/>
      <c r="C49" s="6"/>
      <c r="D49" s="6"/>
      <c r="E49" s="253"/>
      <c r="F49" s="253"/>
      <c r="G49" s="223"/>
      <c r="H49" s="223"/>
      <c r="I49" s="223"/>
      <c r="J49" s="222"/>
      <c r="K49" s="6"/>
    </row>
    <row r="50" spans="1:11" ht="34.5" customHeight="1" x14ac:dyDescent="0.35">
      <c r="A50" s="280" t="s">
        <v>27</v>
      </c>
      <c r="B50" s="362" t="s">
        <v>297</v>
      </c>
      <c r="C50" s="362"/>
      <c r="D50" s="362"/>
      <c r="E50" s="362"/>
      <c r="F50" s="362"/>
      <c r="G50" s="362"/>
      <c r="H50" s="362"/>
      <c r="I50" s="362"/>
      <c r="J50" s="362"/>
      <c r="K50" s="6"/>
    </row>
    <row r="51" spans="1:11" ht="36" customHeight="1" x14ac:dyDescent="0.35">
      <c r="A51" s="6"/>
      <c r="B51" s="362" t="s">
        <v>306</v>
      </c>
      <c r="C51" s="362"/>
      <c r="D51" s="362"/>
      <c r="E51" s="362"/>
      <c r="F51" s="362"/>
      <c r="G51" s="362"/>
      <c r="H51" s="362"/>
      <c r="I51" s="362"/>
      <c r="J51" s="362"/>
      <c r="K51" s="6"/>
    </row>
    <row r="52" spans="1:11" ht="33" customHeight="1" x14ac:dyDescent="0.35">
      <c r="A52" s="6"/>
      <c r="B52" s="363" t="s">
        <v>190</v>
      </c>
      <c r="C52" s="363"/>
      <c r="D52" s="363"/>
      <c r="E52" s="363"/>
      <c r="F52" s="363"/>
      <c r="G52" s="363"/>
      <c r="H52" s="363"/>
      <c r="I52" s="363"/>
      <c r="J52" s="363"/>
      <c r="K52" s="6"/>
    </row>
    <row r="53" spans="1:11" ht="24.75" customHeight="1" x14ac:dyDescent="0.35">
      <c r="A53" s="279"/>
      <c r="B53" s="363" t="s">
        <v>30</v>
      </c>
      <c r="C53" s="363"/>
      <c r="D53" s="363"/>
      <c r="E53" s="363"/>
      <c r="F53" s="363"/>
      <c r="G53" s="363"/>
      <c r="H53" s="363"/>
      <c r="I53" s="363"/>
      <c r="J53" s="363"/>
      <c r="K53" s="6"/>
    </row>
    <row r="54" spans="1:11" ht="32.25" customHeight="1" x14ac:dyDescent="0.35">
      <c r="A54" s="6"/>
      <c r="B54" s="362" t="s">
        <v>315</v>
      </c>
      <c r="C54" s="362"/>
      <c r="D54" s="362"/>
      <c r="E54" s="362"/>
      <c r="F54" s="362"/>
      <c r="G54" s="362"/>
      <c r="H54" s="362"/>
      <c r="I54" s="362"/>
      <c r="J54" s="362"/>
      <c r="K54" s="6"/>
    </row>
    <row r="55" spans="1:11" ht="24.75" customHeight="1" x14ac:dyDescent="0.35">
      <c r="A55" s="279"/>
      <c r="B55" s="279"/>
      <c r="C55" s="279"/>
      <c r="D55" s="279"/>
      <c r="E55" s="279"/>
      <c r="F55" s="279"/>
      <c r="G55" s="279"/>
      <c r="H55" s="279"/>
      <c r="I55" s="279"/>
      <c r="J55" s="279"/>
      <c r="K55" s="6"/>
    </row>
    <row r="56" spans="1:11" ht="15" customHeight="1" x14ac:dyDescent="0.35">
      <c r="A56" s="6"/>
      <c r="B56" s="279"/>
      <c r="C56" s="279"/>
      <c r="D56" s="279"/>
      <c r="E56" s="279"/>
      <c r="F56" s="279"/>
      <c r="G56" s="279"/>
      <c r="H56" s="5" t="s">
        <v>308</v>
      </c>
      <c r="I56" s="279"/>
      <c r="J56" s="279"/>
      <c r="K56" s="6"/>
    </row>
    <row r="57" spans="1:11" ht="15" customHeight="1" x14ac:dyDescent="0.35">
      <c r="A57" s="6"/>
      <c r="B57" s="279"/>
      <c r="C57" s="279"/>
      <c r="D57" s="279"/>
      <c r="E57" s="279"/>
      <c r="F57" s="279"/>
      <c r="G57" s="279"/>
      <c r="H57" s="5"/>
      <c r="I57" s="279"/>
      <c r="J57" s="279"/>
      <c r="K57" s="6"/>
    </row>
    <row r="58" spans="1:11" ht="18.75" customHeight="1" x14ac:dyDescent="0.35">
      <c r="A58" s="5" t="s">
        <v>263</v>
      </c>
      <c r="B58" s="279"/>
      <c r="C58" s="279"/>
      <c r="D58" s="279"/>
      <c r="E58" s="279"/>
      <c r="F58" s="279"/>
      <c r="G58" s="279"/>
      <c r="H58" s="279"/>
      <c r="I58" s="279"/>
      <c r="J58" s="279"/>
      <c r="K58" s="6"/>
    </row>
    <row r="59" spans="1:11" ht="15.5" x14ac:dyDescent="0.35">
      <c r="A59" s="5" t="s">
        <v>300</v>
      </c>
      <c r="B59" s="279"/>
      <c r="C59" s="279"/>
      <c r="D59" s="279"/>
      <c r="E59" s="279"/>
      <c r="F59" s="279"/>
      <c r="G59" s="6"/>
      <c r="H59" s="5" t="s">
        <v>284</v>
      </c>
      <c r="I59" s="279"/>
      <c r="J59" s="279"/>
      <c r="K59" s="6"/>
    </row>
    <row r="60" spans="1:11" ht="15.5" x14ac:dyDescent="0.35">
      <c r="A60" s="5" t="s">
        <v>224</v>
      </c>
      <c r="B60" s="279"/>
      <c r="C60" s="279"/>
      <c r="D60" s="279"/>
      <c r="E60" s="279"/>
      <c r="F60" s="279"/>
      <c r="G60" s="6"/>
      <c r="H60" s="5" t="s">
        <v>76</v>
      </c>
      <c r="I60" s="279"/>
      <c r="J60" s="279"/>
      <c r="K60" s="6"/>
    </row>
    <row r="61" spans="1:11" ht="15.5" x14ac:dyDescent="0.35">
      <c r="A61" s="5" t="s">
        <v>0</v>
      </c>
      <c r="B61" s="5"/>
      <c r="C61" s="6"/>
      <c r="D61" s="6"/>
      <c r="E61" s="6"/>
      <c r="F61" s="253"/>
      <c r="G61" s="6"/>
      <c r="I61" s="223"/>
      <c r="J61" s="222"/>
      <c r="K61" s="6"/>
    </row>
    <row r="62" spans="1:11" ht="15.5" x14ac:dyDescent="0.35">
      <c r="A62" s="5" t="s">
        <v>302</v>
      </c>
      <c r="B62" s="278"/>
      <c r="C62" s="219"/>
      <c r="D62" s="219"/>
      <c r="E62" s="277"/>
      <c r="F62" s="219"/>
      <c r="G62" s="277"/>
      <c r="H62" s="219"/>
      <c r="I62" s="219"/>
      <c r="J62" s="277"/>
      <c r="K62" s="6"/>
    </row>
    <row r="63" spans="1:11" ht="15.5" x14ac:dyDescent="0.35">
      <c r="A63" s="5" t="s">
        <v>1</v>
      </c>
      <c r="B63" s="278"/>
      <c r="C63" s="219"/>
      <c r="D63" s="219"/>
      <c r="E63" s="277"/>
      <c r="F63" s="219"/>
      <c r="G63" s="277"/>
      <c r="H63" s="219"/>
      <c r="I63" s="219"/>
      <c r="J63" s="277"/>
      <c r="K63" s="6"/>
    </row>
    <row r="64" spans="1:11" s="276" customFormat="1" ht="15.5" x14ac:dyDescent="0.35">
      <c r="A64" s="219"/>
      <c r="B64" s="278"/>
      <c r="C64" s="219"/>
      <c r="D64" s="219"/>
      <c r="E64" s="277"/>
      <c r="F64" s="219"/>
      <c r="G64" s="277"/>
      <c r="H64" s="219"/>
      <c r="I64" s="219"/>
      <c r="J64" s="277"/>
      <c r="K64" s="219"/>
    </row>
    <row r="65" spans="1:11" s="276" customFormat="1" ht="15.5" x14ac:dyDescent="0.35">
      <c r="A65" s="219"/>
      <c r="B65" s="6"/>
      <c r="C65" s="6"/>
      <c r="D65" s="6"/>
      <c r="E65" s="6"/>
      <c r="F65" s="6"/>
      <c r="G65" s="6"/>
      <c r="H65" s="6"/>
      <c r="I65" s="6"/>
      <c r="J65" s="6"/>
      <c r="K65" s="219"/>
    </row>
    <row r="66" spans="1:11" s="276" customFormat="1" ht="15.5" x14ac:dyDescent="0.35">
      <c r="A66" s="219"/>
      <c r="B66" s="6"/>
      <c r="C66" s="6"/>
      <c r="D66" s="6"/>
      <c r="E66" s="6"/>
      <c r="F66" s="6"/>
      <c r="G66" s="6"/>
      <c r="H66" s="6"/>
      <c r="I66" s="6"/>
      <c r="J66" s="6"/>
      <c r="K66" s="219"/>
    </row>
    <row r="67" spans="1:11" s="276" customFormat="1" ht="15.5" x14ac:dyDescent="0.35">
      <c r="A67" s="5"/>
      <c r="B67" s="6"/>
      <c r="C67" s="6"/>
      <c r="D67" s="6"/>
      <c r="E67" s="6"/>
      <c r="F67" s="6"/>
      <c r="G67" s="6"/>
      <c r="H67" s="6"/>
      <c r="I67" s="6"/>
      <c r="J67" s="6"/>
      <c r="K67" s="219"/>
    </row>
    <row r="68" spans="1:11" s="276" customFormat="1" ht="15.5" x14ac:dyDescent="0.35">
      <c r="A68" s="5"/>
      <c r="B68" s="6"/>
      <c r="C68" s="6"/>
      <c r="D68" s="6"/>
      <c r="E68" s="6"/>
      <c r="F68" s="6"/>
      <c r="G68" s="6"/>
      <c r="H68" s="6"/>
      <c r="I68" s="6"/>
      <c r="J68" s="6"/>
      <c r="K68" s="219"/>
    </row>
    <row r="69" spans="1:11" s="276" customFormat="1" ht="15.5" x14ac:dyDescent="0.35">
      <c r="A69" s="5"/>
      <c r="B69" s="6"/>
      <c r="C69" s="6"/>
      <c r="D69" s="6"/>
      <c r="E69" s="6"/>
      <c r="F69" s="6"/>
      <c r="G69" s="6"/>
      <c r="H69" s="6"/>
      <c r="I69" s="6"/>
      <c r="J69" s="6"/>
      <c r="K69" s="219"/>
    </row>
    <row r="70" spans="1:11" ht="15.5" x14ac:dyDescent="0.35">
      <c r="A70" s="6"/>
      <c r="B70" s="6"/>
      <c r="C70" s="6"/>
      <c r="D70" s="6"/>
      <c r="E70" s="6"/>
      <c r="F70" s="6"/>
      <c r="G70" s="6"/>
      <c r="H70" s="6"/>
      <c r="I70" s="6"/>
      <c r="J70" s="6"/>
      <c r="K70" s="6"/>
    </row>
    <row r="71" spans="1:11" ht="15.5" x14ac:dyDescent="0.35">
      <c r="A71" s="5">
        <v>3</v>
      </c>
      <c r="B71" s="342" t="s">
        <v>35</v>
      </c>
      <c r="C71" s="342"/>
      <c r="D71" s="342"/>
      <c r="E71" s="342"/>
      <c r="F71" s="342"/>
      <c r="G71" s="342"/>
      <c r="H71" s="342"/>
      <c r="I71" s="6"/>
      <c r="J71" s="6"/>
      <c r="K71" s="6"/>
    </row>
    <row r="72" spans="1:11" ht="15.5" x14ac:dyDescent="0.35">
      <c r="A72" s="6"/>
      <c r="B72" s="6"/>
      <c r="C72" s="6"/>
      <c r="D72" s="6"/>
      <c r="E72" s="6"/>
      <c r="F72" s="6"/>
      <c r="G72" s="6"/>
      <c r="H72" s="6"/>
      <c r="I72" s="6"/>
      <c r="J72" s="6"/>
      <c r="K72" s="6"/>
    </row>
    <row r="73" spans="1:11" s="6" customFormat="1" ht="18" customHeight="1" x14ac:dyDescent="0.35">
      <c r="B73" s="267" t="s">
        <v>285</v>
      </c>
      <c r="C73" s="266"/>
      <c r="D73" s="266"/>
      <c r="E73" s="267" t="s">
        <v>37</v>
      </c>
      <c r="F73" s="266"/>
      <c r="G73" s="359" t="s">
        <v>11</v>
      </c>
      <c r="H73" s="360"/>
      <c r="I73" s="359" t="s">
        <v>38</v>
      </c>
      <c r="J73" s="361"/>
    </row>
    <row r="74" spans="1:11" ht="18" customHeight="1" x14ac:dyDescent="0.35">
      <c r="A74" s="6"/>
      <c r="B74" s="332" t="s">
        <v>60</v>
      </c>
      <c r="C74" s="333"/>
      <c r="D74" s="334"/>
      <c r="E74" s="338">
        <v>38</v>
      </c>
      <c r="F74" s="340"/>
      <c r="G74" s="341">
        <v>4272.5</v>
      </c>
      <c r="H74" s="340"/>
      <c r="I74" s="353">
        <f>G74/G76*100</f>
        <v>5.2019285792555978</v>
      </c>
      <c r="J74" s="354"/>
      <c r="K74" s="6"/>
    </row>
    <row r="75" spans="1:11" s="273" customFormat="1" ht="18" customHeight="1" x14ac:dyDescent="0.35">
      <c r="A75" s="5"/>
      <c r="B75" s="338" t="s">
        <v>41</v>
      </c>
      <c r="C75" s="339"/>
      <c r="D75" s="340"/>
      <c r="E75" s="338">
        <v>6</v>
      </c>
      <c r="F75" s="339"/>
      <c r="G75" s="341">
        <v>77860.5</v>
      </c>
      <c r="H75" s="352"/>
      <c r="I75" s="353">
        <f>G75/G76*100</f>
        <v>94.798071420744407</v>
      </c>
      <c r="J75" s="354"/>
      <c r="K75" s="6"/>
    </row>
    <row r="76" spans="1:11" ht="18" customHeight="1" x14ac:dyDescent="0.35">
      <c r="A76" s="6"/>
      <c r="B76" s="321" t="s">
        <v>11</v>
      </c>
      <c r="C76" s="322"/>
      <c r="D76" s="323"/>
      <c r="E76" s="321">
        <f>SUM(E74:F75)</f>
        <v>44</v>
      </c>
      <c r="F76" s="322"/>
      <c r="G76" s="355">
        <f>SUM(G74:H75)</f>
        <v>82133</v>
      </c>
      <c r="H76" s="356"/>
      <c r="I76" s="357">
        <f>G76/G76*100</f>
        <v>100</v>
      </c>
      <c r="J76" s="358"/>
      <c r="K76" s="6"/>
    </row>
    <row r="77" spans="1:11" ht="18" customHeight="1" x14ac:dyDescent="0.35">
      <c r="A77" s="6"/>
      <c r="B77" s="6"/>
      <c r="C77" s="6"/>
      <c r="D77" s="6"/>
      <c r="E77" s="6"/>
      <c r="F77" s="6"/>
      <c r="G77" s="6"/>
      <c r="H77" s="6"/>
      <c r="I77" s="6"/>
      <c r="J77" s="6"/>
      <c r="K77" s="6"/>
    </row>
    <row r="78" spans="1:11" ht="18" customHeight="1" x14ac:dyDescent="0.35">
      <c r="A78" s="6"/>
      <c r="B78" s="6"/>
      <c r="C78" s="6"/>
      <c r="D78" s="6"/>
      <c r="E78" s="6"/>
      <c r="F78" s="6"/>
      <c r="G78" s="6"/>
      <c r="H78" s="6"/>
      <c r="I78" s="6"/>
      <c r="J78" s="6"/>
      <c r="K78" s="6"/>
    </row>
    <row r="79" spans="1:11" ht="15.5" x14ac:dyDescent="0.35">
      <c r="A79" s="6"/>
      <c r="B79" s="6"/>
      <c r="C79" s="6"/>
      <c r="D79" s="6"/>
      <c r="E79" s="6"/>
      <c r="F79" s="6"/>
      <c r="G79" s="6"/>
      <c r="H79" s="6"/>
      <c r="I79" s="6"/>
      <c r="J79" s="6"/>
      <c r="K79" s="6"/>
    </row>
    <row r="80" spans="1:11" ht="15.5" x14ac:dyDescent="0.35">
      <c r="A80" s="6"/>
      <c r="B80" s="6"/>
      <c r="C80" s="6"/>
      <c r="D80" s="6"/>
      <c r="E80" s="6"/>
      <c r="F80" s="6"/>
      <c r="G80" s="6"/>
      <c r="H80" s="6"/>
      <c r="I80" s="6"/>
      <c r="J80" s="6"/>
      <c r="K80" s="6"/>
    </row>
    <row r="81" spans="1:11" ht="15.5" x14ac:dyDescent="0.35">
      <c r="A81" s="5">
        <v>4</v>
      </c>
      <c r="B81" s="342" t="s">
        <v>310</v>
      </c>
      <c r="C81" s="342"/>
      <c r="D81" s="342"/>
      <c r="E81" s="342"/>
      <c r="F81" s="342"/>
      <c r="G81" s="342"/>
      <c r="H81" s="342"/>
      <c r="I81" s="342"/>
      <c r="J81" s="342"/>
      <c r="K81" s="6"/>
    </row>
    <row r="82" spans="1:11" ht="15.5" x14ac:dyDescent="0.35">
      <c r="A82" s="6"/>
      <c r="B82" s="6"/>
      <c r="C82" s="6"/>
      <c r="D82" s="6"/>
      <c r="E82" s="6"/>
      <c r="F82" s="6"/>
      <c r="G82" s="6"/>
      <c r="H82" s="6"/>
      <c r="I82" s="6"/>
      <c r="J82" s="6"/>
      <c r="K82" s="6"/>
    </row>
    <row r="83" spans="1:11" s="6" customFormat="1" ht="62" x14ac:dyDescent="0.35">
      <c r="B83" s="244"/>
      <c r="C83" s="271"/>
      <c r="D83" s="271"/>
      <c r="E83" s="270" t="s">
        <v>260</v>
      </c>
      <c r="F83" s="343" t="s">
        <v>188</v>
      </c>
      <c r="G83" s="344"/>
      <c r="H83" s="345"/>
      <c r="I83" s="269" t="s">
        <v>11</v>
      </c>
      <c r="J83" s="268" t="s">
        <v>46</v>
      </c>
    </row>
    <row r="84" spans="1:11" ht="18" customHeight="1" x14ac:dyDescent="0.35">
      <c r="A84" s="5"/>
      <c r="B84" s="267" t="s">
        <v>47</v>
      </c>
      <c r="C84" s="266"/>
      <c r="D84" s="266"/>
      <c r="E84" s="265"/>
      <c r="F84" s="265"/>
      <c r="G84" s="264"/>
      <c r="H84" s="263"/>
      <c r="I84" s="263"/>
      <c r="J84" s="262"/>
      <c r="K84" s="6"/>
    </row>
    <row r="85" spans="1:11" s="44" customFormat="1" ht="18" customHeight="1" x14ac:dyDescent="0.35">
      <c r="A85" s="5"/>
      <c r="B85" s="261" t="s">
        <v>286</v>
      </c>
      <c r="C85" s="243"/>
      <c r="D85" s="243"/>
      <c r="E85" s="260">
        <v>1152.5</v>
      </c>
      <c r="F85" s="259"/>
      <c r="G85" s="258">
        <v>1041.8</v>
      </c>
      <c r="H85" s="238"/>
      <c r="I85" s="308">
        <f>E85+G85</f>
        <v>2194.3000000000002</v>
      </c>
      <c r="J85" s="251"/>
      <c r="K85" s="5"/>
    </row>
    <row r="86" spans="1:11" ht="18" customHeight="1" x14ac:dyDescent="0.35">
      <c r="A86" s="6"/>
      <c r="B86" s="252" t="s">
        <v>287</v>
      </c>
      <c r="C86" s="6"/>
      <c r="D86" s="6"/>
      <c r="E86" s="257">
        <v>8452.7999999999993</v>
      </c>
      <c r="F86" s="256"/>
      <c r="G86" s="253">
        <v>9691.7999999999993</v>
      </c>
      <c r="H86" s="246"/>
      <c r="I86" s="255">
        <f>E86+G86</f>
        <v>18144.599999999999</v>
      </c>
      <c r="J86" s="251"/>
      <c r="K86" s="6"/>
    </row>
    <row r="87" spans="1:11" ht="18" customHeight="1" x14ac:dyDescent="0.35">
      <c r="A87" s="6"/>
      <c r="B87" s="252" t="s">
        <v>50</v>
      </c>
      <c r="C87" s="6"/>
      <c r="D87" s="6"/>
      <c r="E87" s="254">
        <v>6143.5</v>
      </c>
      <c r="F87" s="223"/>
      <c r="G87" s="253">
        <v>9604.5</v>
      </c>
      <c r="H87" s="246"/>
      <c r="I87" s="255">
        <f>E87+G87</f>
        <v>15748</v>
      </c>
      <c r="J87" s="251"/>
      <c r="K87" s="6"/>
    </row>
    <row r="88" spans="1:11" ht="18" customHeight="1" x14ac:dyDescent="0.35">
      <c r="A88" s="6"/>
      <c r="B88" s="250" t="s">
        <v>52</v>
      </c>
      <c r="C88" s="6"/>
      <c r="D88" s="6"/>
      <c r="E88" s="249">
        <f>SUM(E85:E87)</f>
        <v>15748.8</v>
      </c>
      <c r="F88" s="307"/>
      <c r="G88" s="247">
        <f>SUM(G85:G87)</f>
        <v>20338.099999999999</v>
      </c>
      <c r="H88" s="226"/>
      <c r="I88" s="301">
        <f>E88+G88</f>
        <v>36086.899999999994</v>
      </c>
      <c r="J88" s="245">
        <f>I88/I91*100</f>
        <v>43.820041893081566</v>
      </c>
      <c r="K88" s="6"/>
    </row>
    <row r="89" spans="1:11" ht="18" customHeight="1" x14ac:dyDescent="0.35">
      <c r="A89" s="6"/>
      <c r="B89" s="244" t="s">
        <v>53</v>
      </c>
      <c r="C89" s="243"/>
      <c r="D89" s="243"/>
      <c r="E89" s="254">
        <v>13265</v>
      </c>
      <c r="F89" s="223"/>
      <c r="G89" s="253">
        <v>27404</v>
      </c>
      <c r="H89" s="246"/>
      <c r="I89" s="246">
        <f>E89+G89</f>
        <v>40669</v>
      </c>
      <c r="J89" s="237">
        <f>I89/I91*100</f>
        <v>49.38405027169788</v>
      </c>
      <c r="K89" s="6"/>
    </row>
    <row r="90" spans="1:11" ht="18" customHeight="1" x14ac:dyDescent="0.35">
      <c r="A90" s="6"/>
      <c r="B90" s="231" t="s">
        <v>54</v>
      </c>
      <c r="C90" s="230"/>
      <c r="D90" s="230"/>
      <c r="E90" s="249">
        <v>4337.3</v>
      </c>
      <c r="F90" s="248"/>
      <c r="G90" s="247">
        <v>1259.3</v>
      </c>
      <c r="H90" s="226"/>
      <c r="I90" s="301">
        <f t="shared" ref="I90" si="0">E90+G90</f>
        <v>5596.6</v>
      </c>
      <c r="J90" s="232">
        <f>I90/I91*100</f>
        <v>6.7959078352205466</v>
      </c>
      <c r="K90" s="6"/>
    </row>
    <row r="91" spans="1:11" ht="18" customHeight="1" x14ac:dyDescent="0.35">
      <c r="A91" s="6"/>
      <c r="B91" s="231" t="s">
        <v>55</v>
      </c>
      <c r="C91" s="230"/>
      <c r="D91" s="230"/>
      <c r="E91" s="229">
        <f>E88+E89+E90</f>
        <v>33351.1</v>
      </c>
      <c r="F91" s="228"/>
      <c r="G91" s="302">
        <f>G88+G89+G90</f>
        <v>49001.4</v>
      </c>
      <c r="H91" s="226"/>
      <c r="I91" s="225">
        <f>E91+G91</f>
        <v>82352.5</v>
      </c>
      <c r="J91" s="224">
        <f>J88+J89+J90</f>
        <v>99.999999999999986</v>
      </c>
      <c r="K91" s="6"/>
    </row>
    <row r="92" spans="1:11" ht="18" customHeight="1" x14ac:dyDescent="0.35">
      <c r="A92" s="6"/>
      <c r="B92" s="5"/>
      <c r="C92" s="6"/>
      <c r="D92" s="6"/>
      <c r="E92" s="222"/>
      <c r="F92" s="223"/>
      <c r="G92" s="222"/>
      <c r="H92" s="223"/>
      <c r="I92" s="222"/>
      <c r="J92" s="221"/>
      <c r="K92" s="6"/>
    </row>
    <row r="93" spans="1:11" ht="18" customHeight="1" x14ac:dyDescent="0.35">
      <c r="A93" s="6"/>
      <c r="B93" s="6" t="s">
        <v>292</v>
      </c>
      <c r="C93" s="6"/>
      <c r="D93" s="6"/>
      <c r="E93" s="222"/>
      <c r="F93" s="223"/>
      <c r="G93" s="222"/>
      <c r="H93" s="223"/>
      <c r="I93" s="222"/>
      <c r="J93" s="221"/>
      <c r="K93" s="6"/>
    </row>
    <row r="94" spans="1:11" ht="15.5" x14ac:dyDescent="0.35">
      <c r="A94" s="6"/>
      <c r="B94" s="6" t="s">
        <v>63</v>
      </c>
      <c r="C94" s="6"/>
      <c r="D94" s="6"/>
      <c r="E94" s="6"/>
      <c r="F94" s="6"/>
      <c r="G94" s="6"/>
      <c r="H94" s="6"/>
      <c r="I94" s="6"/>
      <c r="J94" s="6"/>
      <c r="K94" s="6"/>
    </row>
    <row r="95" spans="1:11" ht="15.5" x14ac:dyDescent="0.35">
      <c r="A95" s="6"/>
      <c r="B95" s="6"/>
      <c r="C95" s="6"/>
      <c r="D95" s="6"/>
      <c r="E95" s="6"/>
      <c r="F95" s="6"/>
      <c r="G95" s="6"/>
      <c r="H95" s="6"/>
      <c r="I95" s="6"/>
      <c r="J95" s="6"/>
      <c r="K95" s="6"/>
    </row>
    <row r="96" spans="1:11" ht="15.5" x14ac:dyDescent="0.35">
      <c r="A96" s="6"/>
      <c r="B96" s="6"/>
      <c r="C96" s="6"/>
      <c r="D96" s="6"/>
      <c r="E96" s="6"/>
      <c r="F96" s="6"/>
      <c r="G96" s="6"/>
      <c r="H96" s="6"/>
      <c r="I96" s="6"/>
      <c r="J96" s="6"/>
      <c r="K96" s="6"/>
    </row>
    <row r="97" spans="1:11" ht="15.5" x14ac:dyDescent="0.35">
      <c r="A97" s="5">
        <v>5</v>
      </c>
      <c r="B97" s="342" t="s">
        <v>56</v>
      </c>
      <c r="C97" s="342"/>
      <c r="D97" s="342"/>
      <c r="E97" s="342"/>
      <c r="F97" s="342"/>
      <c r="G97" s="342"/>
      <c r="H97" s="6"/>
      <c r="I97" s="6"/>
      <c r="J97" s="6"/>
      <c r="K97" s="6"/>
    </row>
    <row r="98" spans="1:11" ht="15.5" x14ac:dyDescent="0.35">
      <c r="A98" s="6"/>
      <c r="B98" s="6"/>
      <c r="C98" s="346"/>
      <c r="D98" s="346"/>
      <c r="E98" s="346"/>
      <c r="F98" s="346"/>
      <c r="G98" s="346"/>
      <c r="H98" s="346"/>
      <c r="I98" s="6"/>
      <c r="J98" s="6"/>
      <c r="K98" s="6"/>
    </row>
    <row r="99" spans="1:11" ht="18" customHeight="1" x14ac:dyDescent="0.35">
      <c r="A99" s="6"/>
      <c r="B99" s="347" t="s">
        <v>293</v>
      </c>
      <c r="C99" s="348"/>
      <c r="D99" s="349"/>
      <c r="E99" s="350" t="s">
        <v>58</v>
      </c>
      <c r="F99" s="350"/>
      <c r="G99" s="350" t="s">
        <v>59</v>
      </c>
      <c r="H99" s="351"/>
      <c r="I99" s="350" t="s">
        <v>11</v>
      </c>
      <c r="J99" s="350"/>
      <c r="K99" s="6"/>
    </row>
    <row r="100" spans="1:11" ht="18" customHeight="1" x14ac:dyDescent="0.35">
      <c r="A100" s="5"/>
      <c r="B100" s="332" t="s">
        <v>60</v>
      </c>
      <c r="C100" s="333"/>
      <c r="D100" s="334"/>
      <c r="E100" s="335">
        <v>11</v>
      </c>
      <c r="F100" s="336"/>
      <c r="G100" s="337">
        <v>63</v>
      </c>
      <c r="H100" s="336"/>
      <c r="I100" s="337">
        <f>E100+G100</f>
        <v>74</v>
      </c>
      <c r="J100" s="336"/>
      <c r="K100" s="6"/>
    </row>
    <row r="101" spans="1:11" ht="18" customHeight="1" x14ac:dyDescent="0.35">
      <c r="A101" s="6"/>
      <c r="B101" s="338" t="s">
        <v>41</v>
      </c>
      <c r="C101" s="339"/>
      <c r="D101" s="340"/>
      <c r="E101" s="341">
        <v>262</v>
      </c>
      <c r="F101" s="339"/>
      <c r="G101" s="341">
        <v>15</v>
      </c>
      <c r="H101" s="339"/>
      <c r="I101" s="341">
        <f>E101+G101</f>
        <v>277</v>
      </c>
      <c r="J101" s="340"/>
      <c r="K101" s="6"/>
    </row>
    <row r="102" spans="1:11" ht="18" customHeight="1" x14ac:dyDescent="0.35">
      <c r="A102" s="6"/>
      <c r="B102" s="321" t="s">
        <v>11</v>
      </c>
      <c r="C102" s="322"/>
      <c r="D102" s="323"/>
      <c r="E102" s="324">
        <f>E101+E100</f>
        <v>273</v>
      </c>
      <c r="F102" s="325"/>
      <c r="G102" s="324">
        <f>G101+G100</f>
        <v>78</v>
      </c>
      <c r="H102" s="325"/>
      <c r="I102" s="324">
        <f>I101+I100</f>
        <v>351</v>
      </c>
      <c r="J102" s="325"/>
      <c r="K102" s="6"/>
    </row>
    <row r="103" spans="1:11" ht="18" customHeight="1" x14ac:dyDescent="0.35">
      <c r="A103" s="6"/>
      <c r="B103" s="6"/>
      <c r="C103" s="6"/>
      <c r="D103" s="6"/>
      <c r="E103" s="6"/>
      <c r="F103" s="6"/>
      <c r="G103" s="6"/>
      <c r="H103" s="6"/>
      <c r="I103" s="6"/>
      <c r="J103" s="6"/>
      <c r="K103" s="6"/>
    </row>
    <row r="104" spans="1:11" ht="18" customHeight="1" x14ac:dyDescent="0.35">
      <c r="A104" s="6"/>
      <c r="B104" s="220" t="s">
        <v>31</v>
      </c>
      <c r="C104" s="6"/>
      <c r="D104" s="6"/>
      <c r="E104" s="6"/>
      <c r="F104" s="6"/>
      <c r="G104" s="6"/>
      <c r="H104" s="6"/>
      <c r="I104" s="6"/>
      <c r="J104" s="6"/>
      <c r="K104" s="6"/>
    </row>
    <row r="105" spans="1:11" ht="15.5" x14ac:dyDescent="0.35">
      <c r="A105" s="6"/>
      <c r="B105" s="6"/>
      <c r="C105" s="6"/>
      <c r="D105" s="6"/>
      <c r="E105" s="6"/>
      <c r="F105" s="220"/>
      <c r="G105" s="6"/>
      <c r="H105" s="6"/>
      <c r="I105" s="6"/>
      <c r="J105" s="6"/>
      <c r="K105" s="6"/>
    </row>
    <row r="106" spans="1:11" ht="15.5" x14ac:dyDescent="0.35">
      <c r="A106" s="6"/>
      <c r="B106" s="6"/>
      <c r="C106" s="6"/>
      <c r="D106" s="6"/>
      <c r="E106" s="6"/>
      <c r="F106" s="6"/>
      <c r="G106" s="6"/>
      <c r="H106" s="6"/>
      <c r="I106" s="6"/>
      <c r="J106" s="6"/>
      <c r="K106" s="6"/>
    </row>
    <row r="107" spans="1:11" ht="15.5" x14ac:dyDescent="0.35">
      <c r="A107" s="220"/>
      <c r="B107" s="6"/>
      <c r="C107" s="6"/>
      <c r="D107" s="6"/>
      <c r="E107" s="6"/>
      <c r="F107" s="6"/>
      <c r="G107" s="6"/>
      <c r="H107" s="6"/>
      <c r="I107" s="6"/>
      <c r="J107" s="6"/>
      <c r="K107" s="6"/>
    </row>
    <row r="108" spans="1:11" ht="15.5" x14ac:dyDescent="0.35">
      <c r="A108" s="6"/>
      <c r="B108" s="6"/>
      <c r="C108" s="6"/>
      <c r="D108" s="6"/>
      <c r="E108" s="6"/>
      <c r="F108" s="6"/>
      <c r="G108" s="6"/>
      <c r="H108" s="6"/>
      <c r="I108" s="6"/>
      <c r="J108" s="6"/>
      <c r="K108" s="6"/>
    </row>
    <row r="109" spans="1:11" ht="15.5" x14ac:dyDescent="0.35">
      <c r="A109" s="219" t="s">
        <v>259</v>
      </c>
      <c r="B109" s="6"/>
      <c r="C109" s="6"/>
      <c r="D109" s="6"/>
      <c r="E109" s="6"/>
      <c r="F109" s="6"/>
      <c r="G109" s="6"/>
      <c r="H109" s="6"/>
      <c r="I109" s="6"/>
      <c r="J109" s="6"/>
      <c r="K109" s="6"/>
    </row>
    <row r="110" spans="1:11" ht="15.5" x14ac:dyDescent="0.35">
      <c r="A110" s="219" t="s">
        <v>258</v>
      </c>
      <c r="B110" s="6"/>
      <c r="C110" s="6"/>
      <c r="D110" s="6"/>
      <c r="E110" s="6"/>
      <c r="F110" s="6"/>
      <c r="G110" s="6"/>
      <c r="H110" s="6"/>
      <c r="I110" s="6"/>
      <c r="J110" s="6"/>
      <c r="K110" s="6"/>
    </row>
    <row r="111" spans="1:11" ht="15.5" x14ac:dyDescent="0.35">
      <c r="A111" s="219" t="s">
        <v>257</v>
      </c>
      <c r="B111" s="216"/>
      <c r="C111" s="216"/>
      <c r="D111" s="216"/>
      <c r="E111" s="216"/>
      <c r="F111" s="216"/>
      <c r="G111" s="216"/>
      <c r="H111" s="216"/>
      <c r="I111" s="216"/>
      <c r="J111" s="216"/>
      <c r="K111" s="6"/>
    </row>
    <row r="112" spans="1:11" ht="9" customHeight="1" x14ac:dyDescent="0.35">
      <c r="A112" s="5"/>
      <c r="B112" s="216"/>
      <c r="C112" s="216"/>
      <c r="D112" s="216"/>
      <c r="E112" s="216"/>
      <c r="F112" s="216"/>
      <c r="G112" s="216"/>
      <c r="H112" s="216"/>
      <c r="I112" s="216"/>
      <c r="J112" s="216"/>
      <c r="K112" s="6"/>
    </row>
    <row r="113" spans="1:11" ht="20.25" customHeight="1" x14ac:dyDescent="0.35">
      <c r="A113" s="217" t="s">
        <v>256</v>
      </c>
      <c r="B113" s="216"/>
      <c r="C113" s="216"/>
      <c r="D113" s="216"/>
      <c r="E113" s="216"/>
      <c r="F113" s="216"/>
      <c r="G113" s="216"/>
      <c r="H113" s="216"/>
      <c r="I113" s="216"/>
      <c r="J113" s="216"/>
      <c r="K113" s="6"/>
    </row>
    <row r="114" spans="1:11" ht="15.5" x14ac:dyDescent="0.35">
      <c r="A114" s="217" t="s">
        <v>255</v>
      </c>
      <c r="B114" s="6"/>
      <c r="C114" s="6"/>
      <c r="K114" s="6"/>
    </row>
    <row r="115" spans="1:11" ht="15.5" x14ac:dyDescent="0.35">
      <c r="A115" s="217" t="s">
        <v>254</v>
      </c>
      <c r="B115" s="6"/>
      <c r="C115" s="6"/>
      <c r="D115" s="218"/>
      <c r="E115" s="6"/>
      <c r="F115" s="6"/>
      <c r="G115" s="6"/>
      <c r="H115" s="6"/>
      <c r="I115" s="6"/>
      <c r="J115" s="6"/>
      <c r="K115" s="6"/>
    </row>
    <row r="116" spans="1:11" ht="16" thickBot="1" x14ac:dyDescent="0.4">
      <c r="A116" s="217"/>
      <c r="B116" s="6"/>
      <c r="C116" s="6"/>
      <c r="K116" s="6"/>
    </row>
    <row r="117" spans="1:11" ht="16.5" customHeight="1" x14ac:dyDescent="0.25">
      <c r="A117" s="216"/>
      <c r="B117" s="326" t="s">
        <v>301</v>
      </c>
      <c r="C117" s="327"/>
      <c r="D117" s="327"/>
      <c r="E117" s="327"/>
      <c r="F117" s="327"/>
      <c r="G117" s="327"/>
      <c r="H117" s="327"/>
      <c r="I117" s="327"/>
      <c r="J117" s="327"/>
      <c r="K117" s="328"/>
    </row>
    <row r="118" spans="1:11" ht="16.5" customHeight="1" thickBot="1" x14ac:dyDescent="0.3">
      <c r="A118" s="216"/>
      <c r="B118" s="329"/>
      <c r="C118" s="330"/>
      <c r="D118" s="330"/>
      <c r="E118" s="330"/>
      <c r="F118" s="330"/>
      <c r="G118" s="330"/>
      <c r="H118" s="330"/>
      <c r="I118" s="330"/>
      <c r="J118" s="330"/>
      <c r="K118" s="331"/>
    </row>
    <row r="119" spans="1:11" ht="15.75" customHeight="1" x14ac:dyDescent="0.35">
      <c r="A119" s="6"/>
      <c r="B119" s="215"/>
      <c r="C119" s="215"/>
      <c r="D119" s="215"/>
      <c r="E119" s="215"/>
      <c r="F119" s="215"/>
      <c r="G119" s="215"/>
      <c r="H119" s="215"/>
      <c r="I119" s="215"/>
      <c r="J119" s="215"/>
      <c r="K119" s="215"/>
    </row>
    <row r="120" spans="1:11" ht="15.5" x14ac:dyDescent="0.35">
      <c r="A120" s="5" t="s">
        <v>308</v>
      </c>
      <c r="B120" s="6"/>
      <c r="C120" s="6"/>
      <c r="D120" s="6"/>
      <c r="E120" s="6"/>
      <c r="F120" s="6"/>
      <c r="G120" s="6"/>
      <c r="H120" s="6"/>
      <c r="I120" s="6"/>
      <c r="J120" s="6"/>
      <c r="K120" s="6"/>
    </row>
  </sheetData>
  <mergeCells count="76">
    <mergeCell ref="B102:D102"/>
    <mergeCell ref="E102:F102"/>
    <mergeCell ref="G102:H102"/>
    <mergeCell ref="I102:J102"/>
    <mergeCell ref="B117:K118"/>
    <mergeCell ref="B100:D100"/>
    <mergeCell ref="E100:F100"/>
    <mergeCell ref="G100:H100"/>
    <mergeCell ref="I100:J100"/>
    <mergeCell ref="B101:D101"/>
    <mergeCell ref="E101:F101"/>
    <mergeCell ref="G101:H101"/>
    <mergeCell ref="I101:J101"/>
    <mergeCell ref="B81:J81"/>
    <mergeCell ref="F83:H83"/>
    <mergeCell ref="B97:G97"/>
    <mergeCell ref="C98:H98"/>
    <mergeCell ref="B99:D99"/>
    <mergeCell ref="E99:F99"/>
    <mergeCell ref="G99:H99"/>
    <mergeCell ref="I99:J99"/>
    <mergeCell ref="B75:D75"/>
    <mergeCell ref="E75:F75"/>
    <mergeCell ref="G75:H75"/>
    <mergeCell ref="I75:J75"/>
    <mergeCell ref="B76:D76"/>
    <mergeCell ref="E76:F76"/>
    <mergeCell ref="G76:H76"/>
    <mergeCell ref="I76:J76"/>
    <mergeCell ref="B53:J53"/>
    <mergeCell ref="B71:H71"/>
    <mergeCell ref="G73:H73"/>
    <mergeCell ref="I73:J73"/>
    <mergeCell ref="B74:D74"/>
    <mergeCell ref="E74:F74"/>
    <mergeCell ref="G74:H74"/>
    <mergeCell ref="I74:J74"/>
    <mergeCell ref="B54:J54"/>
    <mergeCell ref="B52:J52"/>
    <mergeCell ref="B42:D42"/>
    <mergeCell ref="E42:F42"/>
    <mergeCell ref="G42:I42"/>
    <mergeCell ref="E43:F43"/>
    <mergeCell ref="E44:F44"/>
    <mergeCell ref="E45:F45"/>
    <mergeCell ref="E46:F46"/>
    <mergeCell ref="E47:F47"/>
    <mergeCell ref="E48:F48"/>
    <mergeCell ref="B50:J50"/>
    <mergeCell ref="B51:J51"/>
    <mergeCell ref="E41:J41"/>
    <mergeCell ref="F27:G28"/>
    <mergeCell ref="H27:I28"/>
    <mergeCell ref="J27:J28"/>
    <mergeCell ref="B28:E28"/>
    <mergeCell ref="F29:G29"/>
    <mergeCell ref="H29:I29"/>
    <mergeCell ref="F30:G30"/>
    <mergeCell ref="H30:I30"/>
    <mergeCell ref="F31:G31"/>
    <mergeCell ref="H31:I31"/>
    <mergeCell ref="B39:H39"/>
    <mergeCell ref="B26:E26"/>
    <mergeCell ref="F26:G26"/>
    <mergeCell ref="H26:I26"/>
    <mergeCell ref="E1:J1"/>
    <mergeCell ref="G11:J11"/>
    <mergeCell ref="D12:G12"/>
    <mergeCell ref="H12:J12"/>
    <mergeCell ref="B21:H21"/>
    <mergeCell ref="B23:E23"/>
    <mergeCell ref="F24:G24"/>
    <mergeCell ref="H24:I24"/>
    <mergeCell ref="B25:E25"/>
    <mergeCell ref="F25:G25"/>
    <mergeCell ref="H25:I25"/>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5" max="11" man="1"/>
  </rowBreaks>
  <drawing r:id="rId2"/>
  <legacyDrawing r:id="rId3"/>
  <oleObjects>
    <mc:AlternateContent xmlns:mc="http://schemas.openxmlformats.org/markup-compatibility/2006">
      <mc:Choice Requires="x14">
        <oleObject shapeId="241667" r:id="rId4">
          <objectPr defaultSize="0" autoPict="0" r:id="rId5">
            <anchor moveWithCells="1" sizeWithCells="1">
              <from>
                <xdr:col>0</xdr:col>
                <xdr:colOff>69850</xdr:colOff>
                <xdr:row>104</xdr:row>
                <xdr:rowOff>12700</xdr:rowOff>
              </from>
              <to>
                <xdr:col>1</xdr:col>
                <xdr:colOff>165100</xdr:colOff>
                <xdr:row>107</xdr:row>
                <xdr:rowOff>152400</xdr:rowOff>
              </to>
            </anchor>
          </objectPr>
        </oleObject>
      </mc:Choice>
      <mc:Fallback>
        <oleObject shapeId="241667"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19"/>
  <sheetViews>
    <sheetView zoomScale="75" zoomScaleNormal="75" workbookViewId="0">
      <selection activeCell="M9" sqref="M9"/>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304</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5.5" x14ac:dyDescent="0.35">
      <c r="A21" s="5">
        <v>1</v>
      </c>
      <c r="B21" s="342" t="s">
        <v>305</v>
      </c>
      <c r="C21" s="342"/>
      <c r="D21" s="342"/>
      <c r="E21" s="342"/>
      <c r="F21" s="342"/>
      <c r="G21" s="342"/>
      <c r="H21" s="342"/>
    </row>
    <row r="22" spans="1:11" ht="19.5" customHeight="1" x14ac:dyDescent="0.35">
      <c r="A22" s="6"/>
      <c r="B22" s="6"/>
      <c r="C22" s="6"/>
      <c r="D22" s="6"/>
      <c r="E22" s="6"/>
      <c r="F22" s="6"/>
      <c r="G22" s="6"/>
      <c r="H22" s="6"/>
      <c r="I22" s="6"/>
      <c r="J22" s="6"/>
      <c r="K22" s="6"/>
    </row>
    <row r="23" spans="1:11" ht="18" customHeight="1" x14ac:dyDescent="0.35">
      <c r="A23" s="6"/>
      <c r="B23" s="372" t="s">
        <v>2</v>
      </c>
      <c r="C23" s="373"/>
      <c r="D23" s="373"/>
      <c r="E23" s="374"/>
      <c r="F23" s="295"/>
      <c r="G23" s="294"/>
      <c r="H23" s="294"/>
      <c r="I23" s="294"/>
      <c r="J23" s="286"/>
      <c r="K23" s="6"/>
    </row>
    <row r="24" spans="1:11" ht="18" customHeight="1" x14ac:dyDescent="0.35">
      <c r="A24" s="6"/>
      <c r="B24" s="265"/>
      <c r="C24" s="264"/>
      <c r="D24" s="264"/>
      <c r="E24" s="263"/>
      <c r="F24" s="398">
        <v>42856</v>
      </c>
      <c r="G24" s="399"/>
      <c r="H24" s="398">
        <v>42675</v>
      </c>
      <c r="I24" s="399"/>
      <c r="J24" s="286" t="s">
        <v>3</v>
      </c>
      <c r="K24" s="6"/>
    </row>
    <row r="25" spans="1:11" ht="18" customHeight="1" x14ac:dyDescent="0.35">
      <c r="A25" s="6"/>
      <c r="B25" s="400" t="s">
        <v>260</v>
      </c>
      <c r="C25" s="401"/>
      <c r="D25" s="401"/>
      <c r="E25" s="402"/>
      <c r="F25" s="403">
        <v>1808597</v>
      </c>
      <c r="G25" s="404"/>
      <c r="H25" s="403">
        <v>1793762</v>
      </c>
      <c r="I25" s="404"/>
      <c r="J25" s="292">
        <f>(F25-H25)/H25</f>
        <v>8.2703279476318489E-3</v>
      </c>
      <c r="K25" s="6"/>
    </row>
    <row r="26" spans="1:11" ht="18" customHeight="1" x14ac:dyDescent="0.35">
      <c r="A26" s="6"/>
      <c r="B26" s="386" t="s">
        <v>282</v>
      </c>
      <c r="C26" s="387"/>
      <c r="D26" s="387"/>
      <c r="E26" s="388"/>
      <c r="F26" s="341">
        <v>2641304</v>
      </c>
      <c r="G26" s="352"/>
      <c r="H26" s="341">
        <v>2672039</v>
      </c>
      <c r="I26" s="352"/>
      <c r="J26" s="293">
        <f>(F26-H26)/H26</f>
        <v>-1.1502451872895567E-2</v>
      </c>
      <c r="K26" s="6"/>
    </row>
    <row r="27" spans="1:11" ht="18" customHeight="1" x14ac:dyDescent="0.35">
      <c r="A27" s="6"/>
      <c r="B27" s="261" t="s">
        <v>283</v>
      </c>
      <c r="C27" s="243"/>
      <c r="D27" s="243"/>
      <c r="E27" s="287"/>
      <c r="F27" s="389">
        <v>338559</v>
      </c>
      <c r="G27" s="390"/>
      <c r="H27" s="389">
        <v>322704</v>
      </c>
      <c r="I27" s="390"/>
      <c r="J27" s="393">
        <f>(F27-H27)/H27</f>
        <v>4.913171203331846E-2</v>
      </c>
      <c r="K27" s="6"/>
    </row>
    <row r="28" spans="1:11" ht="18" customHeight="1" x14ac:dyDescent="0.35">
      <c r="A28" s="6"/>
      <c r="B28" s="395" t="s">
        <v>266</v>
      </c>
      <c r="C28" s="396"/>
      <c r="D28" s="396"/>
      <c r="E28" s="397"/>
      <c r="F28" s="391"/>
      <c r="G28" s="392"/>
      <c r="H28" s="391"/>
      <c r="I28" s="392"/>
      <c r="J28" s="394"/>
      <c r="K28" s="6"/>
    </row>
    <row r="29" spans="1:11" ht="18" customHeight="1" x14ac:dyDescent="0.35">
      <c r="A29" s="6"/>
      <c r="B29" s="265" t="s">
        <v>184</v>
      </c>
      <c r="C29" s="264"/>
      <c r="D29" s="264"/>
      <c r="E29" s="263"/>
      <c r="F29" s="412">
        <f>(F26+F27)/(F25+F26+F27)</f>
        <v>0.62230090676334349</v>
      </c>
      <c r="G29" s="413"/>
      <c r="H29" s="412">
        <f>(H26+H27)/(H25+H26+H27)</f>
        <v>0.62540250036284806</v>
      </c>
      <c r="I29" s="413"/>
      <c r="J29" s="292"/>
      <c r="K29" s="6"/>
    </row>
    <row r="30" spans="1:11" ht="18" customHeight="1" x14ac:dyDescent="0.35">
      <c r="A30" s="6"/>
      <c r="B30" s="252" t="s">
        <v>8</v>
      </c>
      <c r="C30" s="6"/>
      <c r="D30" s="6" t="s">
        <v>11</v>
      </c>
      <c r="E30" s="283"/>
      <c r="F30" s="341">
        <v>4788460</v>
      </c>
      <c r="G30" s="352"/>
      <c r="H30" s="341">
        <v>4788504</v>
      </c>
      <c r="I30" s="352"/>
      <c r="J30" s="291">
        <f>(F30-H30)/H30</f>
        <v>-9.188673539794475E-6</v>
      </c>
      <c r="K30" s="6"/>
    </row>
    <row r="31" spans="1:11" ht="15.5" x14ac:dyDescent="0.35">
      <c r="A31" s="6"/>
      <c r="B31" s="252"/>
      <c r="C31" s="6"/>
      <c r="D31" s="230" t="s">
        <v>12</v>
      </c>
      <c r="E31" s="282"/>
      <c r="F31" s="365">
        <v>952500</v>
      </c>
      <c r="G31" s="366"/>
      <c r="H31" s="365">
        <v>1315800</v>
      </c>
      <c r="I31" s="366"/>
      <c r="J31" s="290">
        <f>(F31-H31)/H31</f>
        <v>-0.27610579115367079</v>
      </c>
      <c r="K31" s="6"/>
    </row>
    <row r="32" spans="1:11" ht="15.5" x14ac:dyDescent="0.35">
      <c r="A32" s="6"/>
      <c r="B32" s="243"/>
      <c r="C32" s="243"/>
      <c r="D32" s="6"/>
      <c r="E32" s="6"/>
      <c r="F32" s="6"/>
      <c r="G32" s="6"/>
      <c r="H32" s="6"/>
      <c r="I32" s="6"/>
      <c r="J32" s="6"/>
      <c r="K32" s="6"/>
    </row>
    <row r="33" spans="1:11" ht="15.5" x14ac:dyDescent="0.35">
      <c r="A33" s="6"/>
      <c r="B33" s="6" t="s">
        <v>265</v>
      </c>
      <c r="C33" s="6"/>
      <c r="D33" s="6"/>
      <c r="E33" s="6"/>
      <c r="F33" s="6"/>
      <c r="G33" s="6"/>
      <c r="H33" s="6"/>
      <c r="I33" s="6"/>
      <c r="J33" s="6"/>
      <c r="K33" s="6"/>
    </row>
    <row r="34" spans="1:11" ht="15.5" x14ac:dyDescent="0.35">
      <c r="A34" s="6"/>
      <c r="B34" s="6" t="s">
        <v>317</v>
      </c>
      <c r="C34" s="6"/>
      <c r="D34" s="6"/>
      <c r="E34" s="6"/>
      <c r="F34" s="6"/>
      <c r="G34" s="6"/>
      <c r="H34" s="6"/>
      <c r="I34" s="6"/>
      <c r="J34" s="6"/>
      <c r="K34" s="6"/>
    </row>
    <row r="35" spans="1:11" ht="15.5" x14ac:dyDescent="0.35">
      <c r="A35" s="6"/>
      <c r="B35" s="6" t="s">
        <v>312</v>
      </c>
      <c r="C35" s="6"/>
      <c r="D35" s="6"/>
      <c r="E35" s="6"/>
      <c r="F35" s="6"/>
      <c r="G35" s="6"/>
      <c r="H35" s="6"/>
      <c r="I35" s="6"/>
      <c r="J35" s="6"/>
      <c r="K35" s="6"/>
    </row>
    <row r="36" spans="1:11" ht="15.5" x14ac:dyDescent="0.35">
      <c r="A36" s="6"/>
      <c r="B36" s="6"/>
      <c r="C36" s="6"/>
      <c r="D36" s="6"/>
      <c r="E36" s="6"/>
      <c r="F36" s="253"/>
      <c r="G36" s="253"/>
      <c r="H36" s="253"/>
      <c r="I36" s="253"/>
      <c r="J36" s="289"/>
      <c r="K36" s="6"/>
    </row>
    <row r="37" spans="1:11" s="6" customFormat="1" ht="13.5" customHeight="1" x14ac:dyDescent="0.35">
      <c r="E37" s="288"/>
      <c r="F37" s="288"/>
    </row>
    <row r="38" spans="1:11" ht="15.5" x14ac:dyDescent="0.35">
      <c r="A38" s="6"/>
      <c r="B38" s="6"/>
      <c r="C38" s="6"/>
      <c r="D38" s="6"/>
      <c r="E38" s="253"/>
      <c r="F38" s="253"/>
      <c r="G38" s="223"/>
      <c r="H38" s="223"/>
      <c r="I38" s="223"/>
      <c r="J38" s="223"/>
      <c r="K38" s="6"/>
    </row>
    <row r="39" spans="1:11" ht="15.5" x14ac:dyDescent="0.35">
      <c r="A39" s="5">
        <v>2</v>
      </c>
      <c r="B39" s="371" t="s">
        <v>14</v>
      </c>
      <c r="C39" s="371"/>
      <c r="D39" s="371"/>
      <c r="E39" s="371"/>
      <c r="F39" s="371"/>
      <c r="G39" s="371"/>
      <c r="H39" s="371"/>
      <c r="I39" s="6"/>
      <c r="J39" s="6"/>
      <c r="K39" s="6"/>
    </row>
    <row r="40" spans="1:11" ht="15.5" x14ac:dyDescent="0.35">
      <c r="A40" s="6"/>
      <c r="B40" s="6"/>
      <c r="C40" s="6"/>
      <c r="D40" s="6"/>
      <c r="E40" s="6"/>
      <c r="F40" s="6"/>
      <c r="G40" s="6"/>
      <c r="H40" s="6"/>
      <c r="I40" s="6"/>
      <c r="J40" s="6"/>
      <c r="K40" s="6"/>
    </row>
    <row r="41" spans="1:11" s="6" customFormat="1" ht="18" customHeight="1" x14ac:dyDescent="0.35">
      <c r="B41" s="261"/>
      <c r="C41" s="243"/>
      <c r="D41" s="287"/>
      <c r="E41" s="372" t="s">
        <v>15</v>
      </c>
      <c r="F41" s="373"/>
      <c r="G41" s="373"/>
      <c r="H41" s="373"/>
      <c r="I41" s="373"/>
      <c r="J41" s="374"/>
    </row>
    <row r="42" spans="1:11" ht="32.25" customHeight="1" x14ac:dyDescent="0.35">
      <c r="A42" s="6"/>
      <c r="B42" s="375"/>
      <c r="C42" s="376"/>
      <c r="D42" s="377"/>
      <c r="E42" s="359" t="s">
        <v>260</v>
      </c>
      <c r="F42" s="378"/>
      <c r="G42" s="343" t="s">
        <v>188</v>
      </c>
      <c r="H42" s="344"/>
      <c r="I42" s="345"/>
      <c r="J42" s="286" t="s">
        <v>11</v>
      </c>
      <c r="K42" s="6"/>
    </row>
    <row r="43" spans="1:11" ht="18" customHeight="1" x14ac:dyDescent="0.35">
      <c r="A43" s="6"/>
      <c r="B43" s="250" t="s">
        <v>288</v>
      </c>
      <c r="C43" s="6"/>
      <c r="D43" s="283"/>
      <c r="E43" s="341"/>
      <c r="F43" s="352"/>
      <c r="G43" s="285"/>
      <c r="H43" s="253"/>
      <c r="I43" s="284"/>
      <c r="J43" s="246"/>
      <c r="K43" s="6"/>
    </row>
    <row r="44" spans="1:11" ht="18" customHeight="1" x14ac:dyDescent="0.35">
      <c r="A44" s="6"/>
      <c r="B44" s="252" t="s">
        <v>289</v>
      </c>
      <c r="C44" s="6"/>
      <c r="D44" s="283"/>
      <c r="E44" s="341">
        <v>27610.5</v>
      </c>
      <c r="F44" s="364"/>
      <c r="G44" s="256"/>
      <c r="H44" s="253">
        <v>44363.5</v>
      </c>
      <c r="I44" s="246"/>
      <c r="J44" s="246"/>
      <c r="K44" s="6"/>
    </row>
    <row r="45" spans="1:11" ht="18" customHeight="1" x14ac:dyDescent="0.35">
      <c r="A45" s="6"/>
      <c r="B45" s="252" t="s">
        <v>294</v>
      </c>
      <c r="C45" s="6"/>
      <c r="D45" s="283"/>
      <c r="E45" s="341">
        <v>834</v>
      </c>
      <c r="F45" s="352"/>
      <c r="G45" s="223"/>
      <c r="H45" s="253">
        <v>1080</v>
      </c>
      <c r="I45" s="246"/>
      <c r="J45" s="246"/>
      <c r="K45" s="6"/>
    </row>
    <row r="46" spans="1:11" ht="18" customHeight="1" x14ac:dyDescent="0.35">
      <c r="A46" s="6"/>
      <c r="B46" s="231" t="s">
        <v>52</v>
      </c>
      <c r="C46" s="230"/>
      <c r="D46" s="282"/>
      <c r="E46" s="365">
        <f>E44+E45</f>
        <v>28444.5</v>
      </c>
      <c r="F46" s="366"/>
      <c r="G46" s="248"/>
      <c r="H46" s="247">
        <f>H44+H45</f>
        <v>45443.5</v>
      </c>
      <c r="I46" s="226"/>
      <c r="J46" s="226">
        <f>E46+H46</f>
        <v>73888</v>
      </c>
      <c r="K46" s="6"/>
    </row>
    <row r="47" spans="1:11" ht="18" customHeight="1" x14ac:dyDescent="0.35">
      <c r="A47" s="6"/>
      <c r="B47" s="250" t="s">
        <v>25</v>
      </c>
      <c r="C47" s="6"/>
      <c r="D47" s="283"/>
      <c r="E47" s="367"/>
      <c r="F47" s="368"/>
      <c r="G47" s="241"/>
      <c r="H47" s="241"/>
      <c r="I47" s="239"/>
      <c r="J47" s="246">
        <v>672</v>
      </c>
      <c r="K47" s="6"/>
    </row>
    <row r="48" spans="1:11" ht="18" customHeight="1" x14ac:dyDescent="0.35">
      <c r="A48" s="6"/>
      <c r="B48" s="231" t="s">
        <v>26</v>
      </c>
      <c r="C48" s="230"/>
      <c r="D48" s="282"/>
      <c r="E48" s="369"/>
      <c r="F48" s="370"/>
      <c r="G48" s="235"/>
      <c r="H48" s="235"/>
      <c r="I48" s="233"/>
      <c r="J48" s="225">
        <f>J46+J47</f>
        <v>74560</v>
      </c>
      <c r="K48" s="6"/>
    </row>
    <row r="49" spans="1:11" ht="18" customHeight="1" x14ac:dyDescent="0.35">
      <c r="A49" s="6"/>
      <c r="B49" s="5"/>
      <c r="C49" s="6"/>
      <c r="D49" s="6"/>
      <c r="E49" s="253"/>
      <c r="F49" s="253"/>
      <c r="G49" s="223"/>
      <c r="H49" s="223"/>
      <c r="I49" s="223"/>
      <c r="J49" s="222"/>
      <c r="K49" s="6"/>
    </row>
    <row r="50" spans="1:11" ht="18" customHeight="1" x14ac:dyDescent="0.35">
      <c r="A50" s="6"/>
      <c r="B50" s="6"/>
      <c r="C50" s="5"/>
      <c r="D50" s="6"/>
      <c r="E50" s="272"/>
      <c r="F50" s="272"/>
      <c r="G50" s="222"/>
      <c r="H50" s="281"/>
      <c r="I50" s="281"/>
      <c r="J50" s="222"/>
      <c r="K50" s="6"/>
    </row>
    <row r="51" spans="1:11" ht="34.5" customHeight="1" x14ac:dyDescent="0.35">
      <c r="A51" s="280" t="s">
        <v>27</v>
      </c>
      <c r="B51" s="362" t="s">
        <v>297</v>
      </c>
      <c r="C51" s="362"/>
      <c r="D51" s="362"/>
      <c r="E51" s="362"/>
      <c r="F51" s="362"/>
      <c r="G51" s="362"/>
      <c r="H51" s="362"/>
      <c r="I51" s="362"/>
      <c r="J51" s="362"/>
      <c r="K51" s="6"/>
    </row>
    <row r="52" spans="1:11" ht="36" customHeight="1" x14ac:dyDescent="0.35">
      <c r="A52" s="6"/>
      <c r="B52" s="362" t="s">
        <v>306</v>
      </c>
      <c r="C52" s="362"/>
      <c r="D52" s="362"/>
      <c r="E52" s="362"/>
      <c r="F52" s="362"/>
      <c r="G52" s="362"/>
      <c r="H52" s="362"/>
      <c r="I52" s="362"/>
      <c r="J52" s="362"/>
      <c r="K52" s="6"/>
    </row>
    <row r="53" spans="1:11" ht="33" customHeight="1" x14ac:dyDescent="0.35">
      <c r="A53" s="6"/>
      <c r="B53" s="363" t="s">
        <v>190</v>
      </c>
      <c r="C53" s="363"/>
      <c r="D53" s="363"/>
      <c r="E53" s="363"/>
      <c r="F53" s="363"/>
      <c r="G53" s="363"/>
      <c r="H53" s="363"/>
      <c r="I53" s="363"/>
      <c r="J53" s="363"/>
      <c r="K53" s="6"/>
    </row>
    <row r="54" spans="1:11" ht="24.75" customHeight="1" x14ac:dyDescent="0.35">
      <c r="A54" s="279"/>
      <c r="B54" s="363" t="s">
        <v>30</v>
      </c>
      <c r="C54" s="363"/>
      <c r="D54" s="363"/>
      <c r="E54" s="363"/>
      <c r="F54" s="363"/>
      <c r="G54" s="363"/>
      <c r="H54" s="363"/>
      <c r="I54" s="363"/>
      <c r="J54" s="363"/>
      <c r="K54" s="6"/>
    </row>
    <row r="55" spans="1:11" ht="30" customHeight="1" x14ac:dyDescent="0.35">
      <c r="A55" s="279"/>
      <c r="B55" s="362" t="s">
        <v>316</v>
      </c>
      <c r="C55" s="362"/>
      <c r="D55" s="362"/>
      <c r="E55" s="362"/>
      <c r="F55" s="362"/>
      <c r="G55" s="362"/>
      <c r="H55" s="362"/>
      <c r="I55" s="362"/>
      <c r="J55" s="362"/>
      <c r="K55" s="6"/>
    </row>
    <row r="56" spans="1:11" ht="15" customHeight="1" x14ac:dyDescent="0.35">
      <c r="A56" s="6"/>
      <c r="B56" s="279"/>
      <c r="C56" s="279"/>
      <c r="D56" s="279"/>
      <c r="E56" s="279"/>
      <c r="F56" s="279"/>
      <c r="G56" s="279"/>
      <c r="H56" s="5" t="s">
        <v>299</v>
      </c>
      <c r="I56" s="279"/>
      <c r="J56" s="279"/>
      <c r="K56" s="6"/>
    </row>
    <row r="57" spans="1:11" ht="15" customHeight="1" x14ac:dyDescent="0.35">
      <c r="A57" s="6"/>
      <c r="B57" s="279"/>
      <c r="C57" s="279"/>
      <c r="D57" s="279"/>
      <c r="E57" s="279"/>
      <c r="F57" s="279"/>
      <c r="G57" s="279"/>
      <c r="H57" s="5"/>
      <c r="I57" s="279"/>
      <c r="J57" s="279"/>
      <c r="K57" s="6"/>
    </row>
    <row r="58" spans="1:11" ht="18.75" customHeight="1" x14ac:dyDescent="0.35">
      <c r="A58" s="5" t="s">
        <v>263</v>
      </c>
      <c r="B58" s="279"/>
      <c r="C58" s="279"/>
      <c r="D58" s="279"/>
      <c r="E58" s="279"/>
      <c r="F58" s="279"/>
      <c r="G58" s="279"/>
      <c r="H58" s="279"/>
      <c r="I58" s="279"/>
      <c r="J58" s="279"/>
      <c r="K58" s="6"/>
    </row>
    <row r="59" spans="1:11" ht="15.5" x14ac:dyDescent="0.35">
      <c r="A59" s="5" t="s">
        <v>300</v>
      </c>
      <c r="B59" s="279"/>
      <c r="C59" s="279"/>
      <c r="D59" s="279"/>
      <c r="E59" s="279"/>
      <c r="F59" s="279"/>
      <c r="G59" s="6"/>
      <c r="H59" s="5" t="s">
        <v>284</v>
      </c>
      <c r="I59" s="279"/>
      <c r="J59" s="279"/>
      <c r="K59" s="6"/>
    </row>
    <row r="60" spans="1:11" ht="15.5" x14ac:dyDescent="0.35">
      <c r="A60" s="5" t="s">
        <v>224</v>
      </c>
      <c r="B60" s="279"/>
      <c r="C60" s="279"/>
      <c r="D60" s="279"/>
      <c r="E60" s="279"/>
      <c r="F60" s="279"/>
      <c r="G60" s="6"/>
      <c r="H60" s="5" t="s">
        <v>76</v>
      </c>
      <c r="I60" s="279"/>
      <c r="J60" s="279"/>
      <c r="K60" s="6"/>
    </row>
    <row r="61" spans="1:11" ht="15.5" x14ac:dyDescent="0.35">
      <c r="A61" s="5" t="s">
        <v>0</v>
      </c>
      <c r="B61" s="5"/>
      <c r="C61" s="6"/>
      <c r="D61" s="6"/>
      <c r="E61" s="6"/>
      <c r="F61" s="253"/>
      <c r="G61" s="6"/>
      <c r="I61" s="223"/>
      <c r="J61" s="222"/>
      <c r="K61" s="6"/>
    </row>
    <row r="62" spans="1:11" ht="15.5" x14ac:dyDescent="0.35">
      <c r="A62" s="5" t="s">
        <v>302</v>
      </c>
      <c r="B62" s="278"/>
      <c r="C62" s="219"/>
      <c r="D62" s="219"/>
      <c r="E62" s="277"/>
      <c r="F62" s="219"/>
      <c r="G62" s="277"/>
      <c r="H62" s="219"/>
      <c r="I62" s="219"/>
      <c r="J62" s="277"/>
      <c r="K62" s="6"/>
    </row>
    <row r="63" spans="1:11" ht="15.5" x14ac:dyDescent="0.35">
      <c r="A63" s="5" t="s">
        <v>1</v>
      </c>
      <c r="B63" s="278"/>
      <c r="C63" s="219"/>
      <c r="D63" s="219"/>
      <c r="E63" s="277"/>
      <c r="F63" s="219"/>
      <c r="G63" s="277"/>
      <c r="H63" s="219"/>
      <c r="I63" s="219"/>
      <c r="J63" s="277"/>
      <c r="K63" s="6"/>
    </row>
    <row r="64" spans="1:11" s="276" customFormat="1" ht="15.5" x14ac:dyDescent="0.35">
      <c r="A64" s="219"/>
      <c r="B64" s="278"/>
      <c r="C64" s="219"/>
      <c r="D64" s="219"/>
      <c r="E64" s="277"/>
      <c r="F64" s="219"/>
      <c r="G64" s="277"/>
      <c r="H64" s="219"/>
      <c r="I64" s="219"/>
      <c r="J64" s="277"/>
      <c r="K64" s="219"/>
    </row>
    <row r="65" spans="1:11" s="276" customFormat="1" ht="15.5" x14ac:dyDescent="0.35">
      <c r="A65" s="219"/>
      <c r="B65" s="6"/>
      <c r="C65" s="6"/>
      <c r="D65" s="6"/>
      <c r="E65" s="6"/>
      <c r="F65" s="6"/>
      <c r="G65" s="6"/>
      <c r="H65" s="6"/>
      <c r="I65" s="6"/>
      <c r="J65" s="6"/>
      <c r="K65" s="219"/>
    </row>
    <row r="66" spans="1:11" s="276" customFormat="1" ht="15.5" x14ac:dyDescent="0.35">
      <c r="A66" s="219"/>
      <c r="B66" s="6"/>
      <c r="C66" s="6"/>
      <c r="D66" s="6"/>
      <c r="E66" s="6"/>
      <c r="F66" s="6"/>
      <c r="G66" s="6"/>
      <c r="H66" s="6"/>
      <c r="I66" s="6"/>
      <c r="J66" s="6"/>
      <c r="K66" s="219"/>
    </row>
    <row r="67" spans="1:11" s="276" customFormat="1" ht="15.5" x14ac:dyDescent="0.35">
      <c r="A67" s="5"/>
      <c r="B67" s="6"/>
      <c r="C67" s="6"/>
      <c r="D67" s="6"/>
      <c r="E67" s="6"/>
      <c r="F67" s="6"/>
      <c r="G67" s="6"/>
      <c r="H67" s="6"/>
      <c r="I67" s="6"/>
      <c r="J67" s="6"/>
      <c r="K67" s="219"/>
    </row>
    <row r="68" spans="1:11" s="276" customFormat="1" ht="15.5" x14ac:dyDescent="0.35">
      <c r="A68" s="5"/>
      <c r="B68" s="6"/>
      <c r="C68" s="6"/>
      <c r="D68" s="6"/>
      <c r="E68" s="6"/>
      <c r="F68" s="6"/>
      <c r="G68" s="6"/>
      <c r="H68" s="6"/>
      <c r="I68" s="6"/>
      <c r="J68" s="6"/>
      <c r="K68" s="219"/>
    </row>
    <row r="69" spans="1:11" ht="15.5" x14ac:dyDescent="0.35">
      <c r="A69" s="6"/>
      <c r="B69" s="6"/>
      <c r="C69" s="6"/>
      <c r="D69" s="6"/>
      <c r="E69" s="6"/>
      <c r="F69" s="6"/>
      <c r="G69" s="6"/>
      <c r="H69" s="6"/>
      <c r="I69" s="6"/>
      <c r="J69" s="6"/>
      <c r="K69" s="6"/>
    </row>
    <row r="70" spans="1:11" ht="15.5" x14ac:dyDescent="0.35">
      <c r="A70" s="5">
        <v>3</v>
      </c>
      <c r="B70" s="342" t="s">
        <v>35</v>
      </c>
      <c r="C70" s="342"/>
      <c r="D70" s="342"/>
      <c r="E70" s="342"/>
      <c r="F70" s="342"/>
      <c r="G70" s="342"/>
      <c r="H70" s="342"/>
      <c r="I70" s="6"/>
      <c r="J70" s="6"/>
      <c r="K70" s="6"/>
    </row>
    <row r="71" spans="1:11" ht="15.5" x14ac:dyDescent="0.35">
      <c r="A71" s="6"/>
      <c r="B71" s="6"/>
      <c r="C71" s="6"/>
      <c r="D71" s="6"/>
      <c r="E71" s="6"/>
      <c r="F71" s="6"/>
      <c r="G71" s="6"/>
      <c r="H71" s="6"/>
      <c r="I71" s="6"/>
      <c r="J71" s="6"/>
      <c r="K71" s="6"/>
    </row>
    <row r="72" spans="1:11" s="6" customFormat="1" ht="18" customHeight="1" x14ac:dyDescent="0.35">
      <c r="B72" s="267" t="s">
        <v>36</v>
      </c>
      <c r="C72" s="266"/>
      <c r="D72" s="266"/>
      <c r="E72" s="267" t="s">
        <v>37</v>
      </c>
      <c r="F72" s="266"/>
      <c r="G72" s="359" t="s">
        <v>11</v>
      </c>
      <c r="H72" s="360"/>
      <c r="I72" s="359" t="s">
        <v>38</v>
      </c>
      <c r="J72" s="361"/>
    </row>
    <row r="73" spans="1:11" ht="18" customHeight="1" x14ac:dyDescent="0.35">
      <c r="A73" s="6"/>
      <c r="B73" s="332" t="s">
        <v>60</v>
      </c>
      <c r="C73" s="333"/>
      <c r="D73" s="334"/>
      <c r="E73" s="338">
        <v>39</v>
      </c>
      <c r="F73" s="340"/>
      <c r="G73" s="341">
        <v>4025.5</v>
      </c>
      <c r="H73" s="340"/>
      <c r="I73" s="353">
        <f>G73/G75*100</f>
        <v>5.5850768633109498</v>
      </c>
      <c r="J73" s="354"/>
      <c r="K73" s="6"/>
    </row>
    <row r="74" spans="1:11" s="273" customFormat="1" ht="18" customHeight="1" x14ac:dyDescent="0.35">
      <c r="A74" s="5"/>
      <c r="B74" s="338" t="s">
        <v>41</v>
      </c>
      <c r="C74" s="339"/>
      <c r="D74" s="340"/>
      <c r="E74" s="338">
        <v>6</v>
      </c>
      <c r="F74" s="339"/>
      <c r="G74" s="341">
        <v>68050.5</v>
      </c>
      <c r="H74" s="352"/>
      <c r="I74" s="353">
        <f>G74/G75*100</f>
        <v>94.414923136689055</v>
      </c>
      <c r="J74" s="354"/>
      <c r="K74" s="6"/>
    </row>
    <row r="75" spans="1:11" ht="18" customHeight="1" x14ac:dyDescent="0.35">
      <c r="A75" s="6"/>
      <c r="B75" s="321" t="s">
        <v>11</v>
      </c>
      <c r="C75" s="322"/>
      <c r="D75" s="323"/>
      <c r="E75" s="321">
        <f>SUM(E73:F74)</f>
        <v>45</v>
      </c>
      <c r="F75" s="322"/>
      <c r="G75" s="355">
        <f>SUM(G73:H74)</f>
        <v>72076</v>
      </c>
      <c r="H75" s="356"/>
      <c r="I75" s="357">
        <f>G75/G75*100</f>
        <v>100</v>
      </c>
      <c r="J75" s="358"/>
      <c r="K75" s="6"/>
    </row>
    <row r="76" spans="1:11" ht="18" customHeight="1" x14ac:dyDescent="0.35">
      <c r="A76" s="6"/>
      <c r="B76" s="6"/>
      <c r="C76" s="6"/>
      <c r="D76" s="6"/>
      <c r="E76" s="6"/>
      <c r="F76" s="6"/>
      <c r="G76" s="6"/>
      <c r="H76" s="6"/>
      <c r="I76" s="6"/>
      <c r="J76" s="6"/>
      <c r="K76" s="6"/>
    </row>
    <row r="77" spans="1:11" ht="18" customHeight="1" x14ac:dyDescent="0.35">
      <c r="A77" s="6"/>
      <c r="B77" s="6"/>
      <c r="C77" s="6"/>
      <c r="D77" s="6"/>
      <c r="E77" s="6"/>
      <c r="F77" s="6"/>
      <c r="G77" s="6"/>
      <c r="H77" s="6"/>
      <c r="I77" s="6"/>
      <c r="J77" s="6"/>
      <c r="K77" s="6"/>
    </row>
    <row r="78" spans="1:11" ht="15.5" x14ac:dyDescent="0.35">
      <c r="A78" s="6"/>
      <c r="B78" s="6"/>
      <c r="C78" s="6"/>
      <c r="D78" s="6"/>
      <c r="E78" s="6"/>
      <c r="F78" s="6"/>
      <c r="G78" s="6"/>
      <c r="H78" s="6"/>
      <c r="I78" s="6"/>
      <c r="J78" s="6"/>
      <c r="K78" s="6"/>
    </row>
    <row r="79" spans="1:11" ht="15.5" x14ac:dyDescent="0.35">
      <c r="A79" s="6"/>
      <c r="B79" s="6"/>
      <c r="C79" s="6"/>
      <c r="D79" s="6"/>
      <c r="E79" s="6"/>
      <c r="F79" s="6"/>
      <c r="G79" s="6"/>
      <c r="H79" s="6"/>
      <c r="I79" s="6"/>
      <c r="J79" s="6"/>
      <c r="K79" s="6"/>
    </row>
    <row r="80" spans="1:11" ht="15.5" x14ac:dyDescent="0.35">
      <c r="A80" s="5">
        <v>4</v>
      </c>
      <c r="B80" s="342" t="s">
        <v>307</v>
      </c>
      <c r="C80" s="342"/>
      <c r="D80" s="342"/>
      <c r="E80" s="342"/>
      <c r="F80" s="342"/>
      <c r="G80" s="342"/>
      <c r="H80" s="342"/>
      <c r="I80" s="342"/>
      <c r="J80" s="342"/>
      <c r="K80" s="6"/>
    </row>
    <row r="81" spans="1:11" ht="15.5" x14ac:dyDescent="0.35">
      <c r="A81" s="6"/>
      <c r="B81" s="6"/>
      <c r="C81" s="6"/>
      <c r="D81" s="6"/>
      <c r="E81" s="6"/>
      <c r="F81" s="6"/>
      <c r="G81" s="6"/>
      <c r="H81" s="6"/>
      <c r="I81" s="6"/>
      <c r="J81" s="6"/>
      <c r="K81" s="6"/>
    </row>
    <row r="82" spans="1:11" s="6" customFormat="1" ht="62" x14ac:dyDescent="0.35">
      <c r="B82" s="244"/>
      <c r="C82" s="271"/>
      <c r="D82" s="271"/>
      <c r="E82" s="270" t="s">
        <v>260</v>
      </c>
      <c r="F82" s="343" t="s">
        <v>188</v>
      </c>
      <c r="G82" s="344"/>
      <c r="H82" s="345"/>
      <c r="I82" s="269" t="s">
        <v>11</v>
      </c>
      <c r="J82" s="268" t="s">
        <v>46</v>
      </c>
    </row>
    <row r="83" spans="1:11" ht="18" customHeight="1" x14ac:dyDescent="0.35">
      <c r="A83" s="5"/>
      <c r="B83" s="267" t="s">
        <v>47</v>
      </c>
      <c r="C83" s="266"/>
      <c r="D83" s="266"/>
      <c r="E83" s="265"/>
      <c r="F83" s="265"/>
      <c r="G83" s="264"/>
      <c r="H83" s="263"/>
      <c r="I83" s="263"/>
      <c r="J83" s="262"/>
      <c r="K83" s="6"/>
    </row>
    <row r="84" spans="1:11" s="44" customFormat="1" ht="18" customHeight="1" x14ac:dyDescent="0.35">
      <c r="A84" s="5"/>
      <c r="B84" s="261" t="s">
        <v>286</v>
      </c>
      <c r="C84" s="243"/>
      <c r="D84" s="243"/>
      <c r="E84" s="260">
        <v>533.5</v>
      </c>
      <c r="F84" s="259"/>
      <c r="G84" s="258">
        <v>666.5</v>
      </c>
      <c r="H84" s="238"/>
      <c r="I84" s="255">
        <f>E84+G84</f>
        <v>1200</v>
      </c>
      <c r="J84" s="251"/>
      <c r="K84" s="5"/>
    </row>
    <row r="85" spans="1:11" ht="18" customHeight="1" x14ac:dyDescent="0.35">
      <c r="A85" s="6"/>
      <c r="B85" s="252" t="s">
        <v>287</v>
      </c>
      <c r="C85" s="6"/>
      <c r="D85" s="6"/>
      <c r="E85" s="257">
        <v>8678</v>
      </c>
      <c r="F85" s="256"/>
      <c r="G85" s="253">
        <v>7534.5</v>
      </c>
      <c r="H85" s="246"/>
      <c r="I85" s="255">
        <f>E85+G85</f>
        <v>16212.5</v>
      </c>
      <c r="J85" s="251"/>
      <c r="K85" s="6"/>
    </row>
    <row r="86" spans="1:11" ht="18" customHeight="1" x14ac:dyDescent="0.35">
      <c r="A86" s="6"/>
      <c r="B86" s="252" t="s">
        <v>50</v>
      </c>
      <c r="C86" s="6"/>
      <c r="D86" s="6"/>
      <c r="E86" s="254">
        <v>4799.5</v>
      </c>
      <c r="F86" s="223"/>
      <c r="G86" s="253">
        <v>7679.5</v>
      </c>
      <c r="H86" s="246"/>
      <c r="I86" s="246">
        <f>E86+G86</f>
        <v>12479</v>
      </c>
      <c r="J86" s="251"/>
      <c r="K86" s="6"/>
    </row>
    <row r="87" spans="1:11" ht="18" customHeight="1" x14ac:dyDescent="0.35">
      <c r="A87" s="6"/>
      <c r="B87" s="250" t="s">
        <v>52</v>
      </c>
      <c r="C87" s="6"/>
      <c r="D87" s="6"/>
      <c r="E87" s="249">
        <v>14010.5</v>
      </c>
      <c r="F87" s="248"/>
      <c r="G87" s="247">
        <v>15880.5</v>
      </c>
      <c r="H87" s="226"/>
      <c r="I87" s="301">
        <f>E87+G87</f>
        <v>29891</v>
      </c>
      <c r="J87" s="245">
        <f>I87/I90*100</f>
        <v>41.142990853595592</v>
      </c>
      <c r="K87" s="6"/>
    </row>
    <row r="88" spans="1:11" ht="18" customHeight="1" x14ac:dyDescent="0.35">
      <c r="A88" s="6"/>
      <c r="B88" s="244" t="s">
        <v>53</v>
      </c>
      <c r="C88" s="243"/>
      <c r="D88" s="243"/>
      <c r="E88" s="254">
        <v>10653.5</v>
      </c>
      <c r="F88" s="223"/>
      <c r="G88" s="253">
        <v>26617</v>
      </c>
      <c r="H88" s="246"/>
      <c r="I88" s="246">
        <f t="shared" ref="I88:I89" si="0">E88+G88</f>
        <v>37270.5</v>
      </c>
      <c r="J88" s="237">
        <f>I88/I90*100</f>
        <v>51.300386089757268</v>
      </c>
      <c r="K88" s="6"/>
    </row>
    <row r="89" spans="1:11" ht="18" customHeight="1" x14ac:dyDescent="0.35">
      <c r="A89" s="6"/>
      <c r="B89" s="231" t="s">
        <v>54</v>
      </c>
      <c r="C89" s="230"/>
      <c r="D89" s="230"/>
      <c r="E89" s="249">
        <v>4176</v>
      </c>
      <c r="F89" s="248"/>
      <c r="G89" s="247">
        <v>1314</v>
      </c>
      <c r="H89" s="226"/>
      <c r="I89" s="301">
        <f t="shared" si="0"/>
        <v>5490</v>
      </c>
      <c r="J89" s="232">
        <f>I89/I90*100</f>
        <v>7.556623056647144</v>
      </c>
      <c r="K89" s="6"/>
    </row>
    <row r="90" spans="1:11" ht="18" customHeight="1" x14ac:dyDescent="0.35">
      <c r="A90" s="6"/>
      <c r="B90" s="231" t="s">
        <v>55</v>
      </c>
      <c r="C90" s="230"/>
      <c r="D90" s="230"/>
      <c r="E90" s="229">
        <f>E87+E88+E89</f>
        <v>28840</v>
      </c>
      <c r="F90" s="228"/>
      <c r="G90" s="302">
        <f>G87+G88+G89</f>
        <v>43811.5</v>
      </c>
      <c r="H90" s="226"/>
      <c r="I90" s="225">
        <f>E90+G90</f>
        <v>72651.5</v>
      </c>
      <c r="J90" s="224">
        <f>J87+J88+J89</f>
        <v>100</v>
      </c>
      <c r="K90" s="6"/>
    </row>
    <row r="91" spans="1:11" ht="18" customHeight="1" x14ac:dyDescent="0.35">
      <c r="A91" s="6"/>
      <c r="B91" s="5"/>
      <c r="C91" s="6"/>
      <c r="D91" s="6"/>
      <c r="E91" s="222"/>
      <c r="F91" s="223"/>
      <c r="G91" s="222"/>
      <c r="H91" s="223"/>
      <c r="I91" s="222"/>
      <c r="J91" s="221"/>
      <c r="K91" s="6"/>
    </row>
    <row r="92" spans="1:11" ht="18" customHeight="1" x14ac:dyDescent="0.35">
      <c r="A92" s="6"/>
      <c r="B92" s="6" t="s">
        <v>292</v>
      </c>
      <c r="C92" s="6"/>
      <c r="D92" s="6"/>
      <c r="E92" s="222"/>
      <c r="F92" s="223"/>
      <c r="G92" s="222"/>
      <c r="H92" s="223"/>
      <c r="I92" s="222"/>
      <c r="J92" s="221"/>
      <c r="K92" s="6"/>
    </row>
    <row r="93" spans="1:11" ht="15.5" x14ac:dyDescent="0.35">
      <c r="A93" s="6"/>
      <c r="B93" s="6" t="s">
        <v>63</v>
      </c>
      <c r="C93" s="6"/>
      <c r="D93" s="6"/>
      <c r="E93" s="6"/>
      <c r="F93" s="6"/>
      <c r="G93" s="6"/>
      <c r="H93" s="6"/>
      <c r="I93" s="6"/>
      <c r="J93" s="6"/>
      <c r="K93" s="6"/>
    </row>
    <row r="94" spans="1:11" ht="15.5" x14ac:dyDescent="0.35">
      <c r="A94" s="6"/>
      <c r="B94" s="6"/>
      <c r="C94" s="6"/>
      <c r="D94" s="6"/>
      <c r="E94" s="6"/>
      <c r="F94" s="6"/>
      <c r="G94" s="6"/>
      <c r="H94" s="6"/>
      <c r="I94" s="6"/>
      <c r="J94" s="6"/>
      <c r="K94" s="6"/>
    </row>
    <row r="95" spans="1:11" ht="15.5" x14ac:dyDescent="0.35">
      <c r="A95" s="6"/>
      <c r="B95" s="6"/>
      <c r="C95" s="6"/>
      <c r="D95" s="6"/>
      <c r="E95" s="6"/>
      <c r="F95" s="6"/>
      <c r="G95" s="6"/>
      <c r="H95" s="6"/>
      <c r="I95" s="6"/>
      <c r="J95" s="6"/>
      <c r="K95" s="6"/>
    </row>
    <row r="96" spans="1:11" ht="15.5" x14ac:dyDescent="0.35">
      <c r="A96" s="5">
        <v>5</v>
      </c>
      <c r="B96" s="342" t="s">
        <v>56</v>
      </c>
      <c r="C96" s="342"/>
      <c r="D96" s="342"/>
      <c r="E96" s="342"/>
      <c r="F96" s="342"/>
      <c r="G96" s="342"/>
      <c r="H96" s="6"/>
      <c r="I96" s="6"/>
      <c r="J96" s="6"/>
      <c r="K96" s="6"/>
    </row>
    <row r="97" spans="1:11" ht="15.5" x14ac:dyDescent="0.35">
      <c r="A97" s="6"/>
      <c r="B97" s="6"/>
      <c r="C97" s="346"/>
      <c r="D97" s="346"/>
      <c r="E97" s="346"/>
      <c r="F97" s="346"/>
      <c r="G97" s="346"/>
      <c r="H97" s="346"/>
      <c r="I97" s="6"/>
      <c r="J97" s="6"/>
      <c r="K97" s="6"/>
    </row>
    <row r="98" spans="1:11" ht="18" customHeight="1" x14ac:dyDescent="0.35">
      <c r="A98" s="6"/>
      <c r="B98" s="347" t="s">
        <v>293</v>
      </c>
      <c r="C98" s="348"/>
      <c r="D98" s="349"/>
      <c r="E98" s="350" t="s">
        <v>58</v>
      </c>
      <c r="F98" s="350"/>
      <c r="G98" s="350" t="s">
        <v>59</v>
      </c>
      <c r="H98" s="351"/>
      <c r="I98" s="350" t="s">
        <v>11</v>
      </c>
      <c r="J98" s="350"/>
      <c r="K98" s="6"/>
    </row>
    <row r="99" spans="1:11" ht="18" customHeight="1" x14ac:dyDescent="0.35">
      <c r="A99" s="5"/>
      <c r="B99" s="332" t="s">
        <v>60</v>
      </c>
      <c r="C99" s="333"/>
      <c r="D99" s="334"/>
      <c r="E99" s="335">
        <v>8</v>
      </c>
      <c r="F99" s="336"/>
      <c r="G99" s="337">
        <v>66</v>
      </c>
      <c r="H99" s="336"/>
      <c r="I99" s="337">
        <f>E99+G99</f>
        <v>74</v>
      </c>
      <c r="J99" s="336"/>
      <c r="K99" s="6"/>
    </row>
    <row r="100" spans="1:11" ht="18" customHeight="1" x14ac:dyDescent="0.35">
      <c r="A100" s="6"/>
      <c r="B100" s="338" t="s">
        <v>41</v>
      </c>
      <c r="C100" s="339"/>
      <c r="D100" s="340"/>
      <c r="E100" s="341">
        <v>232</v>
      </c>
      <c r="F100" s="339"/>
      <c r="G100" s="341">
        <v>19</v>
      </c>
      <c r="H100" s="339"/>
      <c r="I100" s="341">
        <f>E100+G100</f>
        <v>251</v>
      </c>
      <c r="J100" s="340"/>
      <c r="K100" s="6"/>
    </row>
    <row r="101" spans="1:11" ht="18" customHeight="1" x14ac:dyDescent="0.35">
      <c r="A101" s="6"/>
      <c r="B101" s="321" t="s">
        <v>11</v>
      </c>
      <c r="C101" s="322"/>
      <c r="D101" s="323"/>
      <c r="E101" s="324">
        <f>E100+E99</f>
        <v>240</v>
      </c>
      <c r="F101" s="325"/>
      <c r="G101" s="324">
        <f>G100+G99</f>
        <v>85</v>
      </c>
      <c r="H101" s="325"/>
      <c r="I101" s="324">
        <f>I100+I99</f>
        <v>325</v>
      </c>
      <c r="J101" s="325"/>
      <c r="K101" s="6"/>
    </row>
    <row r="102" spans="1:11" ht="18" customHeight="1" x14ac:dyDescent="0.35">
      <c r="A102" s="6"/>
      <c r="B102" s="6"/>
      <c r="C102" s="6"/>
      <c r="D102" s="6"/>
      <c r="E102" s="6"/>
      <c r="F102" s="6"/>
      <c r="G102" s="6"/>
      <c r="H102" s="6"/>
      <c r="I102" s="6"/>
      <c r="J102" s="6"/>
      <c r="K102" s="6"/>
    </row>
    <row r="103" spans="1:11" ht="18" customHeight="1" x14ac:dyDescent="0.35">
      <c r="A103" s="6"/>
      <c r="B103" s="220" t="s">
        <v>31</v>
      </c>
      <c r="C103" s="6"/>
      <c r="D103" s="6"/>
      <c r="E103" s="6"/>
      <c r="F103" s="6"/>
      <c r="G103" s="6"/>
      <c r="H103" s="6"/>
      <c r="I103" s="6"/>
      <c r="J103" s="6"/>
      <c r="K103" s="6"/>
    </row>
    <row r="104" spans="1:11" ht="15.5" x14ac:dyDescent="0.35">
      <c r="A104" s="6"/>
      <c r="B104" s="6"/>
      <c r="C104" s="6"/>
      <c r="D104" s="6"/>
      <c r="E104" s="6"/>
      <c r="F104" s="220"/>
      <c r="G104" s="6"/>
      <c r="H104" s="6"/>
      <c r="I104" s="6"/>
      <c r="J104" s="6"/>
      <c r="K104" s="6"/>
    </row>
    <row r="105" spans="1:11" ht="15.5" x14ac:dyDescent="0.35">
      <c r="A105" s="6"/>
      <c r="B105" s="6"/>
      <c r="C105" s="6"/>
      <c r="D105" s="6"/>
      <c r="E105" s="6"/>
      <c r="F105" s="6"/>
      <c r="G105" s="6"/>
      <c r="H105" s="6"/>
      <c r="I105" s="6"/>
      <c r="J105" s="6"/>
      <c r="K105" s="6"/>
    </row>
    <row r="106" spans="1:11" ht="15.5" x14ac:dyDescent="0.35">
      <c r="A106" s="220"/>
      <c r="B106" s="6"/>
      <c r="C106" s="6"/>
      <c r="D106" s="6"/>
      <c r="E106" s="6"/>
      <c r="F106" s="6"/>
      <c r="G106" s="6"/>
      <c r="H106" s="6"/>
      <c r="I106" s="6"/>
      <c r="J106" s="6"/>
      <c r="K106" s="6"/>
    </row>
    <row r="107" spans="1:11" ht="15.5" x14ac:dyDescent="0.35">
      <c r="A107" s="6"/>
      <c r="B107" s="6"/>
      <c r="C107" s="6"/>
      <c r="D107" s="6"/>
      <c r="E107" s="6"/>
      <c r="F107" s="6"/>
      <c r="G107" s="6"/>
      <c r="H107" s="6"/>
      <c r="I107" s="6"/>
      <c r="J107" s="6"/>
      <c r="K107" s="6"/>
    </row>
    <row r="108" spans="1:11" ht="15.5" x14ac:dyDescent="0.35">
      <c r="A108" s="219" t="s">
        <v>259</v>
      </c>
      <c r="B108" s="6"/>
      <c r="C108" s="6"/>
      <c r="D108" s="6"/>
      <c r="E108" s="6"/>
      <c r="F108" s="6"/>
      <c r="G108" s="6"/>
      <c r="H108" s="6"/>
      <c r="I108" s="6"/>
      <c r="J108" s="6"/>
      <c r="K108" s="6"/>
    </row>
    <row r="109" spans="1:11" ht="15.5" x14ac:dyDescent="0.35">
      <c r="A109" s="219" t="s">
        <v>258</v>
      </c>
      <c r="B109" s="6"/>
      <c r="C109" s="6"/>
      <c r="D109" s="6"/>
      <c r="E109" s="6"/>
      <c r="F109" s="6"/>
      <c r="G109" s="6"/>
      <c r="H109" s="6"/>
      <c r="I109" s="6"/>
      <c r="J109" s="6"/>
      <c r="K109" s="6"/>
    </row>
    <row r="110" spans="1:11" ht="15.5" x14ac:dyDescent="0.35">
      <c r="A110" s="219" t="s">
        <v>257</v>
      </c>
      <c r="B110" s="216"/>
      <c r="C110" s="216"/>
      <c r="D110" s="216"/>
      <c r="E110" s="216"/>
      <c r="F110" s="216"/>
      <c r="G110" s="216"/>
      <c r="H110" s="216"/>
      <c r="I110" s="216"/>
      <c r="J110" s="216"/>
      <c r="K110" s="6"/>
    </row>
    <row r="111" spans="1:11" ht="9" customHeight="1" x14ac:dyDescent="0.35">
      <c r="A111" s="5"/>
      <c r="B111" s="216"/>
      <c r="C111" s="216"/>
      <c r="D111" s="216"/>
      <c r="E111" s="216"/>
      <c r="F111" s="216"/>
      <c r="G111" s="216"/>
      <c r="H111" s="216"/>
      <c r="I111" s="216"/>
      <c r="J111" s="216"/>
      <c r="K111" s="6"/>
    </row>
    <row r="112" spans="1:11" ht="20.25" customHeight="1" x14ac:dyDescent="0.35">
      <c r="A112" s="217" t="s">
        <v>256</v>
      </c>
      <c r="B112" s="216"/>
      <c r="C112" s="216"/>
      <c r="D112" s="216"/>
      <c r="E112" s="216"/>
      <c r="F112" s="216"/>
      <c r="G112" s="216"/>
      <c r="H112" s="216"/>
      <c r="I112" s="216"/>
      <c r="J112" s="216"/>
      <c r="K112" s="6"/>
    </row>
    <row r="113" spans="1:11" ht="15.5" x14ac:dyDescent="0.35">
      <c r="A113" s="217" t="s">
        <v>255</v>
      </c>
      <c r="B113" s="6"/>
      <c r="C113" s="6"/>
      <c r="K113" s="6"/>
    </row>
    <row r="114" spans="1:11" ht="15.5" x14ac:dyDescent="0.35">
      <c r="A114" s="217" t="s">
        <v>254</v>
      </c>
      <c r="B114" s="6"/>
      <c r="C114" s="6"/>
      <c r="D114" s="218"/>
      <c r="E114" s="6"/>
      <c r="F114" s="6"/>
      <c r="G114" s="6"/>
      <c r="H114" s="6"/>
      <c r="I114" s="6"/>
      <c r="J114" s="6"/>
      <c r="K114" s="6"/>
    </row>
    <row r="115" spans="1:11" ht="16" thickBot="1" x14ac:dyDescent="0.4">
      <c r="A115" s="217"/>
      <c r="B115" s="6"/>
      <c r="C115" s="6"/>
      <c r="K115" s="6"/>
    </row>
    <row r="116" spans="1:11" ht="16.5" customHeight="1" x14ac:dyDescent="0.25">
      <c r="A116" s="216"/>
      <c r="B116" s="326" t="s">
        <v>301</v>
      </c>
      <c r="C116" s="327"/>
      <c r="D116" s="327"/>
      <c r="E116" s="327"/>
      <c r="F116" s="327"/>
      <c r="G116" s="327"/>
      <c r="H116" s="327"/>
      <c r="I116" s="327"/>
      <c r="J116" s="327"/>
      <c r="K116" s="328"/>
    </row>
    <row r="117" spans="1:11" ht="16.5" customHeight="1" thickBot="1" x14ac:dyDescent="0.3">
      <c r="A117" s="216"/>
      <c r="B117" s="329"/>
      <c r="C117" s="330"/>
      <c r="D117" s="330"/>
      <c r="E117" s="330"/>
      <c r="F117" s="330"/>
      <c r="G117" s="330"/>
      <c r="H117" s="330"/>
      <c r="I117" s="330"/>
      <c r="J117" s="330"/>
      <c r="K117" s="331"/>
    </row>
    <row r="118" spans="1:11" ht="15.75" customHeight="1" x14ac:dyDescent="0.35">
      <c r="A118" s="6"/>
      <c r="B118" s="215"/>
      <c r="C118" s="215"/>
      <c r="D118" s="215"/>
      <c r="E118" s="215"/>
      <c r="F118" s="215"/>
      <c r="G118" s="215"/>
      <c r="H118" s="215"/>
      <c r="I118" s="215"/>
      <c r="J118" s="215"/>
      <c r="K118" s="215"/>
    </row>
    <row r="119" spans="1:11" ht="15.5" x14ac:dyDescent="0.35">
      <c r="A119" s="5" t="s">
        <v>299</v>
      </c>
      <c r="B119" s="6"/>
      <c r="C119" s="6"/>
      <c r="D119" s="6"/>
      <c r="E119" s="6"/>
      <c r="F119" s="6"/>
      <c r="G119" s="6"/>
      <c r="H119" s="6"/>
      <c r="I119" s="6"/>
      <c r="J119" s="6"/>
      <c r="K119" s="6"/>
    </row>
  </sheetData>
  <mergeCells count="76">
    <mergeCell ref="B26:E26"/>
    <mergeCell ref="F26:G26"/>
    <mergeCell ref="H26:I26"/>
    <mergeCell ref="E1:J1"/>
    <mergeCell ref="G11:J11"/>
    <mergeCell ref="D12:G12"/>
    <mergeCell ref="H12:J12"/>
    <mergeCell ref="B21:H21"/>
    <mergeCell ref="B23:E23"/>
    <mergeCell ref="F24:G24"/>
    <mergeCell ref="H24:I24"/>
    <mergeCell ref="B25:E25"/>
    <mergeCell ref="F25:G25"/>
    <mergeCell ref="H25:I25"/>
    <mergeCell ref="E41:J41"/>
    <mergeCell ref="F27:G28"/>
    <mergeCell ref="H27:I28"/>
    <mergeCell ref="J27:J28"/>
    <mergeCell ref="B28:E28"/>
    <mergeCell ref="F29:G29"/>
    <mergeCell ref="H29:I29"/>
    <mergeCell ref="F30:G30"/>
    <mergeCell ref="H30:I30"/>
    <mergeCell ref="F31:G31"/>
    <mergeCell ref="H31:I31"/>
    <mergeCell ref="B39:H39"/>
    <mergeCell ref="B53:J53"/>
    <mergeCell ref="B42:D42"/>
    <mergeCell ref="E42:F42"/>
    <mergeCell ref="G42:I42"/>
    <mergeCell ref="E43:F43"/>
    <mergeCell ref="E44:F44"/>
    <mergeCell ref="E45:F45"/>
    <mergeCell ref="E46:F46"/>
    <mergeCell ref="E47:F47"/>
    <mergeCell ref="E48:F48"/>
    <mergeCell ref="B51:J51"/>
    <mergeCell ref="B52:J52"/>
    <mergeCell ref="B54:J54"/>
    <mergeCell ref="B70:H70"/>
    <mergeCell ref="G72:H72"/>
    <mergeCell ref="I72:J72"/>
    <mergeCell ref="B73:D73"/>
    <mergeCell ref="E73:F73"/>
    <mergeCell ref="G73:H73"/>
    <mergeCell ref="I73:J73"/>
    <mergeCell ref="B55:J55"/>
    <mergeCell ref="B74:D74"/>
    <mergeCell ref="E74:F74"/>
    <mergeCell ref="G74:H74"/>
    <mergeCell ref="I74:J74"/>
    <mergeCell ref="B75:D75"/>
    <mergeCell ref="E75:F75"/>
    <mergeCell ref="G75:H75"/>
    <mergeCell ref="I75:J75"/>
    <mergeCell ref="B80:J80"/>
    <mergeCell ref="F82:H82"/>
    <mergeCell ref="B96:G96"/>
    <mergeCell ref="C97:H97"/>
    <mergeCell ref="B98:D98"/>
    <mergeCell ref="E98:F98"/>
    <mergeCell ref="G98:H98"/>
    <mergeCell ref="I98:J98"/>
    <mergeCell ref="B99:D99"/>
    <mergeCell ref="E99:F99"/>
    <mergeCell ref="G99:H99"/>
    <mergeCell ref="I99:J99"/>
    <mergeCell ref="B100:D100"/>
    <mergeCell ref="E100:F100"/>
    <mergeCell ref="G100:H100"/>
    <mergeCell ref="I100:J100"/>
    <mergeCell ref="B101:D101"/>
    <mergeCell ref="E101:F101"/>
    <mergeCell ref="G101:H101"/>
    <mergeCell ref="I101:J101"/>
    <mergeCell ref="B116:K117"/>
  </mergeCells>
  <pageMargins left="0.42" right="0.33" top="0.49" bottom="0.24" header="0.74" footer="0.17"/>
  <pageSetup paperSize="9" scale="69" orientation="portrait" r:id="rId1"/>
  <headerFooter alignWithMargins="0"/>
  <rowBreaks count="1" manualBreakCount="1">
    <brk id="65" max="11" man="1"/>
  </rowBreaks>
  <drawing r:id="rId2"/>
  <legacyDrawing r:id="rId3"/>
  <oleObjects>
    <mc:AlternateContent xmlns:mc="http://schemas.openxmlformats.org/markup-compatibility/2006">
      <mc:Choice Requires="x14">
        <oleObject shapeId="206851" r:id="rId4">
          <objectPr defaultSize="0" autoPict="0" r:id="rId5">
            <anchor moveWithCells="1" sizeWithCells="1">
              <from>
                <xdr:col>0</xdr:col>
                <xdr:colOff>69850</xdr:colOff>
                <xdr:row>103</xdr:row>
                <xdr:rowOff>12700</xdr:rowOff>
              </from>
              <to>
                <xdr:col>1</xdr:col>
                <xdr:colOff>165100</xdr:colOff>
                <xdr:row>106</xdr:row>
                <xdr:rowOff>152400</xdr:rowOff>
              </to>
            </anchor>
          </objectPr>
        </oleObject>
      </mc:Choice>
      <mc:Fallback>
        <oleObject shapeId="206851"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19"/>
  <sheetViews>
    <sheetView zoomScale="75" zoomScaleNormal="75" workbookViewId="0">
      <selection activeCell="L8" sqref="L8"/>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295</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5.5" x14ac:dyDescent="0.35">
      <c r="A21" s="5">
        <v>1</v>
      </c>
      <c r="B21" s="342" t="s">
        <v>296</v>
      </c>
      <c r="C21" s="342"/>
      <c r="D21" s="342"/>
      <c r="E21" s="342"/>
      <c r="F21" s="342"/>
      <c r="G21" s="342"/>
      <c r="H21" s="342"/>
    </row>
    <row r="22" spans="1:11" ht="19.5" customHeight="1" x14ac:dyDescent="0.35">
      <c r="A22" s="6"/>
      <c r="B22" s="6"/>
      <c r="C22" s="6"/>
      <c r="D22" s="6"/>
      <c r="E22" s="6"/>
      <c r="F22" s="6"/>
      <c r="G22" s="6"/>
      <c r="H22" s="6"/>
      <c r="I22" s="6"/>
      <c r="J22" s="6"/>
      <c r="K22" s="6"/>
    </row>
    <row r="23" spans="1:11" ht="18" customHeight="1" x14ac:dyDescent="0.35">
      <c r="A23" s="6"/>
      <c r="B23" s="372" t="s">
        <v>2</v>
      </c>
      <c r="C23" s="373"/>
      <c r="D23" s="373"/>
      <c r="E23" s="374"/>
      <c r="F23" s="295"/>
      <c r="G23" s="294"/>
      <c r="H23" s="294"/>
      <c r="I23" s="294"/>
      <c r="J23" s="286"/>
      <c r="K23" s="6"/>
    </row>
    <row r="24" spans="1:11" ht="18" customHeight="1" x14ac:dyDescent="0.35">
      <c r="A24" s="6"/>
      <c r="B24" s="265"/>
      <c r="C24" s="264"/>
      <c r="D24" s="264"/>
      <c r="E24" s="263"/>
      <c r="F24" s="398">
        <v>42675</v>
      </c>
      <c r="G24" s="399"/>
      <c r="H24" s="398">
        <v>42309</v>
      </c>
      <c r="I24" s="399"/>
      <c r="J24" s="286" t="s">
        <v>3</v>
      </c>
      <c r="K24" s="6"/>
    </row>
    <row r="25" spans="1:11" ht="18" customHeight="1" x14ac:dyDescent="0.35">
      <c r="A25" s="6"/>
      <c r="B25" s="400" t="s">
        <v>260</v>
      </c>
      <c r="C25" s="401"/>
      <c r="D25" s="401"/>
      <c r="E25" s="402"/>
      <c r="F25" s="403">
        <v>1793762</v>
      </c>
      <c r="G25" s="404"/>
      <c r="H25" s="403">
        <v>1796797</v>
      </c>
      <c r="I25" s="404"/>
      <c r="J25" s="292">
        <f>(F25-H25)/H25</f>
        <v>-1.6891168006179886E-3</v>
      </c>
      <c r="K25" s="6"/>
    </row>
    <row r="26" spans="1:11" ht="18" customHeight="1" x14ac:dyDescent="0.35">
      <c r="A26" s="6"/>
      <c r="B26" s="386" t="s">
        <v>282</v>
      </c>
      <c r="C26" s="387"/>
      <c r="D26" s="387"/>
      <c r="E26" s="388"/>
      <c r="F26" s="341">
        <v>2672039</v>
      </c>
      <c r="G26" s="352"/>
      <c r="H26" s="341">
        <v>2156083</v>
      </c>
      <c r="I26" s="352"/>
      <c r="J26" s="293">
        <f>(F26-H26)/H26</f>
        <v>0.23930247583233114</v>
      </c>
      <c r="K26" s="6"/>
    </row>
    <row r="27" spans="1:11" ht="18" customHeight="1" x14ac:dyDescent="0.35">
      <c r="A27" s="6"/>
      <c r="B27" s="261" t="s">
        <v>283</v>
      </c>
      <c r="C27" s="243"/>
      <c r="D27" s="243"/>
      <c r="E27" s="287"/>
      <c r="F27" s="389">
        <v>322703</v>
      </c>
      <c r="G27" s="390"/>
      <c r="H27" s="389">
        <v>442208</v>
      </c>
      <c r="I27" s="390"/>
      <c r="J27" s="393">
        <f>(F27-H27)/H27</f>
        <v>-0.27024612851870611</v>
      </c>
      <c r="K27" s="6"/>
    </row>
    <row r="28" spans="1:11" ht="18" customHeight="1" x14ac:dyDescent="0.35">
      <c r="A28" s="6"/>
      <c r="B28" s="395" t="s">
        <v>266</v>
      </c>
      <c r="C28" s="396"/>
      <c r="D28" s="396"/>
      <c r="E28" s="397"/>
      <c r="F28" s="391"/>
      <c r="G28" s="392"/>
      <c r="H28" s="391"/>
      <c r="I28" s="392"/>
      <c r="J28" s="394"/>
      <c r="K28" s="6"/>
    </row>
    <row r="29" spans="1:11" ht="18" customHeight="1" x14ac:dyDescent="0.35">
      <c r="A29" s="6"/>
      <c r="B29" s="265" t="s">
        <v>184</v>
      </c>
      <c r="C29" s="264"/>
      <c r="D29" s="264"/>
      <c r="E29" s="263"/>
      <c r="F29" s="412">
        <f>(F26+F27)/(F25+F26+F27)</f>
        <v>0.62540242213434505</v>
      </c>
      <c r="G29" s="413"/>
      <c r="H29" s="412">
        <f>(H26+H27)/(H25+H26+H27)</f>
        <v>0.59118065440327927</v>
      </c>
      <c r="I29" s="413"/>
      <c r="J29" s="292"/>
      <c r="K29" s="6"/>
    </row>
    <row r="30" spans="1:11" ht="18" customHeight="1" x14ac:dyDescent="0.35">
      <c r="A30" s="6"/>
      <c r="B30" s="252" t="s">
        <v>8</v>
      </c>
      <c r="C30" s="6"/>
      <c r="D30" s="6" t="s">
        <v>11</v>
      </c>
      <c r="E30" s="283"/>
      <c r="F30" s="341">
        <v>4788504</v>
      </c>
      <c r="G30" s="352"/>
      <c r="H30" s="341">
        <v>4395088</v>
      </c>
      <c r="I30" s="352"/>
      <c r="J30" s="291">
        <f>(F30-H30)/H30</f>
        <v>8.9512655946820632E-2</v>
      </c>
      <c r="K30" s="6"/>
    </row>
    <row r="31" spans="1:11" ht="15.5" x14ac:dyDescent="0.35">
      <c r="A31" s="6"/>
      <c r="B31" s="252"/>
      <c r="C31" s="6"/>
      <c r="D31" s="230" t="s">
        <v>12</v>
      </c>
      <c r="E31" s="282"/>
      <c r="F31" s="365">
        <v>1315800</v>
      </c>
      <c r="G31" s="366"/>
      <c r="H31" s="365">
        <v>1164220</v>
      </c>
      <c r="I31" s="366"/>
      <c r="J31" s="290">
        <f>(F31-H31)/H31</f>
        <v>0.13019875968459568</v>
      </c>
      <c r="K31" s="6"/>
    </row>
    <row r="32" spans="1:11" ht="15.5" x14ac:dyDescent="0.35">
      <c r="A32" s="6"/>
      <c r="B32" s="243"/>
      <c r="C32" s="243"/>
      <c r="D32" s="6"/>
      <c r="E32" s="6"/>
      <c r="F32" s="6"/>
      <c r="G32" s="6"/>
      <c r="H32" s="6"/>
      <c r="I32" s="6"/>
      <c r="J32" s="6"/>
      <c r="K32" s="6"/>
    </row>
    <row r="33" spans="1:11" ht="15.5" x14ac:dyDescent="0.35">
      <c r="A33" s="6"/>
      <c r="B33" s="6" t="s">
        <v>265</v>
      </c>
      <c r="C33" s="6"/>
      <c r="D33" s="6"/>
      <c r="E33" s="6"/>
      <c r="F33" s="6"/>
      <c r="G33" s="6"/>
      <c r="H33" s="6"/>
      <c r="I33" s="6"/>
      <c r="J33" s="6"/>
      <c r="K33" s="6"/>
    </row>
    <row r="34" spans="1:11" ht="15.5" x14ac:dyDescent="0.35">
      <c r="A34" s="6"/>
      <c r="B34" s="6"/>
      <c r="C34" s="6"/>
      <c r="D34" s="6"/>
      <c r="E34" s="6"/>
      <c r="F34" s="6"/>
      <c r="G34" s="6"/>
      <c r="H34" s="6"/>
      <c r="I34" s="6"/>
      <c r="J34" s="6"/>
      <c r="K34" s="6"/>
    </row>
    <row r="35" spans="1:11" ht="15.5" x14ac:dyDescent="0.35">
      <c r="A35" s="6"/>
      <c r="B35" s="6"/>
      <c r="C35" s="6"/>
      <c r="D35" s="6"/>
      <c r="E35" s="6"/>
      <c r="F35" s="6"/>
      <c r="G35" s="6"/>
      <c r="H35" s="6"/>
      <c r="I35" s="6"/>
      <c r="J35" s="6"/>
      <c r="K35" s="6"/>
    </row>
    <row r="36" spans="1:11" ht="15.5" x14ac:dyDescent="0.35">
      <c r="A36" s="6"/>
      <c r="B36" s="6"/>
      <c r="C36" s="6"/>
      <c r="D36" s="6"/>
      <c r="E36" s="6"/>
      <c r="F36" s="253"/>
      <c r="G36" s="253"/>
      <c r="H36" s="253"/>
      <c r="I36" s="253"/>
      <c r="J36" s="289"/>
      <c r="K36" s="6"/>
    </row>
    <row r="37" spans="1:11" s="6" customFormat="1" ht="13.5" customHeight="1" x14ac:dyDescent="0.35">
      <c r="E37" s="288"/>
      <c r="F37" s="288"/>
    </row>
    <row r="38" spans="1:11" ht="15.5" x14ac:dyDescent="0.35">
      <c r="A38" s="6"/>
      <c r="B38" s="6"/>
      <c r="C38" s="6"/>
      <c r="D38" s="6"/>
      <c r="E38" s="253"/>
      <c r="F38" s="253"/>
      <c r="G38" s="223"/>
      <c r="H38" s="223"/>
      <c r="I38" s="223"/>
      <c r="J38" s="223"/>
      <c r="K38" s="6"/>
    </row>
    <row r="39" spans="1:11" ht="15.5" x14ac:dyDescent="0.35">
      <c r="A39" s="5">
        <v>2</v>
      </c>
      <c r="B39" s="371" t="s">
        <v>14</v>
      </c>
      <c r="C39" s="371"/>
      <c r="D39" s="371"/>
      <c r="E39" s="371"/>
      <c r="F39" s="371"/>
      <c r="G39" s="371"/>
      <c r="H39" s="371"/>
      <c r="I39" s="6"/>
      <c r="J39" s="6"/>
      <c r="K39" s="6"/>
    </row>
    <row r="40" spans="1:11" ht="15.5" x14ac:dyDescent="0.35">
      <c r="A40" s="6"/>
      <c r="B40" s="6"/>
      <c r="C40" s="6"/>
      <c r="D40" s="6"/>
      <c r="E40" s="6"/>
      <c r="F40" s="6"/>
      <c r="G40" s="6"/>
      <c r="H40" s="6"/>
      <c r="I40" s="6"/>
      <c r="J40" s="6"/>
      <c r="K40" s="6"/>
    </row>
    <row r="41" spans="1:11" s="6" customFormat="1" ht="18" customHeight="1" x14ac:dyDescent="0.35">
      <c r="B41" s="261"/>
      <c r="C41" s="243"/>
      <c r="D41" s="287"/>
      <c r="E41" s="372" t="s">
        <v>15</v>
      </c>
      <c r="F41" s="373"/>
      <c r="G41" s="373"/>
      <c r="H41" s="373"/>
      <c r="I41" s="373"/>
      <c r="J41" s="374"/>
    </row>
    <row r="42" spans="1:11" ht="32.25" customHeight="1" x14ac:dyDescent="0.35">
      <c r="A42" s="6"/>
      <c r="B42" s="375"/>
      <c r="C42" s="376"/>
      <c r="D42" s="377"/>
      <c r="E42" s="359" t="s">
        <v>260</v>
      </c>
      <c r="F42" s="378"/>
      <c r="G42" s="343" t="s">
        <v>188</v>
      </c>
      <c r="H42" s="344"/>
      <c r="I42" s="345"/>
      <c r="J42" s="286" t="s">
        <v>11</v>
      </c>
      <c r="K42" s="6"/>
    </row>
    <row r="43" spans="1:11" ht="18" customHeight="1" x14ac:dyDescent="0.35">
      <c r="A43" s="6"/>
      <c r="B43" s="250" t="s">
        <v>288</v>
      </c>
      <c r="C43" s="6"/>
      <c r="D43" s="283"/>
      <c r="E43" s="341"/>
      <c r="F43" s="352"/>
      <c r="G43" s="285"/>
      <c r="H43" s="253"/>
      <c r="I43" s="284"/>
      <c r="J43" s="246"/>
      <c r="K43" s="6"/>
    </row>
    <row r="44" spans="1:11" ht="18" customHeight="1" x14ac:dyDescent="0.35">
      <c r="A44" s="6"/>
      <c r="B44" s="252" t="s">
        <v>289</v>
      </c>
      <c r="C44" s="6"/>
      <c r="D44" s="283"/>
      <c r="E44" s="341">
        <v>27737</v>
      </c>
      <c r="F44" s="364"/>
      <c r="G44" s="256"/>
      <c r="H44" s="253">
        <v>40883</v>
      </c>
      <c r="I44" s="246"/>
      <c r="J44" s="246"/>
      <c r="K44" s="6"/>
    </row>
    <row r="45" spans="1:11" ht="18" customHeight="1" x14ac:dyDescent="0.35">
      <c r="A45" s="6"/>
      <c r="B45" s="252" t="s">
        <v>294</v>
      </c>
      <c r="C45" s="6"/>
      <c r="D45" s="283"/>
      <c r="E45" s="341">
        <v>1727</v>
      </c>
      <c r="F45" s="352"/>
      <c r="G45" s="223"/>
      <c r="H45" s="253">
        <v>1990</v>
      </c>
      <c r="I45" s="246"/>
      <c r="J45" s="246"/>
      <c r="K45" s="6"/>
    </row>
    <row r="46" spans="1:11" ht="18" customHeight="1" x14ac:dyDescent="0.35">
      <c r="A46" s="6"/>
      <c r="B46" s="231" t="s">
        <v>52</v>
      </c>
      <c r="C46" s="230"/>
      <c r="D46" s="282"/>
      <c r="E46" s="365">
        <f>E44+E45</f>
        <v>29464</v>
      </c>
      <c r="F46" s="366"/>
      <c r="G46" s="248"/>
      <c r="H46" s="247">
        <f>H44+H45</f>
        <v>42873</v>
      </c>
      <c r="I46" s="226"/>
      <c r="J46" s="226">
        <f>E46+H46</f>
        <v>72337</v>
      </c>
      <c r="K46" s="6"/>
    </row>
    <row r="47" spans="1:11" ht="18" customHeight="1" x14ac:dyDescent="0.35">
      <c r="A47" s="6"/>
      <c r="B47" s="250" t="s">
        <v>25</v>
      </c>
      <c r="C47" s="6"/>
      <c r="D47" s="283"/>
      <c r="E47" s="367"/>
      <c r="F47" s="368"/>
      <c r="G47" s="241"/>
      <c r="H47" s="241"/>
      <c r="I47" s="239"/>
      <c r="J47" s="246">
        <v>1448</v>
      </c>
      <c r="K47" s="6"/>
    </row>
    <row r="48" spans="1:11" ht="18" customHeight="1" x14ac:dyDescent="0.35">
      <c r="A48" s="6"/>
      <c r="B48" s="231" t="s">
        <v>26</v>
      </c>
      <c r="C48" s="230"/>
      <c r="D48" s="282"/>
      <c r="E48" s="369"/>
      <c r="F48" s="370"/>
      <c r="G48" s="235"/>
      <c r="H48" s="235"/>
      <c r="I48" s="233"/>
      <c r="J48" s="225">
        <f>J46+J47</f>
        <v>73785</v>
      </c>
      <c r="K48" s="6"/>
    </row>
    <row r="49" spans="1:11" ht="18" customHeight="1" x14ac:dyDescent="0.35">
      <c r="A49" s="6"/>
      <c r="B49" s="5"/>
      <c r="C49" s="6"/>
      <c r="D49" s="6"/>
      <c r="E49" s="253"/>
      <c r="F49" s="253"/>
      <c r="G49" s="223"/>
      <c r="H49" s="223"/>
      <c r="I49" s="223"/>
      <c r="J49" s="222"/>
      <c r="K49" s="6"/>
    </row>
    <row r="50" spans="1:11" ht="18" customHeight="1" x14ac:dyDescent="0.35">
      <c r="A50" s="6"/>
      <c r="B50" s="6"/>
      <c r="C50" s="5"/>
      <c r="D50" s="6"/>
      <c r="E50" s="272"/>
      <c r="F50" s="272"/>
      <c r="G50" s="222"/>
      <c r="H50" s="281"/>
      <c r="I50" s="281"/>
      <c r="J50" s="222"/>
      <c r="K50" s="6"/>
    </row>
    <row r="51" spans="1:11" ht="34.5" customHeight="1" x14ac:dyDescent="0.35">
      <c r="A51" s="280" t="s">
        <v>27</v>
      </c>
      <c r="B51" s="362" t="s">
        <v>297</v>
      </c>
      <c r="C51" s="362"/>
      <c r="D51" s="362"/>
      <c r="E51" s="362"/>
      <c r="F51" s="362"/>
      <c r="G51" s="362"/>
      <c r="H51" s="362"/>
      <c r="I51" s="362"/>
      <c r="J51" s="362"/>
      <c r="K51" s="6"/>
    </row>
    <row r="52" spans="1:11" ht="36" customHeight="1" x14ac:dyDescent="0.35">
      <c r="A52" s="6"/>
      <c r="B52" s="362" t="s">
        <v>298</v>
      </c>
      <c r="C52" s="362"/>
      <c r="D52" s="362"/>
      <c r="E52" s="362"/>
      <c r="F52" s="362"/>
      <c r="G52" s="362"/>
      <c r="H52" s="362"/>
      <c r="I52" s="362"/>
      <c r="J52" s="362"/>
      <c r="K52" s="6"/>
    </row>
    <row r="53" spans="1:11" ht="33" customHeight="1" x14ac:dyDescent="0.35">
      <c r="A53" s="6"/>
      <c r="B53" s="363" t="s">
        <v>190</v>
      </c>
      <c r="C53" s="363"/>
      <c r="D53" s="363"/>
      <c r="E53" s="363"/>
      <c r="F53" s="363"/>
      <c r="G53" s="363"/>
      <c r="H53" s="363"/>
      <c r="I53" s="363"/>
      <c r="J53" s="363"/>
      <c r="K53" s="6"/>
    </row>
    <row r="54" spans="1:11" ht="24.75" customHeight="1" x14ac:dyDescent="0.35">
      <c r="A54" s="279"/>
      <c r="B54" s="363" t="s">
        <v>30</v>
      </c>
      <c r="C54" s="363"/>
      <c r="D54" s="363"/>
      <c r="E54" s="363"/>
      <c r="F54" s="363"/>
      <c r="G54" s="363"/>
      <c r="H54" s="363"/>
      <c r="I54" s="363"/>
      <c r="J54" s="363"/>
      <c r="K54" s="6"/>
    </row>
    <row r="55" spans="1:11" ht="24.75" customHeight="1" x14ac:dyDescent="0.35">
      <c r="A55" s="279"/>
      <c r="B55" s="279"/>
      <c r="C55" s="279"/>
      <c r="D55" s="279"/>
      <c r="E55" s="279"/>
      <c r="F55" s="279"/>
      <c r="G55" s="279"/>
      <c r="H55" s="279"/>
      <c r="I55" s="279"/>
      <c r="J55" s="279"/>
      <c r="K55" s="6"/>
    </row>
    <row r="56" spans="1:11" ht="15" customHeight="1" x14ac:dyDescent="0.35">
      <c r="A56" s="6"/>
      <c r="B56" s="279"/>
      <c r="C56" s="279"/>
      <c r="D56" s="279"/>
      <c r="E56" s="279"/>
      <c r="F56" s="279"/>
      <c r="G56" s="279"/>
      <c r="H56" s="5" t="s">
        <v>299</v>
      </c>
      <c r="I56" s="279"/>
      <c r="J56" s="279"/>
      <c r="K56" s="6"/>
    </row>
    <row r="57" spans="1:11" ht="15" customHeight="1" x14ac:dyDescent="0.35">
      <c r="A57" s="6"/>
      <c r="B57" s="279"/>
      <c r="C57" s="279"/>
      <c r="D57" s="279"/>
      <c r="E57" s="279"/>
      <c r="F57" s="279"/>
      <c r="G57" s="279"/>
      <c r="H57" s="5"/>
      <c r="I57" s="279"/>
      <c r="J57" s="279"/>
      <c r="K57" s="6"/>
    </row>
    <row r="58" spans="1:11" ht="18.75" customHeight="1" x14ac:dyDescent="0.35">
      <c r="A58" s="5" t="s">
        <v>263</v>
      </c>
      <c r="B58" s="279"/>
      <c r="C58" s="279"/>
      <c r="D58" s="279"/>
      <c r="E58" s="279"/>
      <c r="F58" s="279"/>
      <c r="G58" s="279"/>
      <c r="H58" s="279"/>
      <c r="I58" s="279"/>
      <c r="J58" s="279"/>
      <c r="K58" s="6"/>
    </row>
    <row r="59" spans="1:11" ht="15.5" x14ac:dyDescent="0.35">
      <c r="A59" s="5" t="s">
        <v>300</v>
      </c>
      <c r="B59" s="279"/>
      <c r="C59" s="279"/>
      <c r="D59" s="279"/>
      <c r="E59" s="279"/>
      <c r="F59" s="279"/>
      <c r="G59" s="6"/>
      <c r="H59" s="5" t="s">
        <v>284</v>
      </c>
      <c r="I59" s="279"/>
      <c r="J59" s="279"/>
      <c r="K59" s="6"/>
    </row>
    <row r="60" spans="1:11" ht="15.5" x14ac:dyDescent="0.35">
      <c r="A60" s="5" t="s">
        <v>224</v>
      </c>
      <c r="B60" s="279"/>
      <c r="C60" s="279"/>
      <c r="D60" s="279"/>
      <c r="E60" s="279"/>
      <c r="F60" s="279"/>
      <c r="G60" s="6"/>
      <c r="H60" s="5" t="s">
        <v>76</v>
      </c>
      <c r="I60" s="279"/>
      <c r="J60" s="279"/>
      <c r="K60" s="6"/>
    </row>
    <row r="61" spans="1:11" ht="15.5" x14ac:dyDescent="0.35">
      <c r="A61" s="5" t="s">
        <v>0</v>
      </c>
      <c r="B61" s="5"/>
      <c r="C61" s="6"/>
      <c r="D61" s="6"/>
      <c r="E61" s="6"/>
      <c r="F61" s="253"/>
      <c r="G61" s="6"/>
      <c r="I61" s="223"/>
      <c r="J61" s="222"/>
      <c r="K61" s="6"/>
    </row>
    <row r="62" spans="1:11" ht="15.5" x14ac:dyDescent="0.35">
      <c r="A62" s="5" t="s">
        <v>302</v>
      </c>
      <c r="B62" s="278"/>
      <c r="C62" s="219"/>
      <c r="D62" s="219"/>
      <c r="E62" s="277"/>
      <c r="F62" s="219"/>
      <c r="G62" s="277"/>
      <c r="H62" s="219"/>
      <c r="I62" s="219"/>
      <c r="J62" s="277"/>
      <c r="K62" s="6"/>
    </row>
    <row r="63" spans="1:11" ht="15.5" x14ac:dyDescent="0.35">
      <c r="A63" s="5" t="s">
        <v>1</v>
      </c>
      <c r="B63" s="278"/>
      <c r="C63" s="219"/>
      <c r="D63" s="219"/>
      <c r="E63" s="277"/>
      <c r="F63" s="219"/>
      <c r="G63" s="277"/>
      <c r="H63" s="219"/>
      <c r="I63" s="219"/>
      <c r="J63" s="277"/>
      <c r="K63" s="6"/>
    </row>
    <row r="64" spans="1:11" s="276" customFormat="1" ht="15.5" x14ac:dyDescent="0.35">
      <c r="A64" s="219"/>
      <c r="B64" s="278"/>
      <c r="C64" s="219"/>
      <c r="D64" s="219"/>
      <c r="E64" s="277"/>
      <c r="F64" s="219"/>
      <c r="G64" s="277"/>
      <c r="H64" s="219"/>
      <c r="I64" s="219"/>
      <c r="J64" s="277"/>
      <c r="K64" s="219"/>
    </row>
    <row r="65" spans="1:11" s="276" customFormat="1" ht="15.5" x14ac:dyDescent="0.35">
      <c r="A65" s="219"/>
      <c r="B65" s="6"/>
      <c r="C65" s="6"/>
      <c r="D65" s="6"/>
      <c r="E65" s="6"/>
      <c r="F65" s="6"/>
      <c r="G65" s="6"/>
      <c r="H65" s="6"/>
      <c r="I65" s="6"/>
      <c r="J65" s="6"/>
      <c r="K65" s="219"/>
    </row>
    <row r="66" spans="1:11" s="276" customFormat="1" ht="15.5" x14ac:dyDescent="0.35">
      <c r="A66" s="219"/>
      <c r="B66" s="6"/>
      <c r="C66" s="6"/>
      <c r="D66" s="6"/>
      <c r="E66" s="6"/>
      <c r="F66" s="6"/>
      <c r="G66" s="6"/>
      <c r="H66" s="6"/>
      <c r="I66" s="6"/>
      <c r="J66" s="6"/>
      <c r="K66" s="219"/>
    </row>
    <row r="67" spans="1:11" s="276" customFormat="1" ht="15.5" x14ac:dyDescent="0.35">
      <c r="A67" s="5"/>
      <c r="B67" s="6"/>
      <c r="C67" s="6"/>
      <c r="D67" s="6"/>
      <c r="E67" s="6"/>
      <c r="F67" s="6"/>
      <c r="G67" s="6"/>
      <c r="H67" s="6"/>
      <c r="I67" s="6"/>
      <c r="J67" s="6"/>
      <c r="K67" s="219"/>
    </row>
    <row r="68" spans="1:11" s="276" customFormat="1" ht="15.5" x14ac:dyDescent="0.35">
      <c r="A68" s="5"/>
      <c r="B68" s="6"/>
      <c r="C68" s="6"/>
      <c r="D68" s="6"/>
      <c r="E68" s="6"/>
      <c r="F68" s="6"/>
      <c r="G68" s="6"/>
      <c r="H68" s="6"/>
      <c r="I68" s="6"/>
      <c r="J68" s="6"/>
      <c r="K68" s="219"/>
    </row>
    <row r="69" spans="1:11" ht="15.5" x14ac:dyDescent="0.35">
      <c r="A69" s="6"/>
      <c r="B69" s="6"/>
      <c r="C69" s="6"/>
      <c r="D69" s="6"/>
      <c r="E69" s="6"/>
      <c r="F69" s="6"/>
      <c r="G69" s="6"/>
      <c r="H69" s="6"/>
      <c r="I69" s="6"/>
      <c r="J69" s="6"/>
      <c r="K69" s="6"/>
    </row>
    <row r="70" spans="1:11" ht="15.5" x14ac:dyDescent="0.35">
      <c r="A70" s="5">
        <v>3</v>
      </c>
      <c r="B70" s="342" t="s">
        <v>35</v>
      </c>
      <c r="C70" s="342"/>
      <c r="D70" s="342"/>
      <c r="E70" s="342"/>
      <c r="F70" s="342"/>
      <c r="G70" s="342"/>
      <c r="H70" s="342"/>
      <c r="I70" s="6"/>
      <c r="J70" s="6"/>
      <c r="K70" s="6"/>
    </row>
    <row r="71" spans="1:11" ht="15.5" x14ac:dyDescent="0.35">
      <c r="A71" s="6"/>
      <c r="B71" s="6"/>
      <c r="C71" s="6"/>
      <c r="D71" s="6"/>
      <c r="E71" s="6"/>
      <c r="F71" s="6"/>
      <c r="G71" s="6"/>
      <c r="H71" s="6"/>
      <c r="I71" s="6"/>
      <c r="J71" s="6"/>
      <c r="K71" s="6"/>
    </row>
    <row r="72" spans="1:11" s="6" customFormat="1" ht="18" customHeight="1" x14ac:dyDescent="0.35">
      <c r="B72" s="267" t="s">
        <v>285</v>
      </c>
      <c r="C72" s="266"/>
      <c r="D72" s="266"/>
      <c r="E72" s="267" t="s">
        <v>37</v>
      </c>
      <c r="F72" s="266"/>
      <c r="G72" s="359" t="s">
        <v>11</v>
      </c>
      <c r="H72" s="360"/>
      <c r="I72" s="359" t="s">
        <v>38</v>
      </c>
      <c r="J72" s="361"/>
    </row>
    <row r="73" spans="1:11" ht="18" customHeight="1" x14ac:dyDescent="0.35">
      <c r="A73" s="6"/>
      <c r="B73" s="332" t="s">
        <v>60</v>
      </c>
      <c r="C73" s="333"/>
      <c r="D73" s="334"/>
      <c r="E73" s="338">
        <v>39</v>
      </c>
      <c r="F73" s="340"/>
      <c r="G73" s="341">
        <v>3895</v>
      </c>
      <c r="H73" s="340"/>
      <c r="I73" s="353">
        <f>G73/G75*100</f>
        <v>5.4558697875082292</v>
      </c>
      <c r="J73" s="354"/>
      <c r="K73" s="6"/>
    </row>
    <row r="74" spans="1:11" s="273" customFormat="1" ht="18" customHeight="1" x14ac:dyDescent="0.35">
      <c r="A74" s="5"/>
      <c r="B74" s="338" t="s">
        <v>41</v>
      </c>
      <c r="C74" s="339"/>
      <c r="D74" s="340"/>
      <c r="E74" s="338">
        <v>6</v>
      </c>
      <c r="F74" s="339"/>
      <c r="G74" s="341">
        <v>67496</v>
      </c>
      <c r="H74" s="352"/>
      <c r="I74" s="353">
        <f>G74/G75*100</f>
        <v>94.54413021249178</v>
      </c>
      <c r="J74" s="354"/>
      <c r="K74" s="6"/>
    </row>
    <row r="75" spans="1:11" ht="18" customHeight="1" x14ac:dyDescent="0.35">
      <c r="A75" s="6"/>
      <c r="B75" s="321" t="s">
        <v>11</v>
      </c>
      <c r="C75" s="322"/>
      <c r="D75" s="323"/>
      <c r="E75" s="321">
        <f>SUM(E73:F74)</f>
        <v>45</v>
      </c>
      <c r="F75" s="322"/>
      <c r="G75" s="355">
        <f>SUM(G73:H74)</f>
        <v>71391</v>
      </c>
      <c r="H75" s="356"/>
      <c r="I75" s="357">
        <f>G75/G75*100</f>
        <v>100</v>
      </c>
      <c r="J75" s="358"/>
      <c r="K75" s="6"/>
    </row>
    <row r="76" spans="1:11" ht="18" customHeight="1" x14ac:dyDescent="0.35">
      <c r="A76" s="6"/>
      <c r="B76" s="6"/>
      <c r="C76" s="6"/>
      <c r="D76" s="6"/>
      <c r="E76" s="6"/>
      <c r="F76" s="6"/>
      <c r="G76" s="6"/>
      <c r="H76" s="6"/>
      <c r="I76" s="6"/>
      <c r="J76" s="6"/>
      <c r="K76" s="6"/>
    </row>
    <row r="77" spans="1:11" ht="18" customHeight="1" x14ac:dyDescent="0.35">
      <c r="A77" s="6"/>
      <c r="B77" s="6"/>
      <c r="C77" s="6"/>
      <c r="D77" s="6"/>
      <c r="E77" s="6"/>
      <c r="F77" s="6"/>
      <c r="G77" s="6"/>
      <c r="H77" s="6"/>
      <c r="I77" s="6"/>
      <c r="J77" s="6"/>
      <c r="K77" s="6"/>
    </row>
    <row r="78" spans="1:11" ht="15.5" x14ac:dyDescent="0.35">
      <c r="A78" s="6"/>
      <c r="B78" s="6"/>
      <c r="C78" s="6"/>
      <c r="D78" s="6"/>
      <c r="E78" s="6"/>
      <c r="F78" s="6"/>
      <c r="G78" s="6"/>
      <c r="H78" s="6"/>
      <c r="I78" s="6"/>
      <c r="J78" s="6"/>
      <c r="K78" s="6"/>
    </row>
    <row r="79" spans="1:11" ht="15.5" x14ac:dyDescent="0.35">
      <c r="A79" s="6"/>
      <c r="B79" s="6"/>
      <c r="C79" s="6"/>
      <c r="D79" s="6"/>
      <c r="E79" s="6"/>
      <c r="F79" s="6"/>
      <c r="G79" s="6"/>
      <c r="H79" s="6"/>
      <c r="I79" s="6"/>
      <c r="J79" s="6"/>
      <c r="K79" s="6"/>
    </row>
    <row r="80" spans="1:11" ht="15.5" x14ac:dyDescent="0.35">
      <c r="A80" s="5">
        <v>4</v>
      </c>
      <c r="B80" s="342" t="s">
        <v>303</v>
      </c>
      <c r="C80" s="342"/>
      <c r="D80" s="342"/>
      <c r="E80" s="342"/>
      <c r="F80" s="342"/>
      <c r="G80" s="342"/>
      <c r="H80" s="342"/>
      <c r="I80" s="342"/>
      <c r="J80" s="342"/>
      <c r="K80" s="6"/>
    </row>
    <row r="81" spans="1:11" ht="15.5" x14ac:dyDescent="0.35">
      <c r="A81" s="6"/>
      <c r="B81" s="6"/>
      <c r="C81" s="6"/>
      <c r="D81" s="6"/>
      <c r="E81" s="6"/>
      <c r="F81" s="6"/>
      <c r="G81" s="6"/>
      <c r="H81" s="6"/>
      <c r="I81" s="6"/>
      <c r="J81" s="6"/>
      <c r="K81" s="6"/>
    </row>
    <row r="82" spans="1:11" s="6" customFormat="1" ht="62" x14ac:dyDescent="0.35">
      <c r="B82" s="244"/>
      <c r="C82" s="271"/>
      <c r="D82" s="271"/>
      <c r="E82" s="270" t="s">
        <v>260</v>
      </c>
      <c r="F82" s="343" t="s">
        <v>188</v>
      </c>
      <c r="G82" s="344"/>
      <c r="H82" s="345"/>
      <c r="I82" s="269" t="s">
        <v>11</v>
      </c>
      <c r="J82" s="268" t="s">
        <v>46</v>
      </c>
    </row>
    <row r="83" spans="1:11" ht="18" customHeight="1" x14ac:dyDescent="0.35">
      <c r="A83" s="5"/>
      <c r="B83" s="267" t="s">
        <v>47</v>
      </c>
      <c r="C83" s="266"/>
      <c r="D83" s="266"/>
      <c r="E83" s="265"/>
      <c r="F83" s="265"/>
      <c r="G83" s="264"/>
      <c r="H83" s="263"/>
      <c r="I83" s="263"/>
      <c r="J83" s="262"/>
      <c r="K83" s="6"/>
    </row>
    <row r="84" spans="1:11" s="44" customFormat="1" ht="18" customHeight="1" x14ac:dyDescent="0.35">
      <c r="A84" s="5"/>
      <c r="B84" s="261" t="s">
        <v>286</v>
      </c>
      <c r="C84" s="243"/>
      <c r="D84" s="243"/>
      <c r="E84" s="260">
        <v>717.5</v>
      </c>
      <c r="F84" s="259"/>
      <c r="G84" s="258">
        <v>1289.5</v>
      </c>
      <c r="H84" s="238"/>
      <c r="I84" s="238">
        <v>2007</v>
      </c>
      <c r="J84" s="251"/>
      <c r="K84" s="5"/>
    </row>
    <row r="85" spans="1:11" ht="18" customHeight="1" x14ac:dyDescent="0.35">
      <c r="A85" s="6"/>
      <c r="B85" s="252" t="s">
        <v>287</v>
      </c>
      <c r="C85" s="6"/>
      <c r="D85" s="6"/>
      <c r="E85" s="257">
        <v>9156</v>
      </c>
      <c r="F85" s="256"/>
      <c r="G85" s="253">
        <v>5950</v>
      </c>
      <c r="H85" s="246"/>
      <c r="I85" s="255">
        <f>E85+G85</f>
        <v>15106</v>
      </c>
      <c r="J85" s="251"/>
      <c r="K85" s="6"/>
    </row>
    <row r="86" spans="1:11" ht="18" customHeight="1" x14ac:dyDescent="0.35">
      <c r="A86" s="6"/>
      <c r="B86" s="252" t="s">
        <v>50</v>
      </c>
      <c r="C86" s="6"/>
      <c r="D86" s="6"/>
      <c r="E86" s="254">
        <v>2935</v>
      </c>
      <c r="F86" s="223"/>
      <c r="G86" s="253">
        <v>6692</v>
      </c>
      <c r="H86" s="246"/>
      <c r="I86" s="246">
        <f>E86+G86</f>
        <v>9627</v>
      </c>
      <c r="J86" s="251"/>
      <c r="K86" s="6"/>
    </row>
    <row r="87" spans="1:11" ht="18" customHeight="1" x14ac:dyDescent="0.35">
      <c r="A87" s="6"/>
      <c r="B87" s="250" t="s">
        <v>52</v>
      </c>
      <c r="C87" s="6"/>
      <c r="D87" s="6"/>
      <c r="E87" s="249">
        <v>12808.5</v>
      </c>
      <c r="F87" s="248"/>
      <c r="G87" s="247">
        <v>13932</v>
      </c>
      <c r="H87" s="226"/>
      <c r="I87" s="301">
        <f>E87+G87</f>
        <v>26740.5</v>
      </c>
      <c r="J87" s="245">
        <f>I87/I90*100</f>
        <v>37.421020592371796</v>
      </c>
      <c r="K87" s="6"/>
    </row>
    <row r="88" spans="1:11" ht="18" customHeight="1" x14ac:dyDescent="0.35">
      <c r="A88" s="6"/>
      <c r="B88" s="244" t="s">
        <v>53</v>
      </c>
      <c r="C88" s="243"/>
      <c r="D88" s="243"/>
      <c r="E88" s="254">
        <v>12540</v>
      </c>
      <c r="F88" s="223"/>
      <c r="G88" s="253">
        <v>26630</v>
      </c>
      <c r="H88" s="246"/>
      <c r="I88" s="246">
        <f t="shared" ref="I88:I89" si="0">E88+G88</f>
        <v>39170</v>
      </c>
      <c r="J88" s="237">
        <f>I88/I90*100</f>
        <v>54.815032501381921</v>
      </c>
      <c r="K88" s="6"/>
    </row>
    <row r="89" spans="1:11" ht="18" customHeight="1" x14ac:dyDescent="0.35">
      <c r="A89" s="6"/>
      <c r="B89" s="231" t="s">
        <v>54</v>
      </c>
      <c r="C89" s="230"/>
      <c r="D89" s="230"/>
      <c r="E89" s="249">
        <v>4740.5</v>
      </c>
      <c r="F89" s="248"/>
      <c r="G89" s="247">
        <v>807.5</v>
      </c>
      <c r="H89" s="226"/>
      <c r="I89" s="301">
        <f t="shared" si="0"/>
        <v>5548</v>
      </c>
      <c r="J89" s="232">
        <f>I89/I90*100</f>
        <v>7.7639469062462831</v>
      </c>
      <c r="K89" s="6"/>
    </row>
    <row r="90" spans="1:11" ht="18" customHeight="1" x14ac:dyDescent="0.35">
      <c r="A90" s="6"/>
      <c r="B90" s="231" t="s">
        <v>55</v>
      </c>
      <c r="C90" s="230"/>
      <c r="D90" s="230"/>
      <c r="E90" s="229">
        <f>E87+E88+E89</f>
        <v>30089</v>
      </c>
      <c r="F90" s="228"/>
      <c r="G90" s="302">
        <f>G87+G88+G89</f>
        <v>41369.5</v>
      </c>
      <c r="H90" s="226"/>
      <c r="I90" s="225">
        <f>E90+G90</f>
        <v>71458.5</v>
      </c>
      <c r="J90" s="224">
        <f>J87+J88+J89</f>
        <v>100.00000000000001</v>
      </c>
      <c r="K90" s="6"/>
    </row>
    <row r="91" spans="1:11" ht="18" customHeight="1" x14ac:dyDescent="0.35">
      <c r="A91" s="6"/>
      <c r="B91" s="5"/>
      <c r="C91" s="6"/>
      <c r="D91" s="6"/>
      <c r="E91" s="222"/>
      <c r="F91" s="223"/>
      <c r="G91" s="222"/>
      <c r="H91" s="223"/>
      <c r="I91" s="222"/>
      <c r="J91" s="221"/>
      <c r="K91" s="6"/>
    </row>
    <row r="92" spans="1:11" ht="18" customHeight="1" x14ac:dyDescent="0.35">
      <c r="A92" s="6"/>
      <c r="B92" s="6" t="s">
        <v>292</v>
      </c>
      <c r="C92" s="6"/>
      <c r="D92" s="6"/>
      <c r="E92" s="222"/>
      <c r="F92" s="223"/>
      <c r="G92" s="222"/>
      <c r="H92" s="223"/>
      <c r="I92" s="222"/>
      <c r="J92" s="221"/>
      <c r="K92" s="6"/>
    </row>
    <row r="93" spans="1:11" ht="15.5" x14ac:dyDescent="0.35">
      <c r="A93" s="6"/>
      <c r="B93" s="6" t="s">
        <v>63</v>
      </c>
      <c r="C93" s="6"/>
      <c r="D93" s="6"/>
      <c r="E93" s="6"/>
      <c r="F93" s="6"/>
      <c r="G93" s="6"/>
      <c r="H93" s="6"/>
      <c r="I93" s="6"/>
      <c r="J93" s="6"/>
      <c r="K93" s="6"/>
    </row>
    <row r="94" spans="1:11" ht="15.5" x14ac:dyDescent="0.35">
      <c r="A94" s="6"/>
      <c r="B94" s="6"/>
      <c r="C94" s="6"/>
      <c r="D94" s="6"/>
      <c r="E94" s="6"/>
      <c r="F94" s="6"/>
      <c r="G94" s="6"/>
      <c r="H94" s="6"/>
      <c r="I94" s="6"/>
      <c r="J94" s="6"/>
      <c r="K94" s="6"/>
    </row>
    <row r="95" spans="1:11" ht="15.5" x14ac:dyDescent="0.35">
      <c r="A95" s="6"/>
      <c r="B95" s="6"/>
      <c r="C95" s="6"/>
      <c r="D95" s="6"/>
      <c r="E95" s="6"/>
      <c r="F95" s="6"/>
      <c r="G95" s="6"/>
      <c r="H95" s="6"/>
      <c r="I95" s="6"/>
      <c r="J95" s="6"/>
      <c r="K95" s="6"/>
    </row>
    <row r="96" spans="1:11" ht="15.5" x14ac:dyDescent="0.35">
      <c r="A96" s="5">
        <v>5</v>
      </c>
      <c r="B96" s="342" t="s">
        <v>56</v>
      </c>
      <c r="C96" s="342"/>
      <c r="D96" s="342"/>
      <c r="E96" s="342"/>
      <c r="F96" s="342"/>
      <c r="G96" s="342"/>
      <c r="H96" s="6"/>
      <c r="I96" s="6"/>
      <c r="J96" s="6"/>
      <c r="K96" s="6"/>
    </row>
    <row r="97" spans="1:11" ht="15.5" x14ac:dyDescent="0.35">
      <c r="A97" s="6"/>
      <c r="B97" s="6"/>
      <c r="C97" s="346"/>
      <c r="D97" s="346"/>
      <c r="E97" s="346"/>
      <c r="F97" s="346"/>
      <c r="G97" s="346"/>
      <c r="H97" s="346"/>
      <c r="I97" s="6"/>
      <c r="J97" s="6"/>
      <c r="K97" s="6"/>
    </row>
    <row r="98" spans="1:11" ht="18" customHeight="1" x14ac:dyDescent="0.35">
      <c r="A98" s="6"/>
      <c r="B98" s="347" t="s">
        <v>293</v>
      </c>
      <c r="C98" s="348"/>
      <c r="D98" s="349"/>
      <c r="E98" s="350" t="s">
        <v>58</v>
      </c>
      <c r="F98" s="350"/>
      <c r="G98" s="350" t="s">
        <v>59</v>
      </c>
      <c r="H98" s="351"/>
      <c r="I98" s="350" t="s">
        <v>11</v>
      </c>
      <c r="J98" s="350"/>
      <c r="K98" s="6"/>
    </row>
    <row r="99" spans="1:11" ht="18" customHeight="1" x14ac:dyDescent="0.35">
      <c r="A99" s="5"/>
      <c r="B99" s="332" t="s">
        <v>60</v>
      </c>
      <c r="C99" s="333"/>
      <c r="D99" s="334"/>
      <c r="E99" s="335">
        <v>6</v>
      </c>
      <c r="F99" s="336"/>
      <c r="G99" s="337">
        <v>70</v>
      </c>
      <c r="H99" s="336"/>
      <c r="I99" s="337">
        <f>E99+G99</f>
        <v>76</v>
      </c>
      <c r="J99" s="336"/>
      <c r="K99" s="6"/>
    </row>
    <row r="100" spans="1:11" ht="18" customHeight="1" x14ac:dyDescent="0.35">
      <c r="A100" s="6"/>
      <c r="B100" s="338" t="s">
        <v>41</v>
      </c>
      <c r="C100" s="339"/>
      <c r="D100" s="340"/>
      <c r="E100" s="341">
        <v>228</v>
      </c>
      <c r="F100" s="339"/>
      <c r="G100" s="341">
        <v>16</v>
      </c>
      <c r="H100" s="339"/>
      <c r="I100" s="341">
        <f>E100+G100</f>
        <v>244</v>
      </c>
      <c r="J100" s="340"/>
      <c r="K100" s="6"/>
    </row>
    <row r="101" spans="1:11" ht="18" customHeight="1" x14ac:dyDescent="0.35">
      <c r="A101" s="6"/>
      <c r="B101" s="321" t="s">
        <v>11</v>
      </c>
      <c r="C101" s="322"/>
      <c r="D101" s="323"/>
      <c r="E101" s="324">
        <f>E100+E99</f>
        <v>234</v>
      </c>
      <c r="F101" s="325"/>
      <c r="G101" s="324">
        <f>G100+G99</f>
        <v>86</v>
      </c>
      <c r="H101" s="325"/>
      <c r="I101" s="324">
        <f>I100+I99</f>
        <v>320</v>
      </c>
      <c r="J101" s="325"/>
      <c r="K101" s="6"/>
    </row>
    <row r="102" spans="1:11" ht="18" customHeight="1" x14ac:dyDescent="0.35">
      <c r="A102" s="6"/>
      <c r="B102" s="6"/>
      <c r="C102" s="6"/>
      <c r="D102" s="6"/>
      <c r="E102" s="6"/>
      <c r="F102" s="6"/>
      <c r="G102" s="6"/>
      <c r="H102" s="6"/>
      <c r="I102" s="6"/>
      <c r="J102" s="6"/>
      <c r="K102" s="6"/>
    </row>
    <row r="103" spans="1:11" ht="18" customHeight="1" x14ac:dyDescent="0.35">
      <c r="A103" s="6"/>
      <c r="B103" s="220" t="s">
        <v>31</v>
      </c>
      <c r="C103" s="6"/>
      <c r="D103" s="6"/>
      <c r="E103" s="6"/>
      <c r="F103" s="6"/>
      <c r="G103" s="6"/>
      <c r="H103" s="6"/>
      <c r="I103" s="6"/>
      <c r="J103" s="6"/>
      <c r="K103" s="6"/>
    </row>
    <row r="104" spans="1:11" ht="15.5" x14ac:dyDescent="0.35">
      <c r="A104" s="6"/>
      <c r="B104" s="6"/>
      <c r="C104" s="6"/>
      <c r="D104" s="6"/>
      <c r="E104" s="6"/>
      <c r="F104" s="220"/>
      <c r="G104" s="6"/>
      <c r="H104" s="6"/>
      <c r="I104" s="6"/>
      <c r="J104" s="6"/>
      <c r="K104" s="6"/>
    </row>
    <row r="105" spans="1:11" ht="15.5" x14ac:dyDescent="0.35">
      <c r="A105" s="6"/>
      <c r="B105" s="6"/>
      <c r="C105" s="6"/>
      <c r="D105" s="6"/>
      <c r="E105" s="6"/>
      <c r="F105" s="6"/>
      <c r="G105" s="6"/>
      <c r="H105" s="6"/>
      <c r="I105" s="6"/>
      <c r="J105" s="6"/>
      <c r="K105" s="6"/>
    </row>
    <row r="106" spans="1:11" ht="15.5" x14ac:dyDescent="0.35">
      <c r="A106" s="220"/>
      <c r="B106" s="6"/>
      <c r="C106" s="6"/>
      <c r="D106" s="6"/>
      <c r="E106" s="6"/>
      <c r="F106" s="6"/>
      <c r="G106" s="6"/>
      <c r="H106" s="6"/>
      <c r="I106" s="6"/>
      <c r="J106" s="6"/>
      <c r="K106" s="6"/>
    </row>
    <row r="107" spans="1:11" ht="15.5" x14ac:dyDescent="0.35">
      <c r="A107" s="6"/>
      <c r="B107" s="6"/>
      <c r="C107" s="6"/>
      <c r="D107" s="6"/>
      <c r="E107" s="6"/>
      <c r="F107" s="6"/>
      <c r="G107" s="6"/>
      <c r="H107" s="6"/>
      <c r="I107" s="6"/>
      <c r="J107" s="6"/>
      <c r="K107" s="6"/>
    </row>
    <row r="108" spans="1:11" ht="15.5" x14ac:dyDescent="0.35">
      <c r="A108" s="219" t="s">
        <v>259</v>
      </c>
      <c r="B108" s="6"/>
      <c r="C108" s="6"/>
      <c r="D108" s="6"/>
      <c r="E108" s="6"/>
      <c r="F108" s="6"/>
      <c r="G108" s="6"/>
      <c r="H108" s="6"/>
      <c r="I108" s="6"/>
      <c r="J108" s="6"/>
      <c r="K108" s="6"/>
    </row>
    <row r="109" spans="1:11" ht="15.5" x14ac:dyDescent="0.35">
      <c r="A109" s="219" t="s">
        <v>258</v>
      </c>
      <c r="B109" s="6"/>
      <c r="C109" s="6"/>
      <c r="D109" s="6"/>
      <c r="E109" s="6"/>
      <c r="F109" s="6"/>
      <c r="G109" s="6"/>
      <c r="H109" s="6"/>
      <c r="I109" s="6"/>
      <c r="J109" s="6"/>
      <c r="K109" s="6"/>
    </row>
    <row r="110" spans="1:11" ht="15.5" x14ac:dyDescent="0.35">
      <c r="A110" s="219" t="s">
        <v>257</v>
      </c>
      <c r="B110" s="216"/>
      <c r="C110" s="216"/>
      <c r="D110" s="216"/>
      <c r="E110" s="216"/>
      <c r="F110" s="216"/>
      <c r="G110" s="216"/>
      <c r="H110" s="216"/>
      <c r="I110" s="216"/>
      <c r="J110" s="216"/>
      <c r="K110" s="6"/>
    </row>
    <row r="111" spans="1:11" ht="9" customHeight="1" x14ac:dyDescent="0.35">
      <c r="A111" s="5"/>
      <c r="B111" s="216"/>
      <c r="C111" s="216"/>
      <c r="D111" s="216"/>
      <c r="E111" s="216"/>
      <c r="F111" s="216"/>
      <c r="G111" s="216"/>
      <c r="H111" s="216"/>
      <c r="I111" s="216"/>
      <c r="J111" s="216"/>
      <c r="K111" s="6"/>
    </row>
    <row r="112" spans="1:11" ht="20.25" customHeight="1" x14ac:dyDescent="0.35">
      <c r="A112" s="217" t="s">
        <v>256</v>
      </c>
      <c r="B112" s="216"/>
      <c r="C112" s="216"/>
      <c r="D112" s="216"/>
      <c r="E112" s="216"/>
      <c r="F112" s="216"/>
      <c r="G112" s="216"/>
      <c r="H112" s="216"/>
      <c r="I112" s="216"/>
      <c r="J112" s="216"/>
      <c r="K112" s="6"/>
    </row>
    <row r="113" spans="1:11" ht="15.5" x14ac:dyDescent="0.35">
      <c r="A113" s="217" t="s">
        <v>255</v>
      </c>
      <c r="B113" s="6"/>
      <c r="C113" s="6"/>
      <c r="K113" s="6"/>
    </row>
    <row r="114" spans="1:11" ht="15.5" x14ac:dyDescent="0.35">
      <c r="A114" s="217" t="s">
        <v>254</v>
      </c>
      <c r="B114" s="6"/>
      <c r="C114" s="6"/>
      <c r="D114" s="218"/>
      <c r="E114" s="6"/>
      <c r="F114" s="6"/>
      <c r="G114" s="6"/>
      <c r="H114" s="6"/>
      <c r="I114" s="6"/>
      <c r="J114" s="6"/>
      <c r="K114" s="6"/>
    </row>
    <row r="115" spans="1:11" ht="16" thickBot="1" x14ac:dyDescent="0.4">
      <c r="A115" s="217"/>
      <c r="B115" s="6"/>
      <c r="C115" s="6"/>
      <c r="K115" s="6"/>
    </row>
    <row r="116" spans="1:11" ht="16.5" customHeight="1" x14ac:dyDescent="0.25">
      <c r="A116" s="216"/>
      <c r="B116" s="326" t="s">
        <v>301</v>
      </c>
      <c r="C116" s="327"/>
      <c r="D116" s="327"/>
      <c r="E116" s="327"/>
      <c r="F116" s="327"/>
      <c r="G116" s="327"/>
      <c r="H116" s="327"/>
      <c r="I116" s="327"/>
      <c r="J116" s="327"/>
      <c r="K116" s="328"/>
    </row>
    <row r="117" spans="1:11" ht="16.5" customHeight="1" thickBot="1" x14ac:dyDescent="0.3">
      <c r="A117" s="216"/>
      <c r="B117" s="329"/>
      <c r="C117" s="330"/>
      <c r="D117" s="330"/>
      <c r="E117" s="330"/>
      <c r="F117" s="330"/>
      <c r="G117" s="330"/>
      <c r="H117" s="330"/>
      <c r="I117" s="330"/>
      <c r="J117" s="330"/>
      <c r="K117" s="331"/>
    </row>
    <row r="118" spans="1:11" ht="15.75" customHeight="1" x14ac:dyDescent="0.35">
      <c r="A118" s="6"/>
      <c r="B118" s="215"/>
      <c r="C118" s="215"/>
      <c r="D118" s="215"/>
      <c r="E118" s="215"/>
      <c r="F118" s="215"/>
      <c r="G118" s="215"/>
      <c r="H118" s="215"/>
      <c r="I118" s="215"/>
      <c r="J118" s="215"/>
      <c r="K118" s="215"/>
    </row>
    <row r="119" spans="1:11" ht="15.5" x14ac:dyDescent="0.35">
      <c r="A119" s="5" t="s">
        <v>299</v>
      </c>
      <c r="B119" s="6"/>
      <c r="C119" s="6"/>
      <c r="D119" s="6"/>
      <c r="E119" s="6"/>
      <c r="F119" s="6"/>
      <c r="G119" s="6"/>
      <c r="H119" s="6"/>
      <c r="I119" s="6"/>
      <c r="J119" s="6"/>
      <c r="K119" s="6"/>
    </row>
  </sheetData>
  <mergeCells count="75">
    <mergeCell ref="B26:E26"/>
    <mergeCell ref="F26:G26"/>
    <mergeCell ref="H26:I26"/>
    <mergeCell ref="E1:J1"/>
    <mergeCell ref="G11:J11"/>
    <mergeCell ref="D12:G12"/>
    <mergeCell ref="H12:J12"/>
    <mergeCell ref="B21:H21"/>
    <mergeCell ref="B23:E23"/>
    <mergeCell ref="F24:G24"/>
    <mergeCell ref="H24:I24"/>
    <mergeCell ref="B25:E25"/>
    <mergeCell ref="F25:G25"/>
    <mergeCell ref="H25:I25"/>
    <mergeCell ref="E41:J41"/>
    <mergeCell ref="F27:G28"/>
    <mergeCell ref="H27:I28"/>
    <mergeCell ref="J27:J28"/>
    <mergeCell ref="B28:E28"/>
    <mergeCell ref="F29:G29"/>
    <mergeCell ref="H29:I29"/>
    <mergeCell ref="F30:G30"/>
    <mergeCell ref="H30:I30"/>
    <mergeCell ref="F31:G31"/>
    <mergeCell ref="H31:I31"/>
    <mergeCell ref="B39:H39"/>
    <mergeCell ref="B53:J53"/>
    <mergeCell ref="B42:D42"/>
    <mergeCell ref="E42:F42"/>
    <mergeCell ref="G42:I42"/>
    <mergeCell ref="E43:F43"/>
    <mergeCell ref="E44:F44"/>
    <mergeCell ref="E45:F45"/>
    <mergeCell ref="E46:F46"/>
    <mergeCell ref="E47:F47"/>
    <mergeCell ref="E48:F48"/>
    <mergeCell ref="B51:J51"/>
    <mergeCell ref="B52:J52"/>
    <mergeCell ref="B54:J54"/>
    <mergeCell ref="B70:H70"/>
    <mergeCell ref="G72:H72"/>
    <mergeCell ref="I72:J72"/>
    <mergeCell ref="B73:D73"/>
    <mergeCell ref="E73:F73"/>
    <mergeCell ref="G73:H73"/>
    <mergeCell ref="I73:J73"/>
    <mergeCell ref="B74:D74"/>
    <mergeCell ref="E74:F74"/>
    <mergeCell ref="G74:H74"/>
    <mergeCell ref="I74:J74"/>
    <mergeCell ref="B75:D75"/>
    <mergeCell ref="E75:F75"/>
    <mergeCell ref="G75:H75"/>
    <mergeCell ref="I75:J75"/>
    <mergeCell ref="B80:J80"/>
    <mergeCell ref="F82:H82"/>
    <mergeCell ref="B96:G96"/>
    <mergeCell ref="C97:H97"/>
    <mergeCell ref="B98:D98"/>
    <mergeCell ref="E98:F98"/>
    <mergeCell ref="G98:H98"/>
    <mergeCell ref="I98:J98"/>
    <mergeCell ref="B99:D99"/>
    <mergeCell ref="E99:F99"/>
    <mergeCell ref="G99:H99"/>
    <mergeCell ref="I99:J99"/>
    <mergeCell ref="B100:D100"/>
    <mergeCell ref="E100:F100"/>
    <mergeCell ref="G100:H100"/>
    <mergeCell ref="I100:J100"/>
    <mergeCell ref="B101:D101"/>
    <mergeCell ref="E101:F101"/>
    <mergeCell ref="G101:H101"/>
    <mergeCell ref="I101:J101"/>
    <mergeCell ref="B116:K117"/>
  </mergeCells>
  <pageMargins left="0.42" right="0.33" top="0.49" bottom="0.24" header="0.74" footer="0.17"/>
  <pageSetup paperSize="9" scale="69" orientation="portrait" r:id="rId1"/>
  <headerFooter alignWithMargins="0"/>
  <rowBreaks count="1" manualBreakCount="1">
    <brk id="65" max="11" man="1"/>
  </rowBreaks>
  <drawing r:id="rId2"/>
  <legacyDrawing r:id="rId3"/>
  <oleObjects>
    <mc:AlternateContent xmlns:mc="http://schemas.openxmlformats.org/markup-compatibility/2006">
      <mc:Choice Requires="x14">
        <oleObject shapeId="173059" r:id="rId4">
          <objectPr defaultSize="0" autoPict="0" r:id="rId5">
            <anchor moveWithCells="1" sizeWithCells="1">
              <from>
                <xdr:col>0</xdr:col>
                <xdr:colOff>69850</xdr:colOff>
                <xdr:row>103</xdr:row>
                <xdr:rowOff>12700</xdr:rowOff>
              </from>
              <to>
                <xdr:col>1</xdr:col>
                <xdr:colOff>165100</xdr:colOff>
                <xdr:row>106</xdr:row>
                <xdr:rowOff>152400</xdr:rowOff>
              </to>
            </anchor>
          </objectPr>
        </oleObject>
      </mc:Choice>
      <mc:Fallback>
        <oleObject shapeId="173059"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19"/>
  <sheetViews>
    <sheetView zoomScale="75" zoomScaleNormal="75" workbookViewId="0">
      <selection activeCell="M7" sqref="M7"/>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290</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5.5" x14ac:dyDescent="0.35">
      <c r="A21" s="5">
        <v>1</v>
      </c>
      <c r="B21" s="342" t="s">
        <v>281</v>
      </c>
      <c r="C21" s="342"/>
      <c r="D21" s="342"/>
      <c r="E21" s="342"/>
      <c r="F21" s="342"/>
      <c r="G21" s="342"/>
      <c r="H21" s="342"/>
    </row>
    <row r="22" spans="1:11" ht="19.5" customHeight="1" x14ac:dyDescent="0.35">
      <c r="A22" s="6"/>
      <c r="B22" s="6"/>
      <c r="C22" s="6"/>
      <c r="D22" s="6"/>
      <c r="E22" s="6"/>
      <c r="F22" s="6"/>
      <c r="G22" s="6"/>
      <c r="H22" s="6"/>
      <c r="I22" s="6"/>
      <c r="J22" s="6"/>
      <c r="K22" s="6"/>
    </row>
    <row r="23" spans="1:11" ht="18" customHeight="1" x14ac:dyDescent="0.35">
      <c r="A23" s="6"/>
      <c r="B23" s="372" t="s">
        <v>2</v>
      </c>
      <c r="C23" s="373"/>
      <c r="D23" s="373"/>
      <c r="E23" s="374"/>
      <c r="F23" s="295"/>
      <c r="G23" s="294"/>
      <c r="H23" s="294"/>
      <c r="I23" s="294"/>
      <c r="J23" s="286"/>
      <c r="K23" s="6"/>
    </row>
    <row r="24" spans="1:11" ht="18" customHeight="1" x14ac:dyDescent="0.35">
      <c r="A24" s="6"/>
      <c r="B24" s="265"/>
      <c r="C24" s="264"/>
      <c r="D24" s="264"/>
      <c r="E24" s="263"/>
      <c r="F24" s="398">
        <v>42309</v>
      </c>
      <c r="G24" s="399"/>
      <c r="H24" s="398">
        <v>41944</v>
      </c>
      <c r="I24" s="399"/>
      <c r="J24" s="286" t="s">
        <v>3</v>
      </c>
      <c r="K24" s="6"/>
    </row>
    <row r="25" spans="1:11" ht="18" customHeight="1" x14ac:dyDescent="0.35">
      <c r="A25" s="6"/>
      <c r="B25" s="400" t="s">
        <v>260</v>
      </c>
      <c r="C25" s="401"/>
      <c r="D25" s="401"/>
      <c r="E25" s="402"/>
      <c r="F25" s="403">
        <v>1796797</v>
      </c>
      <c r="G25" s="404"/>
      <c r="H25" s="403">
        <v>1854200</v>
      </c>
      <c r="I25" s="404"/>
      <c r="J25" s="292">
        <f>(F25-H25)/H25</f>
        <v>-3.0958364793441915E-2</v>
      </c>
      <c r="K25" s="6"/>
    </row>
    <row r="26" spans="1:11" ht="18" customHeight="1" x14ac:dyDescent="0.35">
      <c r="A26" s="6"/>
      <c r="B26" s="386" t="s">
        <v>282</v>
      </c>
      <c r="C26" s="387"/>
      <c r="D26" s="387"/>
      <c r="E26" s="388"/>
      <c r="F26" s="341">
        <v>2156083</v>
      </c>
      <c r="G26" s="352"/>
      <c r="H26" s="341">
        <v>1866697</v>
      </c>
      <c r="I26" s="352"/>
      <c r="J26" s="293">
        <f>(F26-H26)/H26</f>
        <v>0.1550256951181686</v>
      </c>
      <c r="K26" s="6"/>
    </row>
    <row r="27" spans="1:11" ht="18" customHeight="1" x14ac:dyDescent="0.35">
      <c r="A27" s="6"/>
      <c r="B27" s="261" t="s">
        <v>283</v>
      </c>
      <c r="C27" s="243"/>
      <c r="D27" s="243"/>
      <c r="E27" s="287"/>
      <c r="F27" s="389">
        <v>442208</v>
      </c>
      <c r="G27" s="390"/>
      <c r="H27" s="389">
        <v>496203</v>
      </c>
      <c r="I27" s="390"/>
      <c r="J27" s="393">
        <f>(F27-H27)/H27</f>
        <v>-0.10881635137232142</v>
      </c>
      <c r="K27" s="6"/>
    </row>
    <row r="28" spans="1:11" ht="18" customHeight="1" x14ac:dyDescent="0.35">
      <c r="A28" s="6"/>
      <c r="B28" s="395" t="s">
        <v>266</v>
      </c>
      <c r="C28" s="396"/>
      <c r="D28" s="396"/>
      <c r="E28" s="397"/>
      <c r="F28" s="391"/>
      <c r="G28" s="392"/>
      <c r="H28" s="414"/>
      <c r="I28" s="415"/>
      <c r="J28" s="394"/>
      <c r="K28" s="6"/>
    </row>
    <row r="29" spans="1:11" ht="18" customHeight="1" x14ac:dyDescent="0.35">
      <c r="A29" s="6"/>
      <c r="B29" s="265" t="s">
        <v>184</v>
      </c>
      <c r="C29" s="264"/>
      <c r="D29" s="264"/>
      <c r="E29" s="263"/>
      <c r="F29" s="412">
        <f>(F26+F27)/(F25+F26+F27)</f>
        <v>0.59118065440327927</v>
      </c>
      <c r="G29" s="413"/>
      <c r="H29" s="412">
        <f>(H26+H27)/(H25+H26+H27)</f>
        <v>0.56031395983021504</v>
      </c>
      <c r="I29" s="413"/>
      <c r="J29" s="292"/>
      <c r="K29" s="6"/>
    </row>
    <row r="30" spans="1:11" ht="18" customHeight="1" x14ac:dyDescent="0.35">
      <c r="A30" s="6"/>
      <c r="B30" s="252" t="s">
        <v>8</v>
      </c>
      <c r="C30" s="6"/>
      <c r="D30" s="6" t="s">
        <v>11</v>
      </c>
      <c r="E30" s="283"/>
      <c r="F30" s="341">
        <v>4395088</v>
      </c>
      <c r="G30" s="352"/>
      <c r="H30" s="341">
        <v>4217100</v>
      </c>
      <c r="I30" s="352"/>
      <c r="J30" s="291">
        <f>(F30-H30)/H30</f>
        <v>4.2206255483626186E-2</v>
      </c>
      <c r="K30" s="6"/>
    </row>
    <row r="31" spans="1:11" ht="15.5" x14ac:dyDescent="0.35">
      <c r="A31" s="6"/>
      <c r="B31" s="252"/>
      <c r="C31" s="6"/>
      <c r="D31" s="230" t="s">
        <v>12</v>
      </c>
      <c r="E31" s="282"/>
      <c r="F31" s="365">
        <v>1164220</v>
      </c>
      <c r="G31" s="366"/>
      <c r="H31" s="365">
        <v>515620</v>
      </c>
      <c r="I31" s="366"/>
      <c r="J31" s="290">
        <f>(F31-H31)/H31</f>
        <v>1.2579031069392188</v>
      </c>
      <c r="K31" s="6"/>
    </row>
    <row r="32" spans="1:11" ht="15.5" x14ac:dyDescent="0.35">
      <c r="A32" s="6"/>
      <c r="B32" s="243"/>
      <c r="C32" s="243"/>
      <c r="D32" s="6"/>
      <c r="E32" s="6"/>
      <c r="F32" s="6"/>
      <c r="G32" s="6"/>
      <c r="H32" s="6"/>
      <c r="I32" s="6"/>
      <c r="J32" s="6"/>
      <c r="K32" s="6"/>
    </row>
    <row r="33" spans="1:11" ht="15.5" x14ac:dyDescent="0.35">
      <c r="A33" s="6"/>
      <c r="B33" s="6" t="s">
        <v>265</v>
      </c>
      <c r="C33" s="6"/>
      <c r="D33" s="6"/>
      <c r="E33" s="6"/>
      <c r="F33" s="6"/>
      <c r="G33" s="6"/>
      <c r="H33" s="6"/>
      <c r="I33" s="6"/>
      <c r="J33" s="6"/>
      <c r="K33" s="6"/>
    </row>
    <row r="34" spans="1:11" ht="15.5" x14ac:dyDescent="0.35">
      <c r="A34" s="6"/>
      <c r="B34" s="6"/>
      <c r="C34" s="6"/>
      <c r="D34" s="6"/>
      <c r="E34" s="6"/>
      <c r="F34" s="6"/>
      <c r="G34" s="6"/>
      <c r="H34" s="6"/>
      <c r="I34" s="6"/>
      <c r="J34" s="6"/>
      <c r="K34" s="6"/>
    </row>
    <row r="35" spans="1:11" ht="15.5" x14ac:dyDescent="0.35">
      <c r="A35" s="6"/>
      <c r="B35" s="6"/>
      <c r="C35" s="6"/>
      <c r="D35" s="6"/>
      <c r="E35" s="6"/>
      <c r="F35" s="6"/>
      <c r="G35" s="6"/>
      <c r="H35" s="6"/>
      <c r="I35" s="6"/>
      <c r="J35" s="6"/>
      <c r="K35" s="6"/>
    </row>
    <row r="36" spans="1:11" ht="15.5" x14ac:dyDescent="0.35">
      <c r="A36" s="6"/>
      <c r="B36" s="6"/>
      <c r="C36" s="6"/>
      <c r="D36" s="6"/>
      <c r="E36" s="6"/>
      <c r="F36" s="253"/>
      <c r="G36" s="253"/>
      <c r="H36" s="253"/>
      <c r="I36" s="253"/>
      <c r="J36" s="289"/>
      <c r="K36" s="6"/>
    </row>
    <row r="37" spans="1:11" s="6" customFormat="1" ht="13.5" customHeight="1" x14ac:dyDescent="0.35">
      <c r="E37" s="288"/>
      <c r="F37" s="288"/>
    </row>
    <row r="38" spans="1:11" ht="15.5" x14ac:dyDescent="0.35">
      <c r="A38" s="6"/>
      <c r="B38" s="6"/>
      <c r="C38" s="6"/>
      <c r="D38" s="6"/>
      <c r="E38" s="253"/>
      <c r="F38" s="253"/>
      <c r="G38" s="223"/>
      <c r="H38" s="223"/>
      <c r="I38" s="223"/>
      <c r="J38" s="223"/>
      <c r="K38" s="6"/>
    </row>
    <row r="39" spans="1:11" ht="15.5" x14ac:dyDescent="0.35">
      <c r="A39" s="5">
        <v>2</v>
      </c>
      <c r="B39" s="371" t="s">
        <v>14</v>
      </c>
      <c r="C39" s="371"/>
      <c r="D39" s="371"/>
      <c r="E39" s="371"/>
      <c r="F39" s="371"/>
      <c r="G39" s="371"/>
      <c r="H39" s="371"/>
      <c r="I39" s="6"/>
      <c r="J39" s="6"/>
      <c r="K39" s="6"/>
    </row>
    <row r="40" spans="1:11" ht="15.5" x14ac:dyDescent="0.35">
      <c r="A40" s="6"/>
      <c r="B40" s="6"/>
      <c r="C40" s="6"/>
      <c r="D40" s="6"/>
      <c r="E40" s="6"/>
      <c r="F40" s="6"/>
      <c r="G40" s="6"/>
      <c r="H40" s="6"/>
      <c r="I40" s="6"/>
      <c r="J40" s="6"/>
      <c r="K40" s="6"/>
    </row>
    <row r="41" spans="1:11" s="6" customFormat="1" ht="18" customHeight="1" x14ac:dyDescent="0.35">
      <c r="B41" s="261"/>
      <c r="C41" s="243"/>
      <c r="D41" s="287"/>
      <c r="E41" s="372" t="s">
        <v>15</v>
      </c>
      <c r="F41" s="373"/>
      <c r="G41" s="373"/>
      <c r="H41" s="373"/>
      <c r="I41" s="373"/>
      <c r="J41" s="374"/>
    </row>
    <row r="42" spans="1:11" ht="32.25" customHeight="1" x14ac:dyDescent="0.35">
      <c r="A42" s="6"/>
      <c r="B42" s="375"/>
      <c r="C42" s="376"/>
      <c r="D42" s="377"/>
      <c r="E42" s="359" t="s">
        <v>260</v>
      </c>
      <c r="F42" s="378"/>
      <c r="G42" s="343" t="s">
        <v>188</v>
      </c>
      <c r="H42" s="344"/>
      <c r="I42" s="345"/>
      <c r="J42" s="286" t="s">
        <v>11</v>
      </c>
      <c r="K42" s="6"/>
    </row>
    <row r="43" spans="1:11" ht="18" customHeight="1" x14ac:dyDescent="0.35">
      <c r="A43" s="6"/>
      <c r="B43" s="250" t="s">
        <v>288</v>
      </c>
      <c r="C43" s="6"/>
      <c r="D43" s="283"/>
      <c r="E43" s="341"/>
      <c r="F43" s="352"/>
      <c r="G43" s="285"/>
      <c r="H43" s="253"/>
      <c r="I43" s="284"/>
      <c r="J43" s="246"/>
      <c r="K43" s="6"/>
    </row>
    <row r="44" spans="1:11" ht="18" customHeight="1" x14ac:dyDescent="0.35">
      <c r="A44" s="6"/>
      <c r="B44" s="252" t="s">
        <v>289</v>
      </c>
      <c r="C44" s="6"/>
      <c r="D44" s="283"/>
      <c r="E44" s="341">
        <v>27576.5</v>
      </c>
      <c r="F44" s="364"/>
      <c r="G44" s="256"/>
      <c r="H44" s="253">
        <v>36191.5</v>
      </c>
      <c r="I44" s="246"/>
      <c r="J44" s="246"/>
      <c r="K44" s="6"/>
    </row>
    <row r="45" spans="1:11" ht="18" customHeight="1" x14ac:dyDescent="0.35">
      <c r="A45" s="6"/>
      <c r="B45" s="252" t="s">
        <v>294</v>
      </c>
      <c r="C45" s="6"/>
      <c r="D45" s="283"/>
      <c r="E45" s="341">
        <v>252.5</v>
      </c>
      <c r="F45" s="352"/>
      <c r="G45" s="223"/>
      <c r="H45" s="253">
        <v>1021.5</v>
      </c>
      <c r="I45" s="246"/>
      <c r="J45" s="246"/>
      <c r="K45" s="6"/>
    </row>
    <row r="46" spans="1:11" ht="18" customHeight="1" x14ac:dyDescent="0.35">
      <c r="A46" s="6"/>
      <c r="B46" s="231" t="s">
        <v>52</v>
      </c>
      <c r="C46" s="230"/>
      <c r="D46" s="282"/>
      <c r="E46" s="365">
        <f>E44+E45</f>
        <v>27829</v>
      </c>
      <c r="F46" s="366"/>
      <c r="G46" s="248"/>
      <c r="H46" s="247">
        <f>H44+H45</f>
        <v>37213</v>
      </c>
      <c r="I46" s="226"/>
      <c r="J46" s="226">
        <f>E46+H46</f>
        <v>65042</v>
      </c>
      <c r="K46" s="6"/>
    </row>
    <row r="47" spans="1:11" ht="18" customHeight="1" x14ac:dyDescent="0.35">
      <c r="A47" s="6"/>
      <c r="B47" s="250" t="s">
        <v>25</v>
      </c>
      <c r="C47" s="6"/>
      <c r="D47" s="283"/>
      <c r="E47" s="367"/>
      <c r="F47" s="368"/>
      <c r="G47" s="241"/>
      <c r="H47" s="241"/>
      <c r="I47" s="239"/>
      <c r="J47" s="246">
        <v>308</v>
      </c>
      <c r="K47" s="6"/>
    </row>
    <row r="48" spans="1:11" ht="18" customHeight="1" x14ac:dyDescent="0.35">
      <c r="A48" s="6"/>
      <c r="B48" s="231" t="s">
        <v>26</v>
      </c>
      <c r="C48" s="230"/>
      <c r="D48" s="282"/>
      <c r="E48" s="369"/>
      <c r="F48" s="370"/>
      <c r="G48" s="235"/>
      <c r="H48" s="235"/>
      <c r="I48" s="233"/>
      <c r="J48" s="225">
        <f>J46+J47</f>
        <v>65350</v>
      </c>
      <c r="K48" s="6"/>
    </row>
    <row r="49" spans="1:11" ht="18" customHeight="1" x14ac:dyDescent="0.35">
      <c r="A49" s="6"/>
      <c r="B49" s="5"/>
      <c r="C49" s="6"/>
      <c r="D49" s="6"/>
      <c r="E49" s="253"/>
      <c r="F49" s="253"/>
      <c r="G49" s="223"/>
      <c r="H49" s="223"/>
      <c r="I49" s="223"/>
      <c r="J49" s="222"/>
      <c r="K49" s="6"/>
    </row>
    <row r="50" spans="1:11" ht="18" customHeight="1" x14ac:dyDescent="0.35">
      <c r="A50" s="6"/>
      <c r="B50" s="6"/>
      <c r="C50" s="5"/>
      <c r="D50" s="6"/>
      <c r="E50" s="272"/>
      <c r="F50" s="272"/>
      <c r="G50" s="222"/>
      <c r="H50" s="281"/>
      <c r="I50" s="281"/>
      <c r="J50" s="222"/>
      <c r="K50" s="6"/>
    </row>
    <row r="51" spans="1:11" ht="34.5" customHeight="1" x14ac:dyDescent="0.35">
      <c r="A51" s="280" t="s">
        <v>27</v>
      </c>
      <c r="B51" s="362" t="s">
        <v>28</v>
      </c>
      <c r="C51" s="362"/>
      <c r="D51" s="362"/>
      <c r="E51" s="362"/>
      <c r="F51" s="362"/>
      <c r="G51" s="362"/>
      <c r="H51" s="362"/>
      <c r="I51" s="362"/>
      <c r="J51" s="362"/>
      <c r="K51" s="6"/>
    </row>
    <row r="52" spans="1:11" ht="36" customHeight="1" x14ac:dyDescent="0.35">
      <c r="A52" s="6"/>
      <c r="B52" s="362" t="s">
        <v>278</v>
      </c>
      <c r="C52" s="362"/>
      <c r="D52" s="362"/>
      <c r="E52" s="362"/>
      <c r="F52" s="362"/>
      <c r="G52" s="362"/>
      <c r="H52" s="362"/>
      <c r="I52" s="362"/>
      <c r="J52" s="362"/>
      <c r="K52" s="6"/>
    </row>
    <row r="53" spans="1:11" ht="33" customHeight="1" x14ac:dyDescent="0.35">
      <c r="A53" s="6"/>
      <c r="B53" s="363" t="s">
        <v>190</v>
      </c>
      <c r="C53" s="363"/>
      <c r="D53" s="363"/>
      <c r="E53" s="363"/>
      <c r="F53" s="363"/>
      <c r="G53" s="363"/>
      <c r="H53" s="363"/>
      <c r="I53" s="363"/>
      <c r="J53" s="363"/>
      <c r="K53" s="6"/>
    </row>
    <row r="54" spans="1:11" ht="24.75" customHeight="1" x14ac:dyDescent="0.35">
      <c r="A54" s="279"/>
      <c r="B54" s="363" t="s">
        <v>30</v>
      </c>
      <c r="C54" s="363"/>
      <c r="D54" s="363"/>
      <c r="E54" s="363"/>
      <c r="F54" s="363"/>
      <c r="G54" s="363"/>
      <c r="H54" s="363"/>
      <c r="I54" s="363"/>
      <c r="J54" s="363"/>
      <c r="K54" s="6"/>
    </row>
    <row r="55" spans="1:11" ht="24.75" customHeight="1" x14ac:dyDescent="0.35">
      <c r="A55" s="279"/>
      <c r="B55" s="279"/>
      <c r="C55" s="279"/>
      <c r="D55" s="279"/>
      <c r="E55" s="279"/>
      <c r="F55" s="279"/>
      <c r="G55" s="279"/>
      <c r="H55" s="279"/>
      <c r="I55" s="279"/>
      <c r="J55" s="279"/>
      <c r="K55" s="6"/>
    </row>
    <row r="56" spans="1:11" ht="15" customHeight="1" x14ac:dyDescent="0.35">
      <c r="A56" s="6"/>
      <c r="B56" s="279"/>
      <c r="C56" s="279"/>
      <c r="D56" s="279"/>
      <c r="E56" s="279"/>
      <c r="F56" s="279"/>
      <c r="G56" s="279"/>
      <c r="H56" s="5" t="s">
        <v>279</v>
      </c>
      <c r="I56" s="279"/>
      <c r="J56" s="279"/>
      <c r="K56" s="6"/>
    </row>
    <row r="57" spans="1:11" ht="15" customHeight="1" x14ac:dyDescent="0.35">
      <c r="A57" s="6"/>
      <c r="B57" s="279"/>
      <c r="C57" s="279"/>
      <c r="D57" s="279"/>
      <c r="E57" s="279"/>
      <c r="F57" s="279"/>
      <c r="G57" s="279"/>
      <c r="H57" s="5"/>
      <c r="I57" s="279"/>
      <c r="J57" s="279"/>
      <c r="K57" s="6"/>
    </row>
    <row r="58" spans="1:11" ht="18.75" customHeight="1" x14ac:dyDescent="0.35">
      <c r="A58" s="5" t="s">
        <v>263</v>
      </c>
      <c r="B58" s="279"/>
      <c r="C58" s="279"/>
      <c r="D58" s="279"/>
      <c r="E58" s="279"/>
      <c r="F58" s="279"/>
      <c r="G58" s="279"/>
      <c r="H58" s="279"/>
      <c r="I58" s="279"/>
      <c r="J58" s="279"/>
      <c r="K58" s="6"/>
    </row>
    <row r="59" spans="1:11" ht="15.5" x14ac:dyDescent="0.35">
      <c r="A59" s="5" t="s">
        <v>66</v>
      </c>
      <c r="B59" s="279"/>
      <c r="C59" s="279"/>
      <c r="D59" s="279"/>
      <c r="E59" s="279"/>
      <c r="F59" s="279"/>
      <c r="G59" s="6"/>
      <c r="H59" s="5" t="s">
        <v>284</v>
      </c>
      <c r="I59" s="279"/>
      <c r="J59" s="279"/>
      <c r="K59" s="6"/>
    </row>
    <row r="60" spans="1:11" ht="15.5" x14ac:dyDescent="0.35">
      <c r="A60" s="5" t="s">
        <v>72</v>
      </c>
      <c r="B60" s="279"/>
      <c r="C60" s="279"/>
      <c r="D60" s="279"/>
      <c r="E60" s="279"/>
      <c r="F60" s="279"/>
      <c r="G60" s="6"/>
      <c r="H60" s="5" t="s">
        <v>76</v>
      </c>
      <c r="I60" s="279"/>
      <c r="J60" s="279"/>
      <c r="K60" s="6"/>
    </row>
    <row r="61" spans="1:11" ht="15.5" x14ac:dyDescent="0.35">
      <c r="A61" s="5" t="s">
        <v>262</v>
      </c>
      <c r="B61" s="5"/>
      <c r="C61" s="6"/>
      <c r="D61" s="6"/>
      <c r="E61" s="6"/>
      <c r="F61" s="253"/>
      <c r="G61" s="6"/>
      <c r="I61" s="223"/>
      <c r="J61" s="222"/>
      <c r="K61" s="6"/>
    </row>
    <row r="62" spans="1:11" ht="15.5" x14ac:dyDescent="0.35">
      <c r="A62" s="5" t="s">
        <v>0</v>
      </c>
      <c r="B62" s="278"/>
      <c r="C62" s="219"/>
      <c r="D62" s="219"/>
      <c r="E62" s="277"/>
      <c r="F62" s="219"/>
      <c r="G62" s="277"/>
      <c r="H62" s="219"/>
      <c r="I62" s="219"/>
      <c r="J62" s="277"/>
      <c r="K62" s="6"/>
    </row>
    <row r="63" spans="1:11" ht="15.5" x14ac:dyDescent="0.35">
      <c r="A63" s="5" t="s">
        <v>1</v>
      </c>
      <c r="B63" s="278"/>
      <c r="C63" s="219"/>
      <c r="D63" s="219"/>
      <c r="E63" s="277"/>
      <c r="F63" s="219"/>
      <c r="G63" s="277"/>
      <c r="H63" s="219"/>
      <c r="I63" s="219"/>
      <c r="J63" s="277"/>
      <c r="K63" s="6"/>
    </row>
    <row r="64" spans="1:11" s="276" customFormat="1" ht="15.5" x14ac:dyDescent="0.35">
      <c r="A64" s="219"/>
      <c r="B64" s="278"/>
      <c r="C64" s="219"/>
      <c r="D64" s="219"/>
      <c r="E64" s="277"/>
      <c r="F64" s="219"/>
      <c r="G64" s="277"/>
      <c r="H64" s="219"/>
      <c r="I64" s="219"/>
      <c r="J64" s="277"/>
      <c r="K64" s="219"/>
    </row>
    <row r="65" spans="1:11" s="276" customFormat="1" ht="15.5" x14ac:dyDescent="0.35">
      <c r="A65" s="219"/>
      <c r="B65" s="6"/>
      <c r="C65" s="6"/>
      <c r="D65" s="6"/>
      <c r="E65" s="6"/>
      <c r="F65" s="6"/>
      <c r="G65" s="6"/>
      <c r="H65" s="6"/>
      <c r="I65" s="6"/>
      <c r="J65" s="6"/>
      <c r="K65" s="219"/>
    </row>
    <row r="66" spans="1:11" s="276" customFormat="1" ht="15.5" x14ac:dyDescent="0.35">
      <c r="A66" s="219"/>
      <c r="B66" s="6"/>
      <c r="C66" s="6"/>
      <c r="D66" s="6"/>
      <c r="E66" s="6"/>
      <c r="F66" s="6"/>
      <c r="G66" s="6"/>
      <c r="H66" s="6"/>
      <c r="I66" s="6"/>
      <c r="J66" s="6"/>
      <c r="K66" s="219"/>
    </row>
    <row r="67" spans="1:11" s="276" customFormat="1" ht="15.5" x14ac:dyDescent="0.35">
      <c r="A67" s="5"/>
      <c r="B67" s="6"/>
      <c r="C67" s="6"/>
      <c r="D67" s="6"/>
      <c r="E67" s="6"/>
      <c r="F67" s="6"/>
      <c r="G67" s="6"/>
      <c r="H67" s="6"/>
      <c r="I67" s="6"/>
      <c r="J67" s="6"/>
      <c r="K67" s="219"/>
    </row>
    <row r="68" spans="1:11" s="276" customFormat="1" ht="15.5" x14ac:dyDescent="0.35">
      <c r="A68" s="5"/>
      <c r="B68" s="6"/>
      <c r="C68" s="6"/>
      <c r="D68" s="6"/>
      <c r="E68" s="6"/>
      <c r="F68" s="6"/>
      <c r="G68" s="6"/>
      <c r="H68" s="6"/>
      <c r="I68" s="6"/>
      <c r="J68" s="6"/>
      <c r="K68" s="219"/>
    </row>
    <row r="69" spans="1:11" ht="15.5" x14ac:dyDescent="0.35">
      <c r="A69" s="6"/>
      <c r="B69" s="6"/>
      <c r="C69" s="6"/>
      <c r="D69" s="6"/>
      <c r="E69" s="6"/>
      <c r="F69" s="6"/>
      <c r="G69" s="6"/>
      <c r="H69" s="6"/>
      <c r="I69" s="6"/>
      <c r="J69" s="6"/>
      <c r="K69" s="6"/>
    </row>
    <row r="70" spans="1:11" ht="15.5" x14ac:dyDescent="0.35">
      <c r="A70" s="5">
        <v>3</v>
      </c>
      <c r="B70" s="342" t="s">
        <v>35</v>
      </c>
      <c r="C70" s="342"/>
      <c r="D70" s="342"/>
      <c r="E70" s="342"/>
      <c r="F70" s="342"/>
      <c r="G70" s="342"/>
      <c r="H70" s="342"/>
      <c r="I70" s="6"/>
      <c r="J70" s="6"/>
      <c r="K70" s="6"/>
    </row>
    <row r="71" spans="1:11" ht="15.5" x14ac:dyDescent="0.35">
      <c r="A71" s="6"/>
      <c r="B71" s="6"/>
      <c r="C71" s="6"/>
      <c r="D71" s="6"/>
      <c r="E71" s="6"/>
      <c r="F71" s="6"/>
      <c r="G71" s="6"/>
      <c r="H71" s="6"/>
      <c r="I71" s="6"/>
      <c r="J71" s="6"/>
      <c r="K71" s="6"/>
    </row>
    <row r="72" spans="1:11" s="6" customFormat="1" ht="18" customHeight="1" x14ac:dyDescent="0.35">
      <c r="B72" s="267" t="s">
        <v>285</v>
      </c>
      <c r="C72" s="266"/>
      <c r="D72" s="266"/>
      <c r="E72" s="267" t="s">
        <v>37</v>
      </c>
      <c r="F72" s="266"/>
      <c r="G72" s="359" t="s">
        <v>11</v>
      </c>
      <c r="H72" s="360"/>
      <c r="I72" s="359" t="s">
        <v>38</v>
      </c>
      <c r="J72" s="361"/>
    </row>
    <row r="73" spans="1:11" ht="18" customHeight="1" x14ac:dyDescent="0.35">
      <c r="A73" s="6"/>
      <c r="B73" s="332" t="s">
        <v>60</v>
      </c>
      <c r="C73" s="333"/>
      <c r="D73" s="334"/>
      <c r="E73" s="338">
        <v>40</v>
      </c>
      <c r="F73" s="340"/>
      <c r="G73" s="341">
        <v>3680</v>
      </c>
      <c r="H73" s="340"/>
      <c r="I73" s="353">
        <f>G73/G75*100</f>
        <v>5.6473765787333301</v>
      </c>
      <c r="J73" s="354"/>
      <c r="K73" s="6"/>
    </row>
    <row r="74" spans="1:11" s="273" customFormat="1" ht="18" customHeight="1" x14ac:dyDescent="0.35">
      <c r="A74" s="5"/>
      <c r="B74" s="338" t="s">
        <v>41</v>
      </c>
      <c r="C74" s="339"/>
      <c r="D74" s="340"/>
      <c r="E74" s="338">
        <v>6</v>
      </c>
      <c r="F74" s="339"/>
      <c r="G74" s="341">
        <v>61483</v>
      </c>
      <c r="H74" s="352"/>
      <c r="I74" s="353">
        <f>G74/G75*100</f>
        <v>94.352623421266671</v>
      </c>
      <c r="J74" s="354"/>
      <c r="K74" s="6"/>
    </row>
    <row r="75" spans="1:11" ht="18" customHeight="1" x14ac:dyDescent="0.35">
      <c r="A75" s="6"/>
      <c r="B75" s="321" t="s">
        <v>11</v>
      </c>
      <c r="C75" s="322"/>
      <c r="D75" s="323"/>
      <c r="E75" s="321">
        <f>SUM(E73:F74)</f>
        <v>46</v>
      </c>
      <c r="F75" s="322"/>
      <c r="G75" s="355">
        <f>SUM(G73:H74)</f>
        <v>65163</v>
      </c>
      <c r="H75" s="356"/>
      <c r="I75" s="357">
        <f>G75/G75*100</f>
        <v>100</v>
      </c>
      <c r="J75" s="358"/>
      <c r="K75" s="6"/>
    </row>
    <row r="76" spans="1:11" ht="18" customHeight="1" x14ac:dyDescent="0.35">
      <c r="A76" s="6"/>
      <c r="B76" s="6"/>
      <c r="C76" s="6"/>
      <c r="D76" s="6"/>
      <c r="E76" s="6"/>
      <c r="F76" s="6"/>
      <c r="G76" s="6"/>
      <c r="H76" s="6"/>
      <c r="I76" s="6"/>
      <c r="J76" s="6"/>
      <c r="K76" s="6"/>
    </row>
    <row r="77" spans="1:11" ht="18" customHeight="1" x14ac:dyDescent="0.35">
      <c r="A77" s="6"/>
      <c r="B77" s="6"/>
      <c r="C77" s="6"/>
      <c r="D77" s="6"/>
      <c r="E77" s="6"/>
      <c r="F77" s="6"/>
      <c r="G77" s="6"/>
      <c r="H77" s="6"/>
      <c r="I77" s="6"/>
      <c r="J77" s="6"/>
      <c r="K77" s="6"/>
    </row>
    <row r="78" spans="1:11" ht="15.5" x14ac:dyDescent="0.35">
      <c r="A78" s="6"/>
      <c r="B78" s="6"/>
      <c r="C78" s="6"/>
      <c r="D78" s="6"/>
      <c r="E78" s="6"/>
      <c r="F78" s="6"/>
      <c r="G78" s="6"/>
      <c r="H78" s="6"/>
      <c r="I78" s="6"/>
      <c r="J78" s="6"/>
      <c r="K78" s="6"/>
    </row>
    <row r="79" spans="1:11" ht="15.5" x14ac:dyDescent="0.35">
      <c r="A79" s="6"/>
      <c r="B79" s="6"/>
      <c r="C79" s="6"/>
      <c r="D79" s="6"/>
      <c r="E79" s="6"/>
      <c r="F79" s="6"/>
      <c r="G79" s="6"/>
      <c r="H79" s="6"/>
      <c r="I79" s="6"/>
      <c r="J79" s="6"/>
      <c r="K79" s="6"/>
    </row>
    <row r="80" spans="1:11" ht="15.5" x14ac:dyDescent="0.35">
      <c r="A80" s="5">
        <v>4</v>
      </c>
      <c r="B80" s="342" t="s">
        <v>291</v>
      </c>
      <c r="C80" s="342"/>
      <c r="D80" s="342"/>
      <c r="E80" s="342"/>
      <c r="F80" s="342"/>
      <c r="G80" s="342"/>
      <c r="H80" s="342"/>
      <c r="I80" s="342"/>
      <c r="J80" s="342"/>
      <c r="K80" s="6"/>
    </row>
    <row r="81" spans="1:11" ht="15.5" x14ac:dyDescent="0.35">
      <c r="A81" s="6"/>
      <c r="B81" s="6"/>
      <c r="C81" s="6"/>
      <c r="D81" s="6"/>
      <c r="E81" s="6"/>
      <c r="F81" s="6"/>
      <c r="G81" s="6"/>
      <c r="H81" s="6"/>
      <c r="I81" s="6"/>
      <c r="J81" s="6"/>
      <c r="K81" s="6"/>
    </row>
    <row r="82" spans="1:11" s="6" customFormat="1" ht="62" x14ac:dyDescent="0.35">
      <c r="B82" s="244"/>
      <c r="C82" s="271"/>
      <c r="D82" s="271"/>
      <c r="E82" s="270" t="s">
        <v>260</v>
      </c>
      <c r="F82" s="343" t="s">
        <v>188</v>
      </c>
      <c r="G82" s="344"/>
      <c r="H82" s="345"/>
      <c r="I82" s="269" t="s">
        <v>11</v>
      </c>
      <c r="J82" s="268" t="s">
        <v>46</v>
      </c>
    </row>
    <row r="83" spans="1:11" ht="18" customHeight="1" x14ac:dyDescent="0.35">
      <c r="A83" s="5"/>
      <c r="B83" s="267" t="s">
        <v>47</v>
      </c>
      <c r="C83" s="266"/>
      <c r="D83" s="266"/>
      <c r="E83" s="265"/>
      <c r="F83" s="265"/>
      <c r="G83" s="264"/>
      <c r="H83" s="263"/>
      <c r="I83" s="263"/>
      <c r="J83" s="262"/>
      <c r="K83" s="6"/>
    </row>
    <row r="84" spans="1:11" s="44" customFormat="1" ht="18" customHeight="1" x14ac:dyDescent="0.35">
      <c r="A84" s="5"/>
      <c r="B84" s="261" t="s">
        <v>286</v>
      </c>
      <c r="C84" s="243"/>
      <c r="D84" s="243"/>
      <c r="E84" s="303"/>
      <c r="F84" s="305"/>
      <c r="G84" s="304"/>
      <c r="H84" s="306"/>
      <c r="I84" s="238">
        <v>1658.5</v>
      </c>
      <c r="J84" s="251"/>
      <c r="K84" s="5"/>
    </row>
    <row r="85" spans="1:11" ht="18" customHeight="1" x14ac:dyDescent="0.35">
      <c r="A85" s="6"/>
      <c r="B85" s="252" t="s">
        <v>287</v>
      </c>
      <c r="C85" s="6"/>
      <c r="D85" s="6"/>
      <c r="E85" s="257">
        <v>7290</v>
      </c>
      <c r="F85" s="256"/>
      <c r="G85" s="253">
        <v>5758</v>
      </c>
      <c r="H85" s="246"/>
      <c r="I85" s="255">
        <f>E85+G85</f>
        <v>13048</v>
      </c>
      <c r="J85" s="251"/>
      <c r="K85" s="6"/>
    </row>
    <row r="86" spans="1:11" ht="18" customHeight="1" x14ac:dyDescent="0.35">
      <c r="A86" s="6"/>
      <c r="B86" s="252" t="s">
        <v>50</v>
      </c>
      <c r="C86" s="6"/>
      <c r="D86" s="6"/>
      <c r="E86" s="254">
        <v>4469</v>
      </c>
      <c r="F86" s="223"/>
      <c r="G86" s="253">
        <v>6510</v>
      </c>
      <c r="H86" s="246"/>
      <c r="I86" s="246">
        <f>E86+G86</f>
        <v>10979</v>
      </c>
      <c r="J86" s="251"/>
      <c r="K86" s="6"/>
    </row>
    <row r="87" spans="1:11" ht="18" customHeight="1" x14ac:dyDescent="0.35">
      <c r="A87" s="6"/>
      <c r="B87" s="250" t="s">
        <v>52</v>
      </c>
      <c r="C87" s="6"/>
      <c r="D87" s="6"/>
      <c r="E87" s="249">
        <v>13270</v>
      </c>
      <c r="F87" s="248"/>
      <c r="G87" s="247">
        <v>12416</v>
      </c>
      <c r="H87" s="226"/>
      <c r="I87" s="301">
        <f>E87+G87</f>
        <v>25686</v>
      </c>
      <c r="J87" s="245">
        <f>I87/I90*100</f>
        <v>39.418074674278344</v>
      </c>
      <c r="K87" s="6"/>
    </row>
    <row r="88" spans="1:11" ht="18" customHeight="1" x14ac:dyDescent="0.35">
      <c r="A88" s="6"/>
      <c r="B88" s="244" t="s">
        <v>53</v>
      </c>
      <c r="C88" s="243"/>
      <c r="D88" s="243"/>
      <c r="E88" s="254">
        <v>10933.5</v>
      </c>
      <c r="F88" s="223"/>
      <c r="G88" s="253">
        <v>22728</v>
      </c>
      <c r="H88" s="246"/>
      <c r="I88" s="246">
        <f t="shared" ref="I88:I89" si="0">E88+G88</f>
        <v>33661.5</v>
      </c>
      <c r="J88" s="237">
        <f>I88/I90*100</f>
        <v>51.657382256802173</v>
      </c>
      <c r="K88" s="6"/>
    </row>
    <row r="89" spans="1:11" ht="18" customHeight="1" x14ac:dyDescent="0.35">
      <c r="A89" s="6"/>
      <c r="B89" s="231" t="s">
        <v>54</v>
      </c>
      <c r="C89" s="230"/>
      <c r="D89" s="230"/>
      <c r="E89" s="249">
        <v>4545.5</v>
      </c>
      <c r="F89" s="248"/>
      <c r="G89" s="247">
        <v>1270</v>
      </c>
      <c r="H89" s="226"/>
      <c r="I89" s="301">
        <f t="shared" si="0"/>
        <v>5815.5</v>
      </c>
      <c r="J89" s="232">
        <f>I89/I90*100</f>
        <v>8.924543068919478</v>
      </c>
      <c r="K89" s="6"/>
    </row>
    <row r="90" spans="1:11" ht="18" customHeight="1" x14ac:dyDescent="0.35">
      <c r="A90" s="6"/>
      <c r="B90" s="231" t="s">
        <v>55</v>
      </c>
      <c r="C90" s="230"/>
      <c r="D90" s="230"/>
      <c r="E90" s="229">
        <f>E87+E88+E89</f>
        <v>28749</v>
      </c>
      <c r="F90" s="228"/>
      <c r="G90" s="302">
        <f>G87+G88+G89</f>
        <v>36414</v>
      </c>
      <c r="H90" s="226"/>
      <c r="I90" s="225">
        <f>E90+G90</f>
        <v>65163</v>
      </c>
      <c r="J90" s="224">
        <f>J87+J88+J89</f>
        <v>99.999999999999986</v>
      </c>
      <c r="K90" s="6"/>
    </row>
    <row r="91" spans="1:11" ht="18" customHeight="1" x14ac:dyDescent="0.35">
      <c r="A91" s="6"/>
      <c r="B91" s="5"/>
      <c r="C91" s="6"/>
      <c r="D91" s="6"/>
      <c r="E91" s="222"/>
      <c r="F91" s="223"/>
      <c r="G91" s="222"/>
      <c r="H91" s="223"/>
      <c r="I91" s="222"/>
      <c r="J91" s="221"/>
      <c r="K91" s="6"/>
    </row>
    <row r="92" spans="1:11" ht="18" customHeight="1" x14ac:dyDescent="0.35">
      <c r="A92" s="6"/>
      <c r="B92" s="6" t="s">
        <v>292</v>
      </c>
      <c r="C92" s="6"/>
      <c r="D92" s="6"/>
      <c r="E92" s="222"/>
      <c r="F92" s="223"/>
      <c r="G92" s="222"/>
      <c r="H92" s="223"/>
      <c r="I92" s="222"/>
      <c r="J92" s="221"/>
      <c r="K92" s="6"/>
    </row>
    <row r="93" spans="1:11" ht="15.5" x14ac:dyDescent="0.35">
      <c r="A93" s="6"/>
      <c r="B93" s="6" t="s">
        <v>63</v>
      </c>
      <c r="C93" s="6"/>
      <c r="D93" s="6"/>
      <c r="E93" s="6"/>
      <c r="F93" s="6"/>
      <c r="G93" s="6"/>
      <c r="H93" s="6"/>
      <c r="I93" s="6"/>
      <c r="J93" s="6"/>
      <c r="K93" s="6"/>
    </row>
    <row r="94" spans="1:11" ht="15.5" x14ac:dyDescent="0.35">
      <c r="A94" s="6"/>
      <c r="B94" s="6"/>
      <c r="C94" s="6"/>
      <c r="D94" s="6"/>
      <c r="E94" s="6"/>
      <c r="F94" s="6"/>
      <c r="G94" s="6"/>
      <c r="H94" s="6"/>
      <c r="I94" s="6"/>
      <c r="J94" s="6"/>
      <c r="K94" s="6"/>
    </row>
    <row r="95" spans="1:11" ht="15.5" x14ac:dyDescent="0.35">
      <c r="A95" s="6"/>
      <c r="B95" s="6"/>
      <c r="C95" s="6"/>
      <c r="D95" s="6"/>
      <c r="E95" s="6"/>
      <c r="F95" s="6"/>
      <c r="G95" s="6"/>
      <c r="H95" s="6"/>
      <c r="I95" s="6"/>
      <c r="J95" s="6"/>
      <c r="K95" s="6"/>
    </row>
    <row r="96" spans="1:11" ht="15.5" x14ac:dyDescent="0.35">
      <c r="A96" s="5">
        <v>5</v>
      </c>
      <c r="B96" s="342" t="s">
        <v>56</v>
      </c>
      <c r="C96" s="342"/>
      <c r="D96" s="342"/>
      <c r="E96" s="342"/>
      <c r="F96" s="342"/>
      <c r="G96" s="342"/>
      <c r="H96" s="6"/>
      <c r="I96" s="6"/>
      <c r="J96" s="6"/>
      <c r="K96" s="6"/>
    </row>
    <row r="97" spans="1:11" ht="15.5" x14ac:dyDescent="0.35">
      <c r="A97" s="6"/>
      <c r="B97" s="6"/>
      <c r="C97" s="346"/>
      <c r="D97" s="346"/>
      <c r="E97" s="346"/>
      <c r="F97" s="346"/>
      <c r="G97" s="346"/>
      <c r="H97" s="346"/>
      <c r="I97" s="6"/>
      <c r="J97" s="6"/>
      <c r="K97" s="6"/>
    </row>
    <row r="98" spans="1:11" ht="18" customHeight="1" x14ac:dyDescent="0.35">
      <c r="A98" s="6"/>
      <c r="B98" s="347" t="s">
        <v>293</v>
      </c>
      <c r="C98" s="348"/>
      <c r="D98" s="349"/>
      <c r="E98" s="350" t="s">
        <v>58</v>
      </c>
      <c r="F98" s="350"/>
      <c r="G98" s="350" t="s">
        <v>59</v>
      </c>
      <c r="H98" s="351"/>
      <c r="I98" s="350" t="s">
        <v>11</v>
      </c>
      <c r="J98" s="350"/>
      <c r="K98" s="6"/>
    </row>
    <row r="99" spans="1:11" ht="18" customHeight="1" x14ac:dyDescent="0.35">
      <c r="A99" s="5"/>
      <c r="B99" s="332" t="s">
        <v>60</v>
      </c>
      <c r="C99" s="333"/>
      <c r="D99" s="334"/>
      <c r="E99" s="335">
        <v>3</v>
      </c>
      <c r="F99" s="336"/>
      <c r="G99" s="337">
        <v>67</v>
      </c>
      <c r="H99" s="336"/>
      <c r="I99" s="337">
        <f>E99+G99</f>
        <v>70</v>
      </c>
      <c r="J99" s="336"/>
      <c r="K99" s="6"/>
    </row>
    <row r="100" spans="1:11" ht="18" customHeight="1" x14ac:dyDescent="0.35">
      <c r="A100" s="6"/>
      <c r="B100" s="338" t="s">
        <v>41</v>
      </c>
      <c r="C100" s="339"/>
      <c r="D100" s="340"/>
      <c r="E100" s="341">
        <v>212</v>
      </c>
      <c r="F100" s="339"/>
      <c r="G100" s="341">
        <v>21</v>
      </c>
      <c r="H100" s="339"/>
      <c r="I100" s="341">
        <f>E100+G100</f>
        <v>233</v>
      </c>
      <c r="J100" s="340"/>
      <c r="K100" s="6"/>
    </row>
    <row r="101" spans="1:11" ht="18" customHeight="1" x14ac:dyDescent="0.35">
      <c r="A101" s="6"/>
      <c r="B101" s="321" t="s">
        <v>11</v>
      </c>
      <c r="C101" s="322"/>
      <c r="D101" s="323"/>
      <c r="E101" s="324">
        <f>E100+E99</f>
        <v>215</v>
      </c>
      <c r="F101" s="325"/>
      <c r="G101" s="324">
        <f>G100+G99</f>
        <v>88</v>
      </c>
      <c r="H101" s="325"/>
      <c r="I101" s="324">
        <f>I100+I99</f>
        <v>303</v>
      </c>
      <c r="J101" s="325"/>
      <c r="K101" s="6"/>
    </row>
    <row r="102" spans="1:11" ht="18" customHeight="1" x14ac:dyDescent="0.35">
      <c r="A102" s="6"/>
      <c r="B102" s="6"/>
      <c r="C102" s="6"/>
      <c r="D102" s="6"/>
      <c r="E102" s="6"/>
      <c r="F102" s="6"/>
      <c r="G102" s="6"/>
      <c r="H102" s="6"/>
      <c r="I102" s="6"/>
      <c r="J102" s="6"/>
      <c r="K102" s="6"/>
    </row>
    <row r="103" spans="1:11" ht="18" customHeight="1" x14ac:dyDescent="0.35">
      <c r="A103" s="6"/>
      <c r="B103" s="220" t="s">
        <v>31</v>
      </c>
      <c r="C103" s="6"/>
      <c r="D103" s="6"/>
      <c r="E103" s="6"/>
      <c r="F103" s="6"/>
      <c r="G103" s="6"/>
      <c r="H103" s="6"/>
      <c r="I103" s="6"/>
      <c r="J103" s="6"/>
      <c r="K103" s="6"/>
    </row>
    <row r="104" spans="1:11" ht="15.5" x14ac:dyDescent="0.35">
      <c r="A104" s="6"/>
      <c r="B104" s="6"/>
      <c r="C104" s="6"/>
      <c r="D104" s="6"/>
      <c r="E104" s="6"/>
      <c r="F104" s="220"/>
      <c r="G104" s="6"/>
      <c r="H104" s="6"/>
      <c r="I104" s="6"/>
      <c r="J104" s="6"/>
      <c r="K104" s="6"/>
    </row>
    <row r="105" spans="1:11" ht="15.5" x14ac:dyDescent="0.35">
      <c r="A105" s="6"/>
      <c r="B105" s="6"/>
      <c r="C105" s="6"/>
      <c r="D105" s="6"/>
      <c r="E105" s="6"/>
      <c r="F105" s="6"/>
      <c r="G105" s="6"/>
      <c r="H105" s="6"/>
      <c r="I105" s="6"/>
      <c r="J105" s="6"/>
      <c r="K105" s="6"/>
    </row>
    <row r="106" spans="1:11" ht="15.5" x14ac:dyDescent="0.35">
      <c r="A106" s="220"/>
      <c r="B106" s="6"/>
      <c r="C106" s="6"/>
      <c r="D106" s="6"/>
      <c r="E106" s="6"/>
      <c r="F106" s="6"/>
      <c r="G106" s="6"/>
      <c r="H106" s="6"/>
      <c r="I106" s="6"/>
      <c r="J106" s="6"/>
      <c r="K106" s="6"/>
    </row>
    <row r="107" spans="1:11" ht="15.5" x14ac:dyDescent="0.35">
      <c r="A107" s="6"/>
      <c r="B107" s="6"/>
      <c r="C107" s="6"/>
      <c r="D107" s="6"/>
      <c r="E107" s="6"/>
      <c r="F107" s="6"/>
      <c r="G107" s="6"/>
      <c r="H107" s="6"/>
      <c r="I107" s="6"/>
      <c r="J107" s="6"/>
      <c r="K107" s="6"/>
    </row>
    <row r="108" spans="1:11" ht="15.5" x14ac:dyDescent="0.35">
      <c r="A108" s="219" t="s">
        <v>259</v>
      </c>
      <c r="B108" s="6"/>
      <c r="C108" s="6"/>
      <c r="D108" s="6"/>
      <c r="E108" s="6"/>
      <c r="F108" s="6"/>
      <c r="G108" s="6"/>
      <c r="H108" s="6"/>
      <c r="I108" s="6"/>
      <c r="J108" s="6"/>
      <c r="K108" s="6"/>
    </row>
    <row r="109" spans="1:11" ht="15.5" x14ac:dyDescent="0.35">
      <c r="A109" s="219" t="s">
        <v>258</v>
      </c>
      <c r="B109" s="6"/>
      <c r="C109" s="6"/>
      <c r="D109" s="6"/>
      <c r="E109" s="6"/>
      <c r="F109" s="6"/>
      <c r="G109" s="6"/>
      <c r="H109" s="6"/>
      <c r="I109" s="6"/>
      <c r="J109" s="6"/>
      <c r="K109" s="6"/>
    </row>
    <row r="110" spans="1:11" ht="15.5" x14ac:dyDescent="0.35">
      <c r="A110" s="219" t="s">
        <v>257</v>
      </c>
      <c r="B110" s="216"/>
      <c r="C110" s="216"/>
      <c r="D110" s="216"/>
      <c r="E110" s="216"/>
      <c r="F110" s="216"/>
      <c r="G110" s="216"/>
      <c r="H110" s="216"/>
      <c r="I110" s="216"/>
      <c r="J110" s="216"/>
      <c r="K110" s="6"/>
    </row>
    <row r="111" spans="1:11" ht="9" customHeight="1" x14ac:dyDescent="0.35">
      <c r="A111" s="5"/>
      <c r="B111" s="216"/>
      <c r="C111" s="216"/>
      <c r="D111" s="216"/>
      <c r="E111" s="216"/>
      <c r="F111" s="216"/>
      <c r="G111" s="216"/>
      <c r="H111" s="216"/>
      <c r="I111" s="216"/>
      <c r="J111" s="216"/>
      <c r="K111" s="6"/>
    </row>
    <row r="112" spans="1:11" ht="20.25" customHeight="1" x14ac:dyDescent="0.35">
      <c r="A112" s="217" t="s">
        <v>256</v>
      </c>
      <c r="B112" s="216"/>
      <c r="C112" s="216"/>
      <c r="D112" s="216"/>
      <c r="E112" s="216"/>
      <c r="F112" s="216"/>
      <c r="G112" s="216"/>
      <c r="H112" s="216"/>
      <c r="I112" s="216"/>
      <c r="J112" s="216"/>
      <c r="K112" s="6"/>
    </row>
    <row r="113" spans="1:11" ht="15.5" x14ac:dyDescent="0.35">
      <c r="A113" s="217" t="s">
        <v>255</v>
      </c>
      <c r="B113" s="6"/>
      <c r="C113" s="6"/>
      <c r="K113" s="6"/>
    </row>
    <row r="114" spans="1:11" ht="15.5" x14ac:dyDescent="0.35">
      <c r="A114" s="217" t="s">
        <v>254</v>
      </c>
      <c r="B114" s="6"/>
      <c r="C114" s="6"/>
      <c r="D114" s="218"/>
      <c r="E114" s="6"/>
      <c r="F114" s="6"/>
      <c r="G114" s="6"/>
      <c r="H114" s="6"/>
      <c r="I114" s="6"/>
      <c r="J114" s="6"/>
      <c r="K114" s="6"/>
    </row>
    <row r="115" spans="1:11" ht="16" thickBot="1" x14ac:dyDescent="0.4">
      <c r="A115" s="217"/>
      <c r="B115" s="6"/>
      <c r="C115" s="6"/>
      <c r="K115" s="6"/>
    </row>
    <row r="116" spans="1:11" ht="16.5" customHeight="1" x14ac:dyDescent="0.25">
      <c r="A116" s="216"/>
      <c r="B116" s="326" t="s">
        <v>253</v>
      </c>
      <c r="C116" s="327"/>
      <c r="D116" s="327"/>
      <c r="E116" s="327"/>
      <c r="F116" s="327"/>
      <c r="G116" s="327"/>
      <c r="H116" s="327"/>
      <c r="I116" s="327"/>
      <c r="J116" s="327"/>
      <c r="K116" s="328"/>
    </row>
    <row r="117" spans="1:11" ht="16.5" customHeight="1" thickBot="1" x14ac:dyDescent="0.3">
      <c r="A117" s="216"/>
      <c r="B117" s="329"/>
      <c r="C117" s="330"/>
      <c r="D117" s="330"/>
      <c r="E117" s="330"/>
      <c r="F117" s="330"/>
      <c r="G117" s="330"/>
      <c r="H117" s="330"/>
      <c r="I117" s="330"/>
      <c r="J117" s="330"/>
      <c r="K117" s="331"/>
    </row>
    <row r="118" spans="1:11" ht="15.75" customHeight="1" x14ac:dyDescent="0.35">
      <c r="A118" s="6"/>
      <c r="B118" s="215"/>
      <c r="C118" s="215"/>
      <c r="D118" s="215"/>
      <c r="E118" s="215"/>
      <c r="F118" s="215"/>
      <c r="G118" s="215"/>
      <c r="H118" s="215"/>
      <c r="I118" s="215"/>
      <c r="J118" s="215"/>
      <c r="K118" s="215"/>
    </row>
    <row r="119" spans="1:11" ht="15.5" x14ac:dyDescent="0.35">
      <c r="A119" s="5" t="s">
        <v>279</v>
      </c>
      <c r="B119" s="6"/>
      <c r="C119" s="6"/>
      <c r="D119" s="6"/>
      <c r="E119" s="6"/>
      <c r="F119" s="6"/>
      <c r="G119" s="6"/>
      <c r="H119" s="6"/>
      <c r="I119" s="6"/>
      <c r="J119" s="6"/>
      <c r="K119" s="6"/>
    </row>
  </sheetData>
  <mergeCells count="75">
    <mergeCell ref="B74:D74"/>
    <mergeCell ref="B75:D75"/>
    <mergeCell ref="B26:E26"/>
    <mergeCell ref="F26:G26"/>
    <mergeCell ref="H26:I26"/>
    <mergeCell ref="E41:J41"/>
    <mergeCell ref="F27:G28"/>
    <mergeCell ref="H27:I28"/>
    <mergeCell ref="J27:J28"/>
    <mergeCell ref="B28:E28"/>
    <mergeCell ref="F29:G29"/>
    <mergeCell ref="H29:I29"/>
    <mergeCell ref="F30:G30"/>
    <mergeCell ref="H30:I30"/>
    <mergeCell ref="F31:G31"/>
    <mergeCell ref="H31:I31"/>
    <mergeCell ref="E1:J1"/>
    <mergeCell ref="G11:J11"/>
    <mergeCell ref="D12:G12"/>
    <mergeCell ref="H12:J12"/>
    <mergeCell ref="B21:H21"/>
    <mergeCell ref="B23:E23"/>
    <mergeCell ref="F24:G24"/>
    <mergeCell ref="H24:I24"/>
    <mergeCell ref="B25:E25"/>
    <mergeCell ref="F25:G25"/>
    <mergeCell ref="H25:I25"/>
    <mergeCell ref="B39:H39"/>
    <mergeCell ref="B53:J53"/>
    <mergeCell ref="B42:D42"/>
    <mergeCell ref="E42:F42"/>
    <mergeCell ref="G42:I42"/>
    <mergeCell ref="E43:F43"/>
    <mergeCell ref="E45:F45"/>
    <mergeCell ref="E46:F46"/>
    <mergeCell ref="E44:F44"/>
    <mergeCell ref="E47:F47"/>
    <mergeCell ref="E48:F48"/>
    <mergeCell ref="B51:J51"/>
    <mergeCell ref="B52:J52"/>
    <mergeCell ref="B54:J54"/>
    <mergeCell ref="B70:H70"/>
    <mergeCell ref="G72:H72"/>
    <mergeCell ref="I72:J72"/>
    <mergeCell ref="E73:F73"/>
    <mergeCell ref="G73:H73"/>
    <mergeCell ref="I73:J73"/>
    <mergeCell ref="B73:D73"/>
    <mergeCell ref="E74:F74"/>
    <mergeCell ref="G74:H74"/>
    <mergeCell ref="I74:J74"/>
    <mergeCell ref="E75:F75"/>
    <mergeCell ref="G75:H75"/>
    <mergeCell ref="I75:J75"/>
    <mergeCell ref="B80:J80"/>
    <mergeCell ref="F82:H82"/>
    <mergeCell ref="B96:G96"/>
    <mergeCell ref="C97:H97"/>
    <mergeCell ref="B98:D98"/>
    <mergeCell ref="E98:F98"/>
    <mergeCell ref="G98:H98"/>
    <mergeCell ref="I98:J98"/>
    <mergeCell ref="B99:D99"/>
    <mergeCell ref="E99:F99"/>
    <mergeCell ref="G99:H99"/>
    <mergeCell ref="I99:J99"/>
    <mergeCell ref="B100:D100"/>
    <mergeCell ref="E100:F100"/>
    <mergeCell ref="G100:H100"/>
    <mergeCell ref="I100:J100"/>
    <mergeCell ref="B101:D101"/>
    <mergeCell ref="E101:F101"/>
    <mergeCell ref="G101:H101"/>
    <mergeCell ref="I101:J101"/>
    <mergeCell ref="B116:K117"/>
  </mergeCells>
  <pageMargins left="0.42" right="0.33" top="0.49" bottom="0.24" header="0.74" footer="0.17"/>
  <pageSetup paperSize="9" scale="69" orientation="portrait" r:id="rId1"/>
  <headerFooter alignWithMargins="0"/>
  <rowBreaks count="1" manualBreakCount="1">
    <brk id="65" max="11" man="1"/>
  </rowBreaks>
  <drawing r:id="rId2"/>
  <legacyDrawing r:id="rId3"/>
  <oleObjects>
    <mc:AlternateContent xmlns:mc="http://schemas.openxmlformats.org/markup-compatibility/2006">
      <mc:Choice Requires="x14">
        <oleObject shapeId="142339" r:id="rId4">
          <objectPr defaultSize="0" autoPict="0" r:id="rId5">
            <anchor moveWithCells="1" sizeWithCells="1">
              <from>
                <xdr:col>0</xdr:col>
                <xdr:colOff>69850</xdr:colOff>
                <xdr:row>103</xdr:row>
                <xdr:rowOff>12700</xdr:rowOff>
              </from>
              <to>
                <xdr:col>1</xdr:col>
                <xdr:colOff>165100</xdr:colOff>
                <xdr:row>106</xdr:row>
                <xdr:rowOff>152400</xdr:rowOff>
              </to>
            </anchor>
          </objectPr>
        </oleObject>
      </mc:Choice>
      <mc:Fallback>
        <oleObject shapeId="14233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ACC2B-2333-46B8-82A1-44FF05BE40E0}">
  <sheetPr>
    <pageSetUpPr fitToPage="1"/>
  </sheetPr>
  <dimension ref="A1:N119"/>
  <sheetViews>
    <sheetView showGridLines="0" zoomScale="75" zoomScaleNormal="75" workbookViewId="0"/>
  </sheetViews>
  <sheetFormatPr defaultRowHeight="12.5" x14ac:dyDescent="0.25"/>
  <cols>
    <col min="1" max="1" width="12.1796875" customWidth="1"/>
    <col min="2" max="2" width="9.54296875" customWidth="1"/>
    <col min="4" max="4" width="21.7265625" customWidth="1"/>
    <col min="5" max="5" width="16.7265625" bestFit="1" customWidth="1"/>
    <col min="7" max="7" width="10.453125" bestFit="1" customWidth="1"/>
    <col min="8" max="8" width="12" customWidth="1"/>
    <col min="9" max="9" width="12.1796875" customWidth="1"/>
    <col min="10" max="10" width="14.54296875" customWidth="1"/>
    <col min="11" max="11" width="10.81640625" customWidth="1"/>
    <col min="13" max="13" width="9.26953125" bestFit="1"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4" ht="15.5" x14ac:dyDescent="0.35">
      <c r="A17" s="5" t="s">
        <v>403</v>
      </c>
      <c r="B17" s="6"/>
      <c r="C17" s="6"/>
      <c r="D17" s="6"/>
      <c r="E17" s="5"/>
      <c r="F17" s="6"/>
      <c r="G17" s="6"/>
      <c r="H17" s="6"/>
      <c r="I17" s="6"/>
      <c r="J17" s="6"/>
      <c r="K17" s="6"/>
    </row>
    <row r="18" spans="1:14" ht="15.5" x14ac:dyDescent="0.35">
      <c r="A18" s="6"/>
      <c r="B18" s="6"/>
      <c r="C18" s="6"/>
      <c r="D18" s="6"/>
      <c r="E18" s="5"/>
      <c r="F18" s="6"/>
      <c r="G18" s="6"/>
      <c r="H18" s="6"/>
      <c r="I18" s="6"/>
      <c r="J18" s="6"/>
      <c r="K18" s="6"/>
    </row>
    <row r="19" spans="1:14" ht="15.5" x14ac:dyDescent="0.35">
      <c r="A19" s="6"/>
      <c r="B19" s="6"/>
      <c r="C19" s="6"/>
      <c r="D19" s="6"/>
      <c r="E19" s="5"/>
      <c r="F19" s="6"/>
      <c r="G19" s="6"/>
      <c r="H19" s="6"/>
      <c r="I19" s="6"/>
      <c r="J19" s="6"/>
      <c r="K19" s="6"/>
    </row>
    <row r="20" spans="1:14" ht="12.75" customHeight="1" x14ac:dyDescent="0.35">
      <c r="A20" s="6"/>
      <c r="B20" s="6"/>
      <c r="C20" s="6"/>
      <c r="D20" s="6"/>
      <c r="E20" s="6"/>
      <c r="F20" s="6"/>
      <c r="G20" s="6"/>
      <c r="H20" s="6"/>
      <c r="I20" s="6"/>
      <c r="J20" s="6"/>
      <c r="K20" s="6"/>
    </row>
    <row r="21" spans="1:14" s="6" customFormat="1" ht="17.5" x14ac:dyDescent="0.35">
      <c r="A21" s="5">
        <v>1</v>
      </c>
      <c r="B21" s="342" t="s">
        <v>404</v>
      </c>
      <c r="C21" s="342"/>
      <c r="D21" s="342"/>
      <c r="E21" s="342"/>
      <c r="F21" s="342"/>
      <c r="G21" s="342"/>
      <c r="H21" s="342"/>
    </row>
    <row r="22" spans="1:14" ht="19.5" customHeight="1" x14ac:dyDescent="0.35">
      <c r="A22" s="6"/>
      <c r="B22" s="6"/>
      <c r="C22" s="6"/>
      <c r="D22" s="6"/>
      <c r="E22" s="6"/>
      <c r="F22" s="6"/>
      <c r="G22" s="6"/>
      <c r="H22" s="6"/>
      <c r="I22" s="6"/>
      <c r="J22" s="6"/>
      <c r="K22" s="6"/>
    </row>
    <row r="23" spans="1:14" ht="15.5" x14ac:dyDescent="0.35">
      <c r="A23" s="6"/>
      <c r="B23" s="372" t="s">
        <v>2</v>
      </c>
      <c r="C23" s="373"/>
      <c r="D23" s="373"/>
      <c r="E23" s="374"/>
      <c r="F23" s="295"/>
      <c r="G23" s="294"/>
      <c r="H23" s="294"/>
      <c r="I23" s="294"/>
      <c r="J23" s="286"/>
    </row>
    <row r="24" spans="1:14" ht="15.5" x14ac:dyDescent="0.35">
      <c r="A24" s="6"/>
      <c r="B24" s="265"/>
      <c r="C24" s="264"/>
      <c r="D24" s="264"/>
      <c r="E24" s="263"/>
      <c r="F24" s="398">
        <v>45597</v>
      </c>
      <c r="G24" s="399"/>
      <c r="H24" s="398">
        <v>45231</v>
      </c>
      <c r="I24" s="399"/>
      <c r="J24" s="286" t="s">
        <v>3</v>
      </c>
    </row>
    <row r="25" spans="1:14" ht="15.5" x14ac:dyDescent="0.35">
      <c r="A25" s="6"/>
      <c r="B25" s="400" t="s">
        <v>260</v>
      </c>
      <c r="C25" s="401"/>
      <c r="D25" s="401"/>
      <c r="E25" s="402"/>
      <c r="F25" s="403">
        <v>1192611</v>
      </c>
      <c r="G25" s="404"/>
      <c r="H25" s="403">
        <v>1133284</v>
      </c>
      <c r="I25" s="404"/>
      <c r="J25" s="292">
        <f>(F25-H25)/H25</f>
        <v>5.2349631689850032E-2</v>
      </c>
      <c r="L25" s="25"/>
      <c r="M25" s="319"/>
    </row>
    <row r="26" spans="1:14" ht="15.5" x14ac:dyDescent="0.35">
      <c r="A26" s="6"/>
      <c r="B26" s="386" t="s">
        <v>342</v>
      </c>
      <c r="C26" s="387"/>
      <c r="D26" s="387"/>
      <c r="E26" s="388"/>
      <c r="F26" s="403">
        <v>5205089</v>
      </c>
      <c r="G26" s="404"/>
      <c r="H26" s="403">
        <v>4216301</v>
      </c>
      <c r="I26" s="404"/>
      <c r="J26" s="309">
        <f>(F26-H26)/H26</f>
        <v>0.2345155149027548</v>
      </c>
      <c r="L26" s="25"/>
      <c r="M26" s="25"/>
      <c r="N26" s="25"/>
    </row>
    <row r="27" spans="1:14" ht="18.5" x14ac:dyDescent="0.35">
      <c r="A27" s="6"/>
      <c r="B27" s="386" t="s">
        <v>343</v>
      </c>
      <c r="C27" s="387"/>
      <c r="D27" s="387"/>
      <c r="E27" s="388"/>
      <c r="F27" s="341">
        <v>1752400</v>
      </c>
      <c r="G27" s="352"/>
      <c r="H27" s="341">
        <v>1949125</v>
      </c>
      <c r="I27" s="352"/>
      <c r="J27" s="290">
        <f>(F27-H27)/H27</f>
        <v>-0.10092990444430193</v>
      </c>
      <c r="L27" s="25"/>
      <c r="M27" s="319"/>
    </row>
    <row r="28" spans="1:14" ht="15.5" x14ac:dyDescent="0.35">
      <c r="A28" s="6"/>
      <c r="B28" s="261" t="s">
        <v>283</v>
      </c>
      <c r="C28" s="243"/>
      <c r="D28" s="243"/>
      <c r="E28" s="287"/>
      <c r="F28" s="389">
        <v>440899</v>
      </c>
      <c r="G28" s="390"/>
      <c r="H28" s="389">
        <v>387053</v>
      </c>
      <c r="I28" s="390"/>
      <c r="J28" s="393">
        <f>(F28-H28)/H28</f>
        <v>0.1391178985823647</v>
      </c>
      <c r="L28" s="25"/>
      <c r="M28" s="319"/>
    </row>
    <row r="29" spans="1:14" ht="15.5" x14ac:dyDescent="0.35">
      <c r="A29" s="6"/>
      <c r="B29" s="395" t="s">
        <v>266</v>
      </c>
      <c r="C29" s="396"/>
      <c r="D29" s="396"/>
      <c r="E29" s="397"/>
      <c r="F29" s="391"/>
      <c r="G29" s="392"/>
      <c r="H29" s="391"/>
      <c r="I29" s="392"/>
      <c r="J29" s="394"/>
      <c r="M29" s="319"/>
    </row>
    <row r="30" spans="1:14" ht="15.5" x14ac:dyDescent="0.35">
      <c r="A30" s="6"/>
      <c r="B30" s="261" t="s">
        <v>184</v>
      </c>
      <c r="C30" s="243"/>
      <c r="D30" s="243"/>
      <c r="E30" s="287"/>
      <c r="F30" s="380">
        <f>(F26+F28)/(F25+F26+F28)</f>
        <v>0.82560594648114327</v>
      </c>
      <c r="G30" s="381"/>
      <c r="H30" s="380">
        <f>(H26+H28)/(H25+H26+H28)</f>
        <v>0.80244805406929987</v>
      </c>
      <c r="I30" s="381"/>
      <c r="J30" s="384"/>
      <c r="M30" s="319"/>
    </row>
    <row r="31" spans="1:14" ht="15.5" x14ac:dyDescent="0.35">
      <c r="A31" s="6"/>
      <c r="B31" s="275" t="s">
        <v>344</v>
      </c>
      <c r="C31" s="230"/>
      <c r="D31" s="230"/>
      <c r="E31" s="282"/>
      <c r="F31" s="382">
        <f>(F25+F26+F28)/(F24+F25+F26+F28)</f>
        <v>0.99337656859275947</v>
      </c>
      <c r="G31" s="383"/>
      <c r="H31" s="382">
        <f>(H25+H26+H28)/(H24+H25+H26+H28)</f>
        <v>0.99217709705979151</v>
      </c>
      <c r="I31" s="383"/>
      <c r="J31" s="385"/>
      <c r="M31" s="319"/>
    </row>
    <row r="32" spans="1:14" ht="15.5" x14ac:dyDescent="0.35">
      <c r="A32" s="6"/>
      <c r="B32" s="261" t="s">
        <v>184</v>
      </c>
      <c r="C32" s="243"/>
      <c r="D32" s="243"/>
      <c r="E32" s="287"/>
      <c r="F32" s="380">
        <f>(F26+F27+F28)/(F25+F26+F27+F28)</f>
        <v>0.86117900840170047</v>
      </c>
      <c r="G32" s="381"/>
      <c r="H32" s="380">
        <f>(H26+H27+H28)/(H25+H26+H27+H28)</f>
        <v>0.85254762604571599</v>
      </c>
      <c r="I32" s="381"/>
      <c r="J32" s="384"/>
      <c r="M32" s="319"/>
    </row>
    <row r="33" spans="1:13" ht="15.5" x14ac:dyDescent="0.35">
      <c r="A33" s="6"/>
      <c r="B33" s="275" t="s">
        <v>345</v>
      </c>
      <c r="C33" s="230"/>
      <c r="D33" s="230"/>
      <c r="E33" s="282"/>
      <c r="F33" s="382">
        <f>(F27+F28+F30)/(F26+F27+F28+F30)</f>
        <v>0.29645641467435441</v>
      </c>
      <c r="G33" s="383"/>
      <c r="H33" s="382">
        <f>(H27+H28+H30)/(H26+H27+H28+H30)</f>
        <v>0.35653353736019766</v>
      </c>
      <c r="I33" s="383"/>
      <c r="J33" s="385"/>
      <c r="M33" s="319"/>
    </row>
    <row r="34" spans="1:13" ht="15.5" x14ac:dyDescent="0.35">
      <c r="A34" s="6"/>
      <c r="B34" s="252" t="s">
        <v>8</v>
      </c>
      <c r="C34" s="6"/>
      <c r="D34" s="6" t="s">
        <v>346</v>
      </c>
      <c r="E34" s="283"/>
      <c r="F34" s="379">
        <f>F25+F26+F28</f>
        <v>6838599</v>
      </c>
      <c r="G34" s="335"/>
      <c r="H34" s="379">
        <f>H25+H26+H28</f>
        <v>5736638</v>
      </c>
      <c r="I34" s="335"/>
      <c r="J34" s="293">
        <f>(F34-H34)/H34</f>
        <v>0.19209177919192391</v>
      </c>
      <c r="L34" s="25"/>
      <c r="M34" s="319"/>
    </row>
    <row r="35" spans="1:13" ht="15.5" x14ac:dyDescent="0.35">
      <c r="A35" s="6"/>
      <c r="B35" s="252"/>
      <c r="C35" s="6"/>
      <c r="D35" s="6" t="s">
        <v>347</v>
      </c>
      <c r="E35" s="310"/>
      <c r="F35" s="341">
        <f>SUM(F25:G29)</f>
        <v>8590999</v>
      </c>
      <c r="G35" s="352"/>
      <c r="H35" s="341">
        <f>SUM(H25:I29)</f>
        <v>7685763</v>
      </c>
      <c r="I35" s="352"/>
      <c r="J35" s="291">
        <f>(F35-H35)/H35</f>
        <v>0.11778088915830477</v>
      </c>
      <c r="L35" s="25"/>
      <c r="M35" s="319"/>
    </row>
    <row r="36" spans="1:13" ht="15.5" x14ac:dyDescent="0.35">
      <c r="A36" s="6"/>
      <c r="B36" s="252"/>
      <c r="C36" s="6"/>
      <c r="D36" s="6" t="s">
        <v>348</v>
      </c>
      <c r="E36" s="283"/>
      <c r="F36" s="341">
        <v>2377446</v>
      </c>
      <c r="G36" s="352"/>
      <c r="H36" s="341">
        <v>1677512</v>
      </c>
      <c r="I36" s="352"/>
      <c r="J36" s="291">
        <f>(F36-H36)/H36</f>
        <v>0.4172453013748933</v>
      </c>
      <c r="L36" s="25"/>
      <c r="M36" s="319"/>
    </row>
    <row r="37" spans="1:13" ht="18.5" x14ac:dyDescent="0.35">
      <c r="A37" s="6"/>
      <c r="B37" s="275"/>
      <c r="C37" s="230"/>
      <c r="D37" s="230" t="s">
        <v>371</v>
      </c>
      <c r="E37" s="282"/>
      <c r="F37" s="365">
        <v>784377</v>
      </c>
      <c r="G37" s="366"/>
      <c r="H37" s="365">
        <v>406810</v>
      </c>
      <c r="I37" s="366"/>
      <c r="J37" s="290">
        <f>(F37-H37)/H37</f>
        <v>0.92811631965782548</v>
      </c>
      <c r="L37" s="25"/>
      <c r="M37" s="319"/>
    </row>
    <row r="38" spans="1:13" ht="15.5" x14ac:dyDescent="0.35">
      <c r="A38" s="6"/>
      <c r="B38" s="311"/>
      <c r="C38" s="311"/>
      <c r="D38" s="311"/>
      <c r="E38" s="311"/>
      <c r="F38" s="312"/>
      <c r="G38" s="312"/>
      <c r="H38" s="312"/>
      <c r="I38" s="312"/>
      <c r="J38" s="313"/>
    </row>
    <row r="39" spans="1:13" ht="15.5" x14ac:dyDescent="0.35">
      <c r="A39" s="6"/>
      <c r="B39" s="6" t="s">
        <v>314</v>
      </c>
      <c r="C39" s="311"/>
      <c r="D39" s="311"/>
      <c r="E39" s="311"/>
      <c r="F39" s="312"/>
      <c r="G39" s="312"/>
      <c r="H39" s="312"/>
      <c r="I39" s="312"/>
      <c r="J39" s="313"/>
    </row>
    <row r="40" spans="1:13" ht="15.5" x14ac:dyDescent="0.35">
      <c r="A40" s="6"/>
      <c r="B40" s="6" t="s">
        <v>350</v>
      </c>
      <c r="C40" s="6"/>
      <c r="D40" s="6"/>
      <c r="E40" s="6"/>
      <c r="F40" s="6"/>
      <c r="G40" s="6"/>
      <c r="H40" s="6"/>
      <c r="I40" s="6"/>
      <c r="J40" s="6"/>
    </row>
    <row r="41" spans="1:13" ht="15.5" x14ac:dyDescent="0.35">
      <c r="A41" s="6"/>
      <c r="B41" s="6" t="s">
        <v>370</v>
      </c>
      <c r="C41" s="6"/>
      <c r="D41" s="6"/>
      <c r="E41" s="6"/>
      <c r="F41" s="6"/>
      <c r="G41" s="6"/>
      <c r="H41" s="6"/>
      <c r="I41" s="6"/>
      <c r="J41" s="6"/>
    </row>
    <row r="42" spans="1:13" ht="15.5" x14ac:dyDescent="0.35">
      <c r="A42" s="6"/>
      <c r="B42" s="6"/>
      <c r="C42" s="314"/>
      <c r="D42" s="314"/>
      <c r="E42" s="314"/>
      <c r="F42" s="314"/>
      <c r="G42" s="314"/>
      <c r="H42" s="314"/>
      <c r="I42" s="314"/>
      <c r="J42" s="314"/>
    </row>
    <row r="43" spans="1:13" ht="15.5" x14ac:dyDescent="0.35">
      <c r="A43" s="5">
        <v>2</v>
      </c>
      <c r="B43" s="371" t="s">
        <v>14</v>
      </c>
      <c r="C43" s="371"/>
      <c r="D43" s="371"/>
      <c r="E43" s="371"/>
      <c r="F43" s="371"/>
      <c r="G43" s="371"/>
      <c r="H43" s="371"/>
      <c r="I43" s="6"/>
      <c r="J43" s="6"/>
      <c r="K43" s="6"/>
    </row>
    <row r="44" spans="1:13" ht="15.5" x14ac:dyDescent="0.35">
      <c r="A44" s="6"/>
      <c r="B44" s="6"/>
      <c r="C44" s="6"/>
      <c r="D44" s="6"/>
      <c r="E44" s="6"/>
      <c r="F44" s="6"/>
      <c r="G44" s="6"/>
      <c r="H44" s="6"/>
      <c r="I44" s="6"/>
      <c r="J44" s="6"/>
      <c r="K44" s="6"/>
    </row>
    <row r="45" spans="1:13" s="6" customFormat="1" ht="18" customHeight="1" x14ac:dyDescent="0.35">
      <c r="B45" s="261"/>
      <c r="C45" s="243"/>
      <c r="D45" s="287"/>
      <c r="E45" s="372" t="s">
        <v>15</v>
      </c>
      <c r="F45" s="373"/>
      <c r="G45" s="373"/>
      <c r="H45" s="373"/>
      <c r="I45" s="373"/>
      <c r="J45" s="374"/>
    </row>
    <row r="46" spans="1:13" ht="32.25" customHeight="1" x14ac:dyDescent="0.35">
      <c r="A46" s="6"/>
      <c r="B46" s="375"/>
      <c r="C46" s="376"/>
      <c r="D46" s="377"/>
      <c r="E46" s="359" t="s">
        <v>260</v>
      </c>
      <c r="F46" s="378"/>
      <c r="G46" s="343" t="s">
        <v>188</v>
      </c>
      <c r="H46" s="344"/>
      <c r="I46" s="345"/>
      <c r="J46" s="286" t="s">
        <v>11</v>
      </c>
      <c r="K46" s="6"/>
    </row>
    <row r="47" spans="1:13" ht="18" customHeight="1" x14ac:dyDescent="0.35">
      <c r="A47" s="6"/>
      <c r="B47" s="250" t="s">
        <v>288</v>
      </c>
      <c r="C47" s="6"/>
      <c r="D47" s="283"/>
      <c r="E47" s="341"/>
      <c r="F47" s="352"/>
      <c r="G47" s="285"/>
      <c r="H47" s="253"/>
      <c r="I47" s="284"/>
      <c r="J47" s="246"/>
      <c r="K47" s="6"/>
    </row>
    <row r="48" spans="1:13" ht="18" customHeight="1" x14ac:dyDescent="0.35">
      <c r="A48" s="6"/>
      <c r="B48" s="252" t="s">
        <v>289</v>
      </c>
      <c r="C48" s="6"/>
      <c r="D48" s="283"/>
      <c r="E48" s="341">
        <v>17784.3</v>
      </c>
      <c r="F48" s="364"/>
      <c r="G48" s="256"/>
      <c r="H48" s="253">
        <v>75195.399999999994</v>
      </c>
      <c r="I48" s="246"/>
      <c r="J48" s="246"/>
      <c r="K48" s="6"/>
    </row>
    <row r="49" spans="1:11" ht="18" customHeight="1" x14ac:dyDescent="0.35">
      <c r="A49" s="6"/>
      <c r="B49" s="252" t="s">
        <v>294</v>
      </c>
      <c r="C49" s="6"/>
      <c r="D49" s="283"/>
      <c r="E49" s="341">
        <v>1.5</v>
      </c>
      <c r="F49" s="352"/>
      <c r="G49" s="223"/>
      <c r="H49" s="253">
        <v>12749.5</v>
      </c>
      <c r="I49" s="246"/>
      <c r="J49" s="246"/>
      <c r="K49" s="6"/>
    </row>
    <row r="50" spans="1:11" ht="18" customHeight="1" x14ac:dyDescent="0.35">
      <c r="A50" s="6"/>
      <c r="B50" s="231" t="s">
        <v>52</v>
      </c>
      <c r="C50" s="230"/>
      <c r="D50" s="282"/>
      <c r="E50" s="365">
        <f>E48+E49</f>
        <v>17785.8</v>
      </c>
      <c r="F50" s="366"/>
      <c r="G50" s="248"/>
      <c r="H50" s="247">
        <f>H48+H49</f>
        <v>87944.9</v>
      </c>
      <c r="I50" s="226"/>
      <c r="J50" s="226">
        <f>E50+H50</f>
        <v>105730.7</v>
      </c>
      <c r="K50" s="6"/>
    </row>
    <row r="51" spans="1:11" ht="18" customHeight="1" x14ac:dyDescent="0.35">
      <c r="A51" s="6"/>
      <c r="B51" s="250" t="s">
        <v>25</v>
      </c>
      <c r="C51" s="6"/>
      <c r="D51" s="283"/>
      <c r="E51" s="408"/>
      <c r="F51" s="409"/>
      <c r="G51" s="315"/>
      <c r="H51" s="315"/>
      <c r="I51" s="316"/>
      <c r="J51" s="246">
        <v>651.79999999999995</v>
      </c>
      <c r="K51" s="6"/>
    </row>
    <row r="52" spans="1:11" ht="18" customHeight="1" x14ac:dyDescent="0.35">
      <c r="A52" s="6"/>
      <c r="B52" s="231" t="s">
        <v>26</v>
      </c>
      <c r="C52" s="230"/>
      <c r="D52" s="282"/>
      <c r="E52" s="410"/>
      <c r="F52" s="411"/>
      <c r="G52" s="317"/>
      <c r="H52" s="317"/>
      <c r="I52" s="318"/>
      <c r="J52" s="225">
        <f>J50+J51</f>
        <v>106382.5</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400</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406</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395</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407</v>
      </c>
      <c r="B64" s="279"/>
      <c r="C64" s="279"/>
      <c r="D64" s="279"/>
      <c r="E64" s="279"/>
      <c r="F64" s="279"/>
      <c r="G64" s="6"/>
      <c r="H64" s="5" t="s">
        <v>389</v>
      </c>
      <c r="I64" s="279"/>
      <c r="J64" s="279"/>
      <c r="K64" s="6"/>
    </row>
    <row r="65" spans="1:11" ht="15.5" x14ac:dyDescent="0.35">
      <c r="A65" s="5" t="s">
        <v>408</v>
      </c>
      <c r="B65" s="5"/>
      <c r="C65" s="6"/>
      <c r="D65" s="6"/>
      <c r="E65" s="6"/>
      <c r="F65" s="253"/>
      <c r="G65" s="6"/>
      <c r="I65" s="223"/>
      <c r="J65" s="222"/>
      <c r="K65" s="6"/>
    </row>
    <row r="66" spans="1:11" ht="15.5" x14ac:dyDescent="0.35">
      <c r="A66" s="5" t="s">
        <v>392</v>
      </c>
      <c r="B66" s="278"/>
      <c r="C66" s="219"/>
      <c r="D66" s="219"/>
      <c r="E66" s="277"/>
      <c r="F66" s="219"/>
      <c r="G66" s="277"/>
      <c r="H66" s="219"/>
      <c r="I66" s="219"/>
      <c r="J66" s="277"/>
      <c r="K66" s="6"/>
    </row>
    <row r="67" spans="1:11" ht="15.5" x14ac:dyDescent="0.35">
      <c r="A67" s="5"/>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40</v>
      </c>
      <c r="F78" s="340"/>
      <c r="G78" s="341">
        <v>2972.4</v>
      </c>
      <c r="H78" s="340"/>
      <c r="I78" s="353">
        <f>G78/G80*100</f>
        <v>2.8136616506549972</v>
      </c>
      <c r="J78" s="354"/>
      <c r="K78" s="6"/>
    </row>
    <row r="79" spans="1:11" s="273" customFormat="1" ht="18" customHeight="1" x14ac:dyDescent="0.35">
      <c r="A79" s="5"/>
      <c r="B79" s="338" t="s">
        <v>41</v>
      </c>
      <c r="C79" s="339"/>
      <c r="D79" s="340"/>
      <c r="E79" s="338">
        <v>6</v>
      </c>
      <c r="F79" s="339"/>
      <c r="G79" s="341">
        <v>102669.3</v>
      </c>
      <c r="H79" s="352"/>
      <c r="I79" s="353">
        <f>G79/G80*100</f>
        <v>97.186338349345007</v>
      </c>
      <c r="J79" s="354"/>
      <c r="K79" s="6"/>
    </row>
    <row r="80" spans="1:11" ht="18" customHeight="1" x14ac:dyDescent="0.35">
      <c r="A80" s="6"/>
      <c r="B80" s="321" t="s">
        <v>11</v>
      </c>
      <c r="C80" s="322"/>
      <c r="D80" s="323"/>
      <c r="E80" s="321">
        <f>SUM(E78:F79)</f>
        <v>46</v>
      </c>
      <c r="F80" s="322"/>
      <c r="G80" s="355">
        <f>SUM(G78:H79)</f>
        <v>105641.7</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405</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0</v>
      </c>
      <c r="F89" s="259"/>
      <c r="G89" s="258">
        <v>5945.3</v>
      </c>
      <c r="H89" s="238"/>
      <c r="I89" s="308">
        <f>E89+G89</f>
        <v>5945.3</v>
      </c>
      <c r="J89" s="251"/>
      <c r="K89" s="5"/>
    </row>
    <row r="90" spans="1:11" ht="18" customHeight="1" x14ac:dyDescent="0.35">
      <c r="A90" s="6"/>
      <c r="B90" s="252" t="s">
        <v>287</v>
      </c>
      <c r="C90" s="6"/>
      <c r="D90" s="6"/>
      <c r="E90" s="257">
        <v>5035.3</v>
      </c>
      <c r="F90" s="256"/>
      <c r="G90" s="253">
        <v>12753.1</v>
      </c>
      <c r="H90" s="246"/>
      <c r="I90" s="255">
        <f>E90+G90</f>
        <v>17788.400000000001</v>
      </c>
      <c r="J90" s="251"/>
      <c r="K90" s="6"/>
    </row>
    <row r="91" spans="1:11" ht="18" customHeight="1" x14ac:dyDescent="0.35">
      <c r="A91" s="6"/>
      <c r="B91" s="252" t="s">
        <v>50</v>
      </c>
      <c r="C91" s="6"/>
      <c r="D91" s="6"/>
      <c r="E91" s="254">
        <v>1688.5</v>
      </c>
      <c r="F91" s="223"/>
      <c r="G91" s="253">
        <v>7868.8</v>
      </c>
      <c r="H91" s="246"/>
      <c r="I91" s="255">
        <f>E91+G91</f>
        <v>9557.2999999999993</v>
      </c>
      <c r="J91" s="251"/>
      <c r="K91" s="6"/>
    </row>
    <row r="92" spans="1:11" ht="18" customHeight="1" x14ac:dyDescent="0.35">
      <c r="A92" s="6"/>
      <c r="B92" s="250" t="s">
        <v>52</v>
      </c>
      <c r="C92" s="6"/>
      <c r="D92" s="6"/>
      <c r="E92" s="249">
        <f>SUM(E89:E91)</f>
        <v>6723.8</v>
      </c>
      <c r="F92" s="307"/>
      <c r="G92" s="247">
        <f>SUM(G89:G91)</f>
        <v>26567.200000000001</v>
      </c>
      <c r="H92" s="226"/>
      <c r="I92" s="301">
        <f>E92+G92</f>
        <v>33291</v>
      </c>
      <c r="J92" s="245">
        <f>I92/I95*100</f>
        <v>31.76422095555051</v>
      </c>
      <c r="K92" s="6"/>
    </row>
    <row r="93" spans="1:11" ht="18" customHeight="1" x14ac:dyDescent="0.35">
      <c r="A93" s="6"/>
      <c r="B93" s="244" t="s">
        <v>53</v>
      </c>
      <c r="C93" s="243"/>
      <c r="D93" s="243"/>
      <c r="E93" s="254">
        <v>9600.7999999999993</v>
      </c>
      <c r="F93" s="223"/>
      <c r="G93" s="253">
        <v>58390</v>
      </c>
      <c r="H93" s="246"/>
      <c r="I93" s="246">
        <f>E93+G93</f>
        <v>67990.8</v>
      </c>
      <c r="J93" s="237">
        <f>I93/I95*100</f>
        <v>64.872632067064472</v>
      </c>
      <c r="K93" s="6"/>
    </row>
    <row r="94" spans="1:11" ht="18" customHeight="1" x14ac:dyDescent="0.35">
      <c r="A94" s="6"/>
      <c r="B94" s="231" t="s">
        <v>54</v>
      </c>
      <c r="C94" s="230"/>
      <c r="D94" s="230"/>
      <c r="E94" s="249">
        <v>2189</v>
      </c>
      <c r="F94" s="248"/>
      <c r="G94" s="247">
        <v>1335.8</v>
      </c>
      <c r="H94" s="226"/>
      <c r="I94" s="301">
        <f t="shared" ref="I94" si="0">E94+G94</f>
        <v>3524.8</v>
      </c>
      <c r="J94" s="232">
        <f>I94/I95*100</f>
        <v>3.363146977385012</v>
      </c>
      <c r="K94" s="6"/>
    </row>
    <row r="95" spans="1:11" ht="18" customHeight="1" x14ac:dyDescent="0.35">
      <c r="A95" s="6"/>
      <c r="B95" s="231" t="s">
        <v>55</v>
      </c>
      <c r="C95" s="230"/>
      <c r="D95" s="230"/>
      <c r="E95" s="229">
        <f>E92+E93+E94</f>
        <v>18513.599999999999</v>
      </c>
      <c r="F95" s="228"/>
      <c r="G95" s="302">
        <f>G92+G93+G94</f>
        <v>86293</v>
      </c>
      <c r="H95" s="226"/>
      <c r="I95" s="225">
        <f>E95+G95</f>
        <v>104806.6</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19</v>
      </c>
      <c r="F104" s="336"/>
      <c r="G104" s="337">
        <v>50</v>
      </c>
      <c r="H104" s="336"/>
      <c r="I104" s="337">
        <f>E104+G104</f>
        <v>69</v>
      </c>
      <c r="J104" s="336"/>
      <c r="K104" s="6"/>
    </row>
    <row r="105" spans="1:11" ht="18" customHeight="1" x14ac:dyDescent="0.35">
      <c r="A105" s="6"/>
      <c r="B105" s="338" t="s">
        <v>41</v>
      </c>
      <c r="C105" s="339"/>
      <c r="D105" s="340"/>
      <c r="E105" s="341">
        <v>267</v>
      </c>
      <c r="F105" s="339"/>
      <c r="G105" s="341">
        <v>15</v>
      </c>
      <c r="H105" s="339"/>
      <c r="I105" s="341">
        <f>E105+G105</f>
        <v>282</v>
      </c>
      <c r="J105" s="340"/>
      <c r="K105" s="6"/>
    </row>
    <row r="106" spans="1:11" ht="18" customHeight="1" x14ac:dyDescent="0.35">
      <c r="A106" s="6"/>
      <c r="B106" s="321" t="s">
        <v>11</v>
      </c>
      <c r="C106" s="322"/>
      <c r="D106" s="323"/>
      <c r="E106" s="324">
        <f>E105+E104</f>
        <v>286</v>
      </c>
      <c r="F106" s="325"/>
      <c r="G106" s="324">
        <f>G105+G104</f>
        <v>65</v>
      </c>
      <c r="H106" s="325"/>
      <c r="I106" s="324">
        <f>I105+I104</f>
        <v>351</v>
      </c>
      <c r="J106" s="325"/>
      <c r="K106" s="6"/>
    </row>
    <row r="107" spans="1:11" ht="18" customHeight="1" x14ac:dyDescent="0.35">
      <c r="A107" s="6"/>
      <c r="B107" s="272"/>
      <c r="C107" s="272"/>
      <c r="D107" s="272"/>
      <c r="E107" s="281"/>
      <c r="F107" s="272"/>
      <c r="G107" s="281"/>
      <c r="H107" s="272"/>
      <c r="I107" s="281"/>
      <c r="J107" s="272"/>
      <c r="K107" s="6"/>
    </row>
    <row r="108" spans="1:11" ht="18" customHeight="1" x14ac:dyDescent="0.35">
      <c r="A108" s="6"/>
      <c r="B108" s="272"/>
      <c r="C108" s="272"/>
      <c r="D108" s="272"/>
      <c r="E108" s="281"/>
      <c r="F108" s="272"/>
      <c r="G108" s="281"/>
      <c r="H108" s="272"/>
      <c r="I108" s="281"/>
      <c r="J108" s="272"/>
      <c r="K108" s="6"/>
    </row>
    <row r="109" spans="1:11" ht="18" customHeight="1" x14ac:dyDescent="0.35">
      <c r="A109" s="6"/>
      <c r="B109" s="272"/>
      <c r="C109" s="272"/>
      <c r="D109" s="272"/>
      <c r="E109" s="281"/>
      <c r="F109" s="272"/>
      <c r="G109" s="281"/>
      <c r="H109" s="272"/>
      <c r="I109" s="281"/>
      <c r="J109" s="272"/>
      <c r="K109" s="6"/>
    </row>
    <row r="110" spans="1:11" ht="18" customHeight="1" x14ac:dyDescent="0.35">
      <c r="A110" s="6"/>
      <c r="B110" s="272"/>
      <c r="C110" s="272"/>
      <c r="D110" s="272"/>
      <c r="E110" s="281"/>
      <c r="F110" s="272"/>
      <c r="G110" s="281"/>
      <c r="H110" s="272"/>
      <c r="I110" s="281"/>
      <c r="J110" s="272"/>
      <c r="K110" s="6"/>
    </row>
    <row r="111" spans="1:11" ht="18" customHeight="1" x14ac:dyDescent="0.35">
      <c r="A111" s="6"/>
      <c r="B111" s="272"/>
      <c r="C111" s="272"/>
      <c r="D111" s="272"/>
      <c r="E111" s="281"/>
      <c r="F111" s="272"/>
      <c r="G111" s="281"/>
      <c r="H111" s="272"/>
      <c r="I111" s="281"/>
      <c r="J111" s="272"/>
      <c r="K111" s="6"/>
    </row>
    <row r="112" spans="1:11" ht="18" customHeight="1" x14ac:dyDescent="0.35">
      <c r="A112" s="6"/>
      <c r="B112" s="272"/>
      <c r="C112" s="272"/>
      <c r="D112" s="272"/>
      <c r="E112" s="281"/>
      <c r="F112" s="272"/>
      <c r="G112" s="281"/>
      <c r="H112" s="272"/>
      <c r="I112" s="281"/>
      <c r="J112" s="272"/>
      <c r="K112" s="6"/>
    </row>
    <row r="113" spans="1:11" ht="18" customHeight="1" x14ac:dyDescent="0.35">
      <c r="A113" s="6"/>
      <c r="B113" s="272"/>
      <c r="C113" s="272"/>
      <c r="D113" s="272"/>
      <c r="E113" s="281"/>
      <c r="F113" s="272"/>
      <c r="G113" s="281"/>
      <c r="H113" s="272"/>
      <c r="I113" s="281"/>
      <c r="J113" s="272"/>
      <c r="K113" s="6"/>
    </row>
    <row r="114" spans="1:11" ht="18" customHeight="1" x14ac:dyDescent="0.35">
      <c r="A114" s="6"/>
      <c r="B114" s="272"/>
      <c r="C114" s="272"/>
      <c r="D114" s="272"/>
      <c r="E114" s="281"/>
      <c r="F114" s="272"/>
      <c r="G114" s="281"/>
      <c r="H114" s="272"/>
      <c r="I114" s="281"/>
      <c r="J114" s="272"/>
      <c r="K114" s="6"/>
    </row>
    <row r="115" spans="1:11" ht="16" thickBot="1" x14ac:dyDescent="0.4">
      <c r="A115" s="217"/>
      <c r="B115" s="6"/>
      <c r="C115" s="6"/>
      <c r="K115" s="6"/>
    </row>
    <row r="116" spans="1:11" ht="16.5" customHeight="1" x14ac:dyDescent="0.25">
      <c r="A116" s="216"/>
      <c r="B116" s="326" t="s">
        <v>301</v>
      </c>
      <c r="C116" s="327"/>
      <c r="D116" s="327"/>
      <c r="E116" s="327"/>
      <c r="F116" s="327"/>
      <c r="G116" s="327"/>
      <c r="H116" s="327"/>
      <c r="I116" s="327"/>
      <c r="J116" s="327"/>
      <c r="K116" s="328"/>
    </row>
    <row r="117" spans="1:11" ht="16.5" customHeight="1" thickBot="1" x14ac:dyDescent="0.3">
      <c r="A117" s="216"/>
      <c r="B117" s="329"/>
      <c r="C117" s="330"/>
      <c r="D117" s="330"/>
      <c r="E117" s="330"/>
      <c r="F117" s="330"/>
      <c r="G117" s="330"/>
      <c r="H117" s="330"/>
      <c r="I117" s="330"/>
      <c r="J117" s="330"/>
      <c r="K117" s="331"/>
    </row>
    <row r="118" spans="1:11" ht="15.75" customHeight="1" x14ac:dyDescent="0.35">
      <c r="A118" s="6"/>
      <c r="B118" s="215"/>
      <c r="C118" s="215"/>
      <c r="D118" s="215"/>
      <c r="E118" s="215"/>
      <c r="F118" s="215"/>
      <c r="G118" s="215"/>
      <c r="H118" s="215"/>
      <c r="I118" s="215"/>
      <c r="J118" s="215"/>
      <c r="K118" s="215"/>
    </row>
    <row r="119" spans="1:11" ht="15.5" x14ac:dyDescent="0.35">
      <c r="A119" s="5" t="s">
        <v>395</v>
      </c>
      <c r="B119" s="6"/>
      <c r="C119" s="6"/>
      <c r="D119" s="6"/>
      <c r="E119" s="6"/>
      <c r="F119" s="6"/>
      <c r="G119" s="6"/>
      <c r="H119" s="6"/>
      <c r="I119" s="6"/>
      <c r="J119" s="6"/>
      <c r="K119" s="6"/>
    </row>
  </sheetData>
  <mergeCells count="87">
    <mergeCell ref="B23:E23"/>
    <mergeCell ref="E1:J1"/>
    <mergeCell ref="G11:J11"/>
    <mergeCell ref="D12:G12"/>
    <mergeCell ref="H12:J12"/>
    <mergeCell ref="B21:H21"/>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 ref="B43:H43"/>
    <mergeCell ref="E45:J45"/>
    <mergeCell ref="B46:D46"/>
    <mergeCell ref="E46:F46"/>
    <mergeCell ref="G46:I46"/>
    <mergeCell ref="B75:H75"/>
    <mergeCell ref="E47:F47"/>
    <mergeCell ref="E48:F48"/>
    <mergeCell ref="E49:F49"/>
    <mergeCell ref="E50:F50"/>
    <mergeCell ref="E51:F51"/>
    <mergeCell ref="E52:F52"/>
    <mergeCell ref="B54:J54"/>
    <mergeCell ref="B55:J55"/>
    <mergeCell ref="B56:J56"/>
    <mergeCell ref="B57:J57"/>
    <mergeCell ref="B58:J58"/>
    <mergeCell ref="G77:H77"/>
    <mergeCell ref="I77:J77"/>
    <mergeCell ref="B78:D78"/>
    <mergeCell ref="E78:F78"/>
    <mergeCell ref="G78:H78"/>
    <mergeCell ref="I78:J78"/>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16:K117"/>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27"/>
  <sheetViews>
    <sheetView zoomScale="75" zoomScaleNormal="75" workbookViewId="0">
      <selection activeCell="L8" sqref="L8"/>
    </sheetView>
  </sheetViews>
  <sheetFormatPr defaultRowHeight="12.5" x14ac:dyDescent="0.25"/>
  <cols>
    <col min="1" max="1" width="12.1796875" customWidth="1"/>
    <col min="2" max="2" width="9.54296875" customWidth="1"/>
    <col min="4" max="4" width="16"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276</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5.5" x14ac:dyDescent="0.35">
      <c r="A21" s="5">
        <v>1</v>
      </c>
      <c r="B21" s="342" t="s">
        <v>277</v>
      </c>
      <c r="C21" s="342"/>
      <c r="D21" s="342"/>
      <c r="E21" s="342"/>
      <c r="F21" s="342"/>
      <c r="G21" s="342"/>
      <c r="H21" s="342"/>
    </row>
    <row r="22" spans="1:11" ht="19.5" customHeight="1" x14ac:dyDescent="0.35">
      <c r="A22" s="6"/>
      <c r="B22" s="6"/>
      <c r="C22" s="6"/>
      <c r="D22" s="6"/>
      <c r="E22" s="6"/>
      <c r="F22" s="6"/>
      <c r="G22" s="6"/>
      <c r="H22" s="6"/>
      <c r="I22" s="6"/>
      <c r="J22" s="6"/>
      <c r="K22" s="6"/>
    </row>
    <row r="23" spans="1:11" ht="18" customHeight="1" x14ac:dyDescent="0.35">
      <c r="A23" s="6"/>
      <c r="B23" s="372" t="s">
        <v>2</v>
      </c>
      <c r="C23" s="373"/>
      <c r="D23" s="373"/>
      <c r="E23" s="374"/>
      <c r="F23" s="295"/>
      <c r="G23" s="294"/>
      <c r="H23" s="294"/>
      <c r="I23" s="294"/>
      <c r="J23" s="286"/>
      <c r="K23" s="6"/>
    </row>
    <row r="24" spans="1:11" ht="18" customHeight="1" x14ac:dyDescent="0.35">
      <c r="A24" s="6"/>
      <c r="B24" s="265"/>
      <c r="C24" s="264"/>
      <c r="D24" s="264"/>
      <c r="E24" s="263"/>
      <c r="F24" s="398">
        <v>42125</v>
      </c>
      <c r="G24" s="399"/>
      <c r="H24" s="398">
        <v>41760</v>
      </c>
      <c r="I24" s="399"/>
      <c r="J24" s="286" t="s">
        <v>3</v>
      </c>
      <c r="K24" s="6"/>
    </row>
    <row r="25" spans="1:11" ht="18" customHeight="1" x14ac:dyDescent="0.35">
      <c r="A25" s="6"/>
      <c r="B25" s="400" t="s">
        <v>269</v>
      </c>
      <c r="C25" s="401"/>
      <c r="D25" s="401"/>
      <c r="E25" s="402"/>
      <c r="F25" s="403">
        <v>1852218</v>
      </c>
      <c r="G25" s="404"/>
      <c r="H25" s="403">
        <v>1766480</v>
      </c>
      <c r="I25" s="404"/>
      <c r="J25" s="292">
        <f>(F25-H25)/H25</f>
        <v>4.8536071735881529E-2</v>
      </c>
      <c r="K25" s="6"/>
    </row>
    <row r="26" spans="1:11" ht="18" customHeight="1" x14ac:dyDescent="0.35">
      <c r="A26" s="6"/>
      <c r="B26" s="386" t="s">
        <v>268</v>
      </c>
      <c r="C26" s="387"/>
      <c r="D26" s="387"/>
      <c r="E26" s="388"/>
      <c r="F26" s="341">
        <v>2061007</v>
      </c>
      <c r="G26" s="352"/>
      <c r="H26" s="341">
        <v>1721899</v>
      </c>
      <c r="I26" s="352"/>
      <c r="J26" s="293">
        <f>(F26-H26)/H26</f>
        <v>0.19693838024181443</v>
      </c>
      <c r="K26" s="6"/>
    </row>
    <row r="27" spans="1:11" ht="18" customHeight="1" x14ac:dyDescent="0.35">
      <c r="A27" s="6"/>
      <c r="B27" s="261" t="s">
        <v>267</v>
      </c>
      <c r="C27" s="243"/>
      <c r="D27" s="243"/>
      <c r="E27" s="287"/>
      <c r="F27" s="389">
        <v>391927</v>
      </c>
      <c r="G27" s="390"/>
      <c r="H27" s="389">
        <v>499483</v>
      </c>
      <c r="I27" s="390"/>
      <c r="J27" s="393">
        <f>(F27-H27)/H27</f>
        <v>-0.21533465603433952</v>
      </c>
      <c r="K27" s="6"/>
    </row>
    <row r="28" spans="1:11" ht="18" customHeight="1" x14ac:dyDescent="0.35">
      <c r="A28" s="6"/>
      <c r="B28" s="395" t="s">
        <v>266</v>
      </c>
      <c r="C28" s="396"/>
      <c r="D28" s="396"/>
      <c r="E28" s="397"/>
      <c r="F28" s="391"/>
      <c r="G28" s="392"/>
      <c r="H28" s="414"/>
      <c r="I28" s="415"/>
      <c r="J28" s="394"/>
      <c r="K28" s="6"/>
    </row>
    <row r="29" spans="1:11" ht="18" customHeight="1" x14ac:dyDescent="0.35">
      <c r="A29" s="6"/>
      <c r="B29" s="265" t="s">
        <v>184</v>
      </c>
      <c r="C29" s="264"/>
      <c r="D29" s="264"/>
      <c r="E29" s="263"/>
      <c r="F29" s="412">
        <f>(F26+F27)/(F25+F26+F27)</f>
        <v>0.56976710694535293</v>
      </c>
      <c r="G29" s="413"/>
      <c r="H29" s="412">
        <f>(H26+H27)/(H25+H26+H27)</f>
        <v>0.55703582521160466</v>
      </c>
      <c r="I29" s="413"/>
      <c r="J29" s="292"/>
      <c r="K29" s="6"/>
    </row>
    <row r="30" spans="1:11" ht="18" customHeight="1" x14ac:dyDescent="0.35">
      <c r="A30" s="6"/>
      <c r="B30" s="252" t="s">
        <v>8</v>
      </c>
      <c r="C30" s="6"/>
      <c r="D30" s="6" t="s">
        <v>11</v>
      </c>
      <c r="E30" s="283"/>
      <c r="F30" s="341">
        <v>4305152</v>
      </c>
      <c r="G30" s="352"/>
      <c r="H30" s="341">
        <v>3987862</v>
      </c>
      <c r="I30" s="352"/>
      <c r="J30" s="291">
        <f>(F30-H30)/H30</f>
        <v>7.9563936766116783E-2</v>
      </c>
      <c r="K30" s="6"/>
    </row>
    <row r="31" spans="1:11" ht="15.5" x14ac:dyDescent="0.35">
      <c r="A31" s="6"/>
      <c r="B31" s="252"/>
      <c r="C31" s="6"/>
      <c r="D31" s="230" t="s">
        <v>12</v>
      </c>
      <c r="E31" s="282"/>
      <c r="F31" s="365">
        <v>700510</v>
      </c>
      <c r="G31" s="366"/>
      <c r="H31" s="365">
        <v>693556</v>
      </c>
      <c r="I31" s="366"/>
      <c r="J31" s="290">
        <f>(F31-H31)/H31</f>
        <v>1.0026587615131295E-2</v>
      </c>
      <c r="K31" s="6"/>
    </row>
    <row r="32" spans="1:11" ht="15.5" x14ac:dyDescent="0.35">
      <c r="A32" s="6"/>
      <c r="B32" s="243"/>
      <c r="C32" s="243"/>
      <c r="D32" s="6"/>
      <c r="E32" s="6"/>
      <c r="F32" s="6"/>
      <c r="G32" s="6"/>
      <c r="H32" s="6"/>
      <c r="I32" s="6"/>
      <c r="J32" s="6"/>
      <c r="K32" s="6"/>
    </row>
    <row r="33" spans="1:11" ht="15.5" x14ac:dyDescent="0.35">
      <c r="A33" s="6"/>
      <c r="B33" s="6" t="s">
        <v>265</v>
      </c>
      <c r="C33" s="6"/>
      <c r="D33" s="6"/>
      <c r="E33" s="6"/>
      <c r="F33" s="6"/>
      <c r="G33" s="6"/>
      <c r="H33" s="6"/>
      <c r="I33" s="6"/>
      <c r="J33" s="6"/>
      <c r="K33" s="6"/>
    </row>
    <row r="34" spans="1:11" ht="15.5" x14ac:dyDescent="0.35">
      <c r="A34" s="6"/>
      <c r="B34" s="6"/>
      <c r="C34" s="6"/>
      <c r="D34" s="6"/>
      <c r="E34" s="6"/>
      <c r="F34" s="6"/>
      <c r="G34" s="6"/>
      <c r="H34" s="6"/>
      <c r="I34" s="6"/>
      <c r="J34" s="6"/>
      <c r="K34" s="6"/>
    </row>
    <row r="35" spans="1:11" ht="15.5" x14ac:dyDescent="0.35">
      <c r="A35" s="6"/>
      <c r="B35" s="6"/>
      <c r="C35" s="6"/>
      <c r="D35" s="6"/>
      <c r="E35" s="6"/>
      <c r="F35" s="6"/>
      <c r="G35" s="6"/>
      <c r="H35" s="6"/>
      <c r="I35" s="6"/>
      <c r="J35" s="6"/>
      <c r="K35" s="6"/>
    </row>
    <row r="36" spans="1:11" ht="15.5" x14ac:dyDescent="0.35">
      <c r="A36" s="6"/>
      <c r="B36" s="6"/>
      <c r="C36" s="6"/>
      <c r="D36" s="6"/>
      <c r="E36" s="6"/>
      <c r="F36" s="253"/>
      <c r="G36" s="253"/>
      <c r="H36" s="253"/>
      <c r="I36" s="253"/>
      <c r="J36" s="289"/>
      <c r="K36" s="6"/>
    </row>
    <row r="37" spans="1:11" s="6" customFormat="1" ht="13.5" customHeight="1" x14ac:dyDescent="0.35">
      <c r="E37" s="288"/>
      <c r="F37" s="288"/>
    </row>
    <row r="38" spans="1:11" ht="15.5" x14ac:dyDescent="0.35">
      <c r="A38" s="6"/>
      <c r="B38" s="6"/>
      <c r="C38" s="6"/>
      <c r="D38" s="6"/>
      <c r="E38" s="253"/>
      <c r="F38" s="253"/>
      <c r="G38" s="223"/>
      <c r="H38" s="223"/>
      <c r="I38" s="223"/>
      <c r="J38" s="223"/>
      <c r="K38" s="6"/>
    </row>
    <row r="39" spans="1:11" ht="15.5" x14ac:dyDescent="0.35">
      <c r="A39" s="5">
        <v>2</v>
      </c>
      <c r="B39" s="371" t="s">
        <v>14</v>
      </c>
      <c r="C39" s="371"/>
      <c r="D39" s="371"/>
      <c r="E39" s="371"/>
      <c r="F39" s="371"/>
      <c r="G39" s="371"/>
      <c r="H39" s="371"/>
      <c r="I39" s="6"/>
      <c r="J39" s="6"/>
      <c r="K39" s="6"/>
    </row>
    <row r="40" spans="1:11" ht="15.5" x14ac:dyDescent="0.35">
      <c r="A40" s="6"/>
      <c r="B40" s="6"/>
      <c r="C40" s="6"/>
      <c r="D40" s="6"/>
      <c r="E40" s="6"/>
      <c r="F40" s="6"/>
      <c r="G40" s="6"/>
      <c r="H40" s="6"/>
      <c r="I40" s="6"/>
      <c r="J40" s="6"/>
      <c r="K40" s="6"/>
    </row>
    <row r="41" spans="1:11" s="6" customFormat="1" ht="18" customHeight="1" x14ac:dyDescent="0.35">
      <c r="B41" s="261"/>
      <c r="C41" s="243"/>
      <c r="D41" s="287"/>
      <c r="E41" s="372" t="s">
        <v>15</v>
      </c>
      <c r="F41" s="373"/>
      <c r="G41" s="373"/>
      <c r="H41" s="373"/>
      <c r="I41" s="373"/>
      <c r="J41" s="374"/>
    </row>
    <row r="42" spans="1:11" ht="32.25" customHeight="1" x14ac:dyDescent="0.35">
      <c r="A42" s="6"/>
      <c r="B42" s="416" t="s">
        <v>16</v>
      </c>
      <c r="C42" s="417"/>
      <c r="D42" s="418"/>
      <c r="E42" s="359" t="s">
        <v>260</v>
      </c>
      <c r="F42" s="378"/>
      <c r="G42" s="343" t="s">
        <v>188</v>
      </c>
      <c r="H42" s="344"/>
      <c r="I42" s="345"/>
      <c r="J42" s="286" t="s">
        <v>11</v>
      </c>
      <c r="K42" s="6"/>
    </row>
    <row r="43" spans="1:11" ht="18" customHeight="1" x14ac:dyDescent="0.35">
      <c r="A43" s="6"/>
      <c r="B43" s="252" t="s">
        <v>19</v>
      </c>
      <c r="C43" s="6" t="s">
        <v>20</v>
      </c>
      <c r="D43" s="283"/>
      <c r="E43" s="379">
        <v>12995</v>
      </c>
      <c r="F43" s="335"/>
      <c r="G43" s="285"/>
      <c r="H43" s="253">
        <v>1743</v>
      </c>
      <c r="I43" s="246"/>
      <c r="J43" s="246">
        <f>E43+H43</f>
        <v>14738</v>
      </c>
      <c r="K43" s="6"/>
    </row>
    <row r="44" spans="1:11" ht="35.25" customHeight="1" x14ac:dyDescent="0.35">
      <c r="A44" s="6"/>
      <c r="B44" s="252" t="s">
        <v>21</v>
      </c>
      <c r="C44" s="6" t="s">
        <v>22</v>
      </c>
      <c r="D44" s="283"/>
      <c r="E44" s="341">
        <v>10585</v>
      </c>
      <c r="F44" s="352"/>
      <c r="G44" s="285"/>
      <c r="H44" s="253">
        <v>14154</v>
      </c>
      <c r="I44" s="246"/>
      <c r="J44" s="246">
        <f>E44+H44</f>
        <v>24739</v>
      </c>
      <c r="K44" s="6"/>
    </row>
    <row r="45" spans="1:11" ht="18" customHeight="1" x14ac:dyDescent="0.35">
      <c r="A45" s="6"/>
      <c r="B45" s="252"/>
      <c r="C45" s="6" t="s">
        <v>23</v>
      </c>
      <c r="D45" s="283"/>
      <c r="E45" s="341">
        <v>5772</v>
      </c>
      <c r="F45" s="352"/>
      <c r="G45" s="285"/>
      <c r="H45" s="253">
        <v>19750</v>
      </c>
      <c r="I45" s="284"/>
      <c r="J45" s="246">
        <f>E45+H45</f>
        <v>25522</v>
      </c>
      <c r="K45" s="6"/>
    </row>
    <row r="46" spans="1:11" ht="18" customHeight="1" x14ac:dyDescent="0.35">
      <c r="A46" s="6"/>
      <c r="B46" s="231" t="s">
        <v>24</v>
      </c>
      <c r="C46" s="230"/>
      <c r="D46" s="282"/>
      <c r="E46" s="365">
        <f>E43+E44+E45</f>
        <v>29352</v>
      </c>
      <c r="F46" s="419">
        <f>F43+F44+F45</f>
        <v>0</v>
      </c>
      <c r="G46" s="228"/>
      <c r="H46" s="247">
        <f>H43+H44+H45</f>
        <v>35647</v>
      </c>
      <c r="I46" s="226"/>
      <c r="J46" s="246">
        <f>E46+H46</f>
        <v>64999</v>
      </c>
      <c r="K46" s="6"/>
    </row>
    <row r="47" spans="1:11" ht="18" customHeight="1" x14ac:dyDescent="0.35">
      <c r="A47" s="6"/>
      <c r="B47" s="250" t="s">
        <v>25</v>
      </c>
      <c r="C47" s="6"/>
      <c r="D47" s="283"/>
      <c r="E47" s="367"/>
      <c r="F47" s="368"/>
      <c r="G47" s="241"/>
      <c r="H47" s="241"/>
      <c r="I47" s="239"/>
      <c r="J47" s="246">
        <v>2867</v>
      </c>
      <c r="K47" s="6"/>
    </row>
    <row r="48" spans="1:11" ht="18" customHeight="1" x14ac:dyDescent="0.35">
      <c r="A48" s="6"/>
      <c r="B48" s="231" t="s">
        <v>26</v>
      </c>
      <c r="C48" s="230"/>
      <c r="D48" s="282"/>
      <c r="E48" s="369"/>
      <c r="F48" s="370"/>
      <c r="G48" s="235"/>
      <c r="H48" s="235"/>
      <c r="I48" s="233"/>
      <c r="J48" s="225">
        <f>J46+J47</f>
        <v>67866</v>
      </c>
      <c r="K48" s="6"/>
    </row>
    <row r="49" spans="1:11" ht="18" customHeight="1" x14ac:dyDescent="0.35">
      <c r="A49" s="6"/>
      <c r="B49" s="5"/>
      <c r="C49" s="6"/>
      <c r="D49" s="6"/>
      <c r="E49" s="253"/>
      <c r="F49" s="253"/>
      <c r="G49" s="223"/>
      <c r="H49" s="223"/>
      <c r="I49" s="223"/>
      <c r="J49" s="222"/>
      <c r="K49" s="6"/>
    </row>
    <row r="50" spans="1:11" ht="18" customHeight="1" x14ac:dyDescent="0.35">
      <c r="A50" s="6"/>
      <c r="B50" s="6"/>
      <c r="C50" s="5"/>
      <c r="D50" s="6"/>
      <c r="E50" s="272"/>
      <c r="F50" s="272"/>
      <c r="G50" s="222"/>
      <c r="H50" s="281"/>
      <c r="I50" s="281"/>
      <c r="J50" s="222"/>
      <c r="K50" s="6"/>
    </row>
    <row r="51" spans="1:11" ht="34.5" customHeight="1" x14ac:dyDescent="0.35">
      <c r="A51" s="280" t="s">
        <v>27</v>
      </c>
      <c r="B51" s="362" t="s">
        <v>28</v>
      </c>
      <c r="C51" s="362"/>
      <c r="D51" s="362"/>
      <c r="E51" s="362"/>
      <c r="F51" s="362"/>
      <c r="G51" s="362"/>
      <c r="H51" s="362"/>
      <c r="I51" s="362"/>
      <c r="J51" s="362"/>
      <c r="K51" s="6"/>
    </row>
    <row r="52" spans="1:11" ht="36" customHeight="1" x14ac:dyDescent="0.35">
      <c r="A52" s="6"/>
      <c r="B52" s="362" t="s">
        <v>278</v>
      </c>
      <c r="C52" s="362"/>
      <c r="D52" s="362"/>
      <c r="E52" s="362"/>
      <c r="F52" s="362"/>
      <c r="G52" s="362"/>
      <c r="H52" s="362"/>
      <c r="I52" s="362"/>
      <c r="J52" s="362"/>
      <c r="K52" s="6"/>
    </row>
    <row r="53" spans="1:11" ht="33" customHeight="1" x14ac:dyDescent="0.35">
      <c r="A53" s="6"/>
      <c r="B53" s="363" t="s">
        <v>190</v>
      </c>
      <c r="C53" s="363"/>
      <c r="D53" s="363"/>
      <c r="E53" s="363"/>
      <c r="F53" s="363"/>
      <c r="G53" s="363"/>
      <c r="H53" s="363"/>
      <c r="I53" s="363"/>
      <c r="J53" s="363"/>
      <c r="K53" s="6"/>
    </row>
    <row r="54" spans="1:11" ht="24.75" customHeight="1" x14ac:dyDescent="0.35">
      <c r="A54" s="279"/>
      <c r="B54" s="363" t="s">
        <v>30</v>
      </c>
      <c r="C54" s="363"/>
      <c r="D54" s="363"/>
      <c r="E54" s="363"/>
      <c r="F54" s="363"/>
      <c r="G54" s="363"/>
      <c r="H54" s="363"/>
      <c r="I54" s="363"/>
      <c r="J54" s="363"/>
      <c r="K54" s="6"/>
    </row>
    <row r="55" spans="1:11" ht="24.75" customHeight="1" x14ac:dyDescent="0.35">
      <c r="A55" s="279"/>
      <c r="B55" s="279"/>
      <c r="C55" s="279"/>
      <c r="D55" s="279"/>
      <c r="E55" s="279"/>
      <c r="F55" s="279"/>
      <c r="G55" s="279"/>
      <c r="H55" s="279"/>
      <c r="I55" s="279"/>
      <c r="J55" s="279"/>
      <c r="K55" s="6"/>
    </row>
    <row r="56" spans="1:11" ht="15" customHeight="1" x14ac:dyDescent="0.35">
      <c r="A56" s="6"/>
      <c r="B56" s="279"/>
      <c r="C56" s="279"/>
      <c r="D56" s="279"/>
      <c r="E56" s="279"/>
      <c r="F56" s="279"/>
      <c r="G56" s="279"/>
      <c r="H56" s="5" t="s">
        <v>279</v>
      </c>
      <c r="I56" s="279"/>
      <c r="J56" s="279"/>
      <c r="K56" s="6"/>
    </row>
    <row r="57" spans="1:11" ht="15" customHeight="1" x14ac:dyDescent="0.35">
      <c r="A57" s="6"/>
      <c r="B57" s="279"/>
      <c r="C57" s="279"/>
      <c r="D57" s="279"/>
      <c r="E57" s="279"/>
      <c r="F57" s="279"/>
      <c r="G57" s="279"/>
      <c r="H57" s="5"/>
      <c r="I57" s="279"/>
      <c r="J57" s="279"/>
      <c r="K57" s="6"/>
    </row>
    <row r="58" spans="1:11" ht="18.75" customHeight="1" x14ac:dyDescent="0.35">
      <c r="A58" s="5" t="s">
        <v>263</v>
      </c>
      <c r="B58" s="279"/>
      <c r="C58" s="279"/>
      <c r="D58" s="279"/>
      <c r="E58" s="279"/>
      <c r="F58" s="279"/>
      <c r="G58" s="279"/>
      <c r="H58" s="279"/>
      <c r="I58" s="279"/>
      <c r="J58" s="279"/>
      <c r="K58" s="6"/>
    </row>
    <row r="59" spans="1:11" ht="15.5" x14ac:dyDescent="0.35">
      <c r="A59" s="5" t="s">
        <v>66</v>
      </c>
      <c r="B59" s="279"/>
      <c r="C59" s="279"/>
      <c r="D59" s="279"/>
      <c r="E59" s="279"/>
      <c r="F59" s="279"/>
      <c r="G59" s="6"/>
      <c r="H59" s="5" t="s">
        <v>74</v>
      </c>
      <c r="I59" s="279"/>
      <c r="J59" s="279"/>
      <c r="K59" s="6"/>
    </row>
    <row r="60" spans="1:11" ht="15.5" x14ac:dyDescent="0.35">
      <c r="A60" s="5" t="s">
        <v>72</v>
      </c>
      <c r="B60" s="279"/>
      <c r="C60" s="279"/>
      <c r="D60" s="279"/>
      <c r="E60" s="279"/>
      <c r="F60" s="279"/>
      <c r="G60" s="6"/>
      <c r="H60" s="5" t="s">
        <v>75</v>
      </c>
      <c r="I60" s="279"/>
      <c r="J60" s="279"/>
      <c r="K60" s="6"/>
    </row>
    <row r="61" spans="1:11" ht="15.5" x14ac:dyDescent="0.35">
      <c r="A61" s="5" t="s">
        <v>262</v>
      </c>
      <c r="B61" s="5"/>
      <c r="C61" s="6"/>
      <c r="D61" s="6"/>
      <c r="E61" s="6"/>
      <c r="F61" s="253"/>
      <c r="G61" s="6"/>
      <c r="H61" s="5" t="s">
        <v>76</v>
      </c>
      <c r="I61" s="223"/>
      <c r="J61" s="222"/>
      <c r="K61" s="6"/>
    </row>
    <row r="62" spans="1:11" ht="15.5" x14ac:dyDescent="0.35">
      <c r="A62" s="5" t="s">
        <v>0</v>
      </c>
      <c r="B62" s="278"/>
      <c r="C62" s="219"/>
      <c r="D62" s="219"/>
      <c r="E62" s="277"/>
      <c r="F62" s="219"/>
      <c r="G62" s="277"/>
      <c r="H62" s="219"/>
      <c r="I62" s="219"/>
      <c r="J62" s="277"/>
      <c r="K62" s="6"/>
    </row>
    <row r="63" spans="1:11" ht="15.5" x14ac:dyDescent="0.35">
      <c r="A63" s="5" t="s">
        <v>1</v>
      </c>
      <c r="B63" s="278"/>
      <c r="C63" s="219"/>
      <c r="D63" s="219"/>
      <c r="E63" s="277"/>
      <c r="F63" s="219"/>
      <c r="G63" s="277"/>
      <c r="H63" s="219"/>
      <c r="I63" s="219"/>
      <c r="J63" s="277"/>
      <c r="K63" s="6"/>
    </row>
    <row r="64" spans="1:11" s="276" customFormat="1" ht="15.5" x14ac:dyDescent="0.35">
      <c r="A64" s="219"/>
      <c r="B64" s="278"/>
      <c r="C64" s="219"/>
      <c r="D64" s="219"/>
      <c r="E64" s="277"/>
      <c r="F64" s="219"/>
      <c r="G64" s="277"/>
      <c r="H64" s="219"/>
      <c r="I64" s="219"/>
      <c r="J64" s="277"/>
      <c r="K64" s="219"/>
    </row>
    <row r="65" spans="1:11" s="276" customFormat="1" ht="15.5" x14ac:dyDescent="0.35">
      <c r="A65" s="219"/>
      <c r="B65" s="6"/>
      <c r="C65" s="6"/>
      <c r="D65" s="6"/>
      <c r="E65" s="6"/>
      <c r="F65" s="6"/>
      <c r="G65" s="6"/>
      <c r="H65" s="6"/>
      <c r="I65" s="6"/>
      <c r="J65" s="6"/>
      <c r="K65" s="219"/>
    </row>
    <row r="66" spans="1:11" s="276" customFormat="1" ht="15.5" x14ac:dyDescent="0.35">
      <c r="A66" s="219"/>
      <c r="B66" s="6"/>
      <c r="C66" s="6"/>
      <c r="D66" s="6"/>
      <c r="E66" s="6"/>
      <c r="F66" s="6"/>
      <c r="G66" s="6"/>
      <c r="H66" s="6"/>
      <c r="I66" s="6"/>
      <c r="J66" s="6"/>
      <c r="K66" s="219"/>
    </row>
    <row r="67" spans="1:11" s="276" customFormat="1" ht="15.5" x14ac:dyDescent="0.35">
      <c r="A67" s="5"/>
      <c r="B67" s="6"/>
      <c r="C67" s="6"/>
      <c r="D67" s="6"/>
      <c r="E67" s="6"/>
      <c r="F67" s="6"/>
      <c r="G67" s="6"/>
      <c r="H67" s="6"/>
      <c r="I67" s="6"/>
      <c r="J67" s="6"/>
      <c r="K67" s="219"/>
    </row>
    <row r="68" spans="1:11" s="276" customFormat="1" ht="15.5" x14ac:dyDescent="0.35">
      <c r="A68" s="5"/>
      <c r="B68" s="6"/>
      <c r="C68" s="6"/>
      <c r="D68" s="6"/>
      <c r="E68" s="6"/>
      <c r="F68" s="6"/>
      <c r="G68" s="6"/>
      <c r="H68" s="6"/>
      <c r="I68" s="6"/>
      <c r="J68" s="6"/>
      <c r="K68" s="219"/>
    </row>
    <row r="69" spans="1:11" ht="15.5" x14ac:dyDescent="0.35">
      <c r="A69" s="6"/>
      <c r="B69" s="6"/>
      <c r="C69" s="6"/>
      <c r="D69" s="6"/>
      <c r="E69" s="6"/>
      <c r="F69" s="6"/>
      <c r="G69" s="6"/>
      <c r="H69" s="6"/>
      <c r="I69" s="6"/>
      <c r="J69" s="6"/>
      <c r="K69" s="6"/>
    </row>
    <row r="70" spans="1:11" ht="15.5" x14ac:dyDescent="0.35">
      <c r="A70" s="5">
        <v>3</v>
      </c>
      <c r="B70" s="342" t="s">
        <v>35</v>
      </c>
      <c r="C70" s="342"/>
      <c r="D70" s="342"/>
      <c r="E70" s="342"/>
      <c r="F70" s="342"/>
      <c r="G70" s="342"/>
      <c r="H70" s="342"/>
      <c r="I70" s="6"/>
      <c r="J70" s="6"/>
      <c r="K70" s="6"/>
    </row>
    <row r="71" spans="1:11" ht="15.5" x14ac:dyDescent="0.35">
      <c r="A71" s="6"/>
      <c r="B71" s="6"/>
      <c r="C71" s="6"/>
      <c r="D71" s="6"/>
      <c r="E71" s="6"/>
      <c r="F71" s="6"/>
      <c r="G71" s="6"/>
      <c r="H71" s="6"/>
      <c r="I71" s="6"/>
      <c r="J71" s="6"/>
      <c r="K71" s="6"/>
    </row>
    <row r="72" spans="1:11" s="6" customFormat="1" ht="18" customHeight="1" x14ac:dyDescent="0.35">
      <c r="B72" s="267" t="s">
        <v>36</v>
      </c>
      <c r="C72" s="266"/>
      <c r="D72" s="266"/>
      <c r="E72" s="267" t="s">
        <v>37</v>
      </c>
      <c r="F72" s="266"/>
      <c r="G72" s="359" t="s">
        <v>11</v>
      </c>
      <c r="H72" s="360"/>
      <c r="I72" s="359" t="s">
        <v>38</v>
      </c>
      <c r="J72" s="361"/>
    </row>
    <row r="73" spans="1:11" ht="18" customHeight="1" x14ac:dyDescent="0.35">
      <c r="A73" s="6"/>
      <c r="B73" s="252"/>
      <c r="C73" s="6" t="s">
        <v>60</v>
      </c>
      <c r="D73" s="6"/>
      <c r="E73" s="338">
        <v>47</v>
      </c>
      <c r="F73" s="340"/>
      <c r="G73" s="341">
        <v>4554</v>
      </c>
      <c r="H73" s="340"/>
      <c r="I73" s="353">
        <f>G73/G75*100</f>
        <v>6.7102820263460341</v>
      </c>
      <c r="J73" s="354"/>
      <c r="K73" s="6"/>
    </row>
    <row r="74" spans="1:11" s="273" customFormat="1" ht="18" customHeight="1" x14ac:dyDescent="0.35">
      <c r="A74" s="5"/>
      <c r="B74" s="252"/>
      <c r="C74" s="6" t="s">
        <v>41</v>
      </c>
      <c r="D74" s="6"/>
      <c r="E74" s="338">
        <v>6</v>
      </c>
      <c r="F74" s="339"/>
      <c r="G74" s="341">
        <v>63312</v>
      </c>
      <c r="H74" s="352"/>
      <c r="I74" s="353">
        <f>G74/G75*100</f>
        <v>93.289717973653964</v>
      </c>
      <c r="J74" s="354"/>
      <c r="K74" s="6"/>
    </row>
    <row r="75" spans="1:11" ht="18" customHeight="1" x14ac:dyDescent="0.35">
      <c r="A75" s="6"/>
      <c r="B75" s="275"/>
      <c r="C75" s="274" t="s">
        <v>11</v>
      </c>
      <c r="D75" s="230"/>
      <c r="E75" s="321">
        <f>SUM(E73:F74)</f>
        <v>53</v>
      </c>
      <c r="F75" s="322"/>
      <c r="G75" s="355">
        <f>SUM(G73:H74)</f>
        <v>67866</v>
      </c>
      <c r="H75" s="356"/>
      <c r="I75" s="357">
        <f>G75/G75*100</f>
        <v>100</v>
      </c>
      <c r="J75" s="358"/>
      <c r="K75" s="6"/>
    </row>
    <row r="76" spans="1:11" ht="18" customHeight="1" x14ac:dyDescent="0.35">
      <c r="A76" s="6"/>
      <c r="B76" s="6"/>
      <c r="C76" s="6"/>
      <c r="D76" s="6"/>
      <c r="E76" s="6"/>
      <c r="F76" s="6"/>
      <c r="G76" s="6"/>
      <c r="H76" s="6"/>
      <c r="I76" s="6"/>
      <c r="J76" s="6"/>
      <c r="K76" s="6"/>
    </row>
    <row r="77" spans="1:11" ht="18" customHeight="1" x14ac:dyDescent="0.35">
      <c r="A77" s="6"/>
      <c r="B77" s="6"/>
      <c r="C77" s="6"/>
      <c r="D77" s="6"/>
      <c r="E77" s="6"/>
      <c r="F77" s="6"/>
      <c r="G77" s="6"/>
      <c r="H77" s="6"/>
      <c r="I77" s="6"/>
      <c r="J77" s="6"/>
      <c r="K77" s="6"/>
    </row>
    <row r="78" spans="1:11" ht="15.5" x14ac:dyDescent="0.35">
      <c r="A78" s="6"/>
      <c r="B78" s="6"/>
      <c r="C78" s="6"/>
      <c r="D78" s="6"/>
      <c r="E78" s="6"/>
      <c r="F78" s="6"/>
      <c r="G78" s="6"/>
      <c r="H78" s="6"/>
      <c r="I78" s="6"/>
      <c r="J78" s="6"/>
      <c r="K78" s="6"/>
    </row>
    <row r="79" spans="1:11" ht="15.5" x14ac:dyDescent="0.35">
      <c r="A79" s="5">
        <v>4</v>
      </c>
      <c r="B79" s="66" t="s">
        <v>42</v>
      </c>
      <c r="C79" s="6"/>
      <c r="D79" s="6"/>
      <c r="E79" s="6"/>
      <c r="F79" s="6"/>
      <c r="G79" s="6"/>
      <c r="H79" s="6"/>
      <c r="I79" s="6"/>
      <c r="J79" s="6"/>
      <c r="K79" s="6"/>
    </row>
    <row r="80" spans="1:11" ht="15.5" x14ac:dyDescent="0.35">
      <c r="A80" s="6"/>
      <c r="B80" s="66"/>
      <c r="C80" s="6"/>
      <c r="D80" s="6"/>
      <c r="E80" s="6"/>
      <c r="F80" s="6"/>
      <c r="G80" s="6"/>
      <c r="H80" s="6"/>
      <c r="I80" s="6"/>
      <c r="J80" s="6"/>
      <c r="K80" s="6"/>
    </row>
    <row r="81" spans="1:11" s="6" customFormat="1" ht="18" customHeight="1" x14ac:dyDescent="0.35">
      <c r="E81" s="420" t="s">
        <v>43</v>
      </c>
      <c r="F81" s="396"/>
      <c r="G81" s="396"/>
      <c r="H81" s="396"/>
    </row>
    <row r="82" spans="1:11" ht="18" customHeight="1" x14ac:dyDescent="0.35">
      <c r="A82" s="5"/>
      <c r="B82" s="347"/>
      <c r="C82" s="348"/>
      <c r="D82" s="349"/>
      <c r="E82" s="421" t="s">
        <v>44</v>
      </c>
      <c r="F82" s="421"/>
      <c r="G82" s="421" t="s">
        <v>45</v>
      </c>
      <c r="H82" s="422"/>
      <c r="I82" s="6"/>
      <c r="J82" s="6"/>
      <c r="K82" s="6"/>
    </row>
    <row r="83" spans="1:11" ht="18" customHeight="1" x14ac:dyDescent="0.35">
      <c r="A83" s="6"/>
      <c r="B83" s="359" t="s">
        <v>11</v>
      </c>
      <c r="C83" s="378"/>
      <c r="D83" s="360"/>
      <c r="E83" s="423">
        <v>64</v>
      </c>
      <c r="F83" s="360"/>
      <c r="G83" s="423">
        <v>36</v>
      </c>
      <c r="H83" s="360"/>
      <c r="I83" s="6"/>
      <c r="J83" s="6"/>
      <c r="K83" s="6"/>
    </row>
    <row r="84" spans="1:11" s="273" customFormat="1" ht="18" customHeight="1" x14ac:dyDescent="0.35">
      <c r="A84" s="6"/>
      <c r="B84" s="272"/>
      <c r="C84" s="272"/>
      <c r="D84" s="272"/>
      <c r="E84" s="272"/>
      <c r="F84" s="272"/>
      <c r="G84" s="272"/>
      <c r="H84" s="272"/>
      <c r="I84" s="6"/>
      <c r="J84" s="6"/>
      <c r="K84" s="6"/>
    </row>
    <row r="85" spans="1:11" ht="18.75" customHeight="1" x14ac:dyDescent="0.35">
      <c r="A85" s="6"/>
      <c r="B85" s="272"/>
      <c r="C85" s="272"/>
      <c r="D85" s="272"/>
      <c r="E85" s="272"/>
      <c r="F85" s="272"/>
      <c r="G85" s="272"/>
      <c r="H85" s="272"/>
      <c r="I85" s="6"/>
      <c r="J85" s="6"/>
      <c r="K85" s="6"/>
    </row>
    <row r="86" spans="1:11" ht="15.5" x14ac:dyDescent="0.35">
      <c r="A86" s="6"/>
      <c r="B86" s="6"/>
      <c r="C86" s="6"/>
      <c r="D86" s="6"/>
      <c r="E86" s="6"/>
      <c r="F86" s="6"/>
      <c r="G86" s="6"/>
      <c r="H86" s="6"/>
      <c r="I86" s="6"/>
      <c r="J86" s="6"/>
      <c r="K86" s="6"/>
    </row>
    <row r="87" spans="1:11" ht="15.5" x14ac:dyDescent="0.35">
      <c r="A87" s="5">
        <v>5</v>
      </c>
      <c r="B87" s="342" t="s">
        <v>280</v>
      </c>
      <c r="C87" s="342"/>
      <c r="D87" s="342"/>
      <c r="E87" s="342"/>
      <c r="F87" s="342"/>
      <c r="G87" s="342"/>
      <c r="H87" s="342"/>
      <c r="I87" s="342"/>
      <c r="J87" s="342"/>
      <c r="K87" s="6"/>
    </row>
    <row r="88" spans="1:11" ht="15.5" x14ac:dyDescent="0.35">
      <c r="A88" s="6"/>
      <c r="B88" s="6"/>
      <c r="C88" s="6"/>
      <c r="D88" s="6"/>
      <c r="E88" s="6"/>
      <c r="F88" s="6"/>
      <c r="G88" s="6"/>
      <c r="H88" s="6"/>
      <c r="I88" s="6"/>
      <c r="J88" s="6"/>
      <c r="K88" s="6"/>
    </row>
    <row r="89" spans="1:11" s="6" customFormat="1" ht="62" x14ac:dyDescent="0.35">
      <c r="B89" s="244"/>
      <c r="C89" s="271"/>
      <c r="D89" s="271"/>
      <c r="E89" s="270" t="s">
        <v>260</v>
      </c>
      <c r="F89" s="343" t="s">
        <v>188</v>
      </c>
      <c r="G89" s="344"/>
      <c r="H89" s="345"/>
      <c r="I89" s="269" t="s">
        <v>11</v>
      </c>
      <c r="J89" s="268" t="s">
        <v>46</v>
      </c>
    </row>
    <row r="90" spans="1:11" ht="18" customHeight="1" x14ac:dyDescent="0.35">
      <c r="A90" s="5"/>
      <c r="B90" s="267" t="s">
        <v>47</v>
      </c>
      <c r="C90" s="266"/>
      <c r="D90" s="266"/>
      <c r="E90" s="265"/>
      <c r="F90" s="265"/>
      <c r="G90" s="264"/>
      <c r="H90" s="263"/>
      <c r="I90" s="263"/>
      <c r="J90" s="262"/>
      <c r="K90" s="6"/>
    </row>
    <row r="91" spans="1:11" s="44" customFormat="1" ht="57.75" customHeight="1" x14ac:dyDescent="0.35">
      <c r="A91" s="5"/>
      <c r="B91" s="261" t="s">
        <v>48</v>
      </c>
      <c r="C91" s="243"/>
      <c r="D91" s="243"/>
      <c r="E91" s="260">
        <v>5518</v>
      </c>
      <c r="F91" s="259"/>
      <c r="G91" s="258">
        <v>4373</v>
      </c>
      <c r="H91" s="238"/>
      <c r="I91" s="238">
        <f>E91+G91</f>
        <v>9891</v>
      </c>
      <c r="J91" s="251"/>
      <c r="K91" s="5"/>
    </row>
    <row r="92" spans="1:11" ht="18" customHeight="1" x14ac:dyDescent="0.35">
      <c r="A92" s="6"/>
      <c r="B92" s="252" t="s">
        <v>49</v>
      </c>
      <c r="C92" s="6"/>
      <c r="D92" s="6"/>
      <c r="E92" s="257">
        <v>2801</v>
      </c>
      <c r="F92" s="256"/>
      <c r="G92" s="253">
        <v>1147</v>
      </c>
      <c r="H92" s="246"/>
      <c r="I92" s="255">
        <f>E92+G92</f>
        <v>3948</v>
      </c>
      <c r="J92" s="251"/>
      <c r="K92" s="6"/>
    </row>
    <row r="93" spans="1:11" ht="18" customHeight="1" x14ac:dyDescent="0.35">
      <c r="A93" s="6"/>
      <c r="B93" s="252" t="s">
        <v>50</v>
      </c>
      <c r="C93" s="6"/>
      <c r="D93" s="6"/>
      <c r="E93" s="254">
        <v>4688</v>
      </c>
      <c r="F93" s="223"/>
      <c r="G93" s="253">
        <v>7595</v>
      </c>
      <c r="H93" s="246"/>
      <c r="I93" s="246">
        <f>E93+G93</f>
        <v>12283</v>
      </c>
      <c r="J93" s="251"/>
      <c r="K93" s="6"/>
    </row>
    <row r="94" spans="1:11" ht="18" customHeight="1" x14ac:dyDescent="0.35">
      <c r="A94" s="6"/>
      <c r="B94" s="252" t="s">
        <v>51</v>
      </c>
      <c r="C94" s="6"/>
      <c r="D94" s="6"/>
      <c r="E94" s="242"/>
      <c r="F94" s="241"/>
      <c r="G94" s="240"/>
      <c r="H94" s="239"/>
      <c r="I94" s="246">
        <v>88</v>
      </c>
      <c r="J94" s="251"/>
      <c r="K94" s="6"/>
    </row>
    <row r="95" spans="1:11" ht="18" customHeight="1" x14ac:dyDescent="0.35">
      <c r="A95" s="6"/>
      <c r="B95" s="250" t="s">
        <v>52</v>
      </c>
      <c r="C95" s="6"/>
      <c r="D95" s="6"/>
      <c r="E95" s="249">
        <v>13089</v>
      </c>
      <c r="F95" s="248"/>
      <c r="G95" s="247">
        <v>13120</v>
      </c>
      <c r="H95" s="226"/>
      <c r="I95" s="246">
        <f>E95+G95</f>
        <v>26209</v>
      </c>
      <c r="J95" s="245">
        <f>I95/I98*100</f>
        <v>38.618748710694604</v>
      </c>
      <c r="K95" s="6"/>
    </row>
    <row r="96" spans="1:11" ht="18" customHeight="1" x14ac:dyDescent="0.35">
      <c r="A96" s="6"/>
      <c r="B96" s="244" t="s">
        <v>53</v>
      </c>
      <c r="C96" s="243"/>
      <c r="D96" s="243"/>
      <c r="E96" s="242"/>
      <c r="F96" s="241"/>
      <c r="G96" s="240"/>
      <c r="H96" s="239"/>
      <c r="I96" s="238">
        <v>37329</v>
      </c>
      <c r="J96" s="237">
        <f>I96/I98*100</f>
        <v>55.00397842807886</v>
      </c>
      <c r="K96" s="6"/>
    </row>
    <row r="97" spans="1:11" ht="18" customHeight="1" x14ac:dyDescent="0.35">
      <c r="A97" s="6"/>
      <c r="B97" s="231" t="s">
        <v>54</v>
      </c>
      <c r="C97" s="230"/>
      <c r="D97" s="230"/>
      <c r="E97" s="236"/>
      <c r="F97" s="235"/>
      <c r="G97" s="234"/>
      <c r="H97" s="233"/>
      <c r="I97" s="226">
        <v>4328</v>
      </c>
      <c r="J97" s="232">
        <f>I97/I98*100</f>
        <v>6.377272861226535</v>
      </c>
      <c r="K97" s="6"/>
    </row>
    <row r="98" spans="1:11" ht="18" customHeight="1" x14ac:dyDescent="0.35">
      <c r="A98" s="6"/>
      <c r="B98" s="231" t="s">
        <v>55</v>
      </c>
      <c r="C98" s="230"/>
      <c r="D98" s="230"/>
      <c r="E98" s="229">
        <v>30817</v>
      </c>
      <c r="F98" s="228"/>
      <c r="G98" s="227">
        <v>37049</v>
      </c>
      <c r="H98" s="226"/>
      <c r="I98" s="225">
        <f>E98+G98</f>
        <v>67866</v>
      </c>
      <c r="J98" s="224">
        <f>J95+J96+J97</f>
        <v>99.999999999999986</v>
      </c>
      <c r="K98" s="6"/>
    </row>
    <row r="99" spans="1:11" ht="18" customHeight="1" x14ac:dyDescent="0.35">
      <c r="A99" s="6"/>
      <c r="B99" s="5"/>
      <c r="C99" s="6"/>
      <c r="D99" s="6"/>
      <c r="E99" s="222"/>
      <c r="F99" s="223"/>
      <c r="G99" s="222"/>
      <c r="H99" s="223"/>
      <c r="I99" s="222"/>
      <c r="J99" s="221"/>
      <c r="K99" s="6"/>
    </row>
    <row r="100" spans="1:11" ht="18" customHeight="1" x14ac:dyDescent="0.35">
      <c r="A100" s="6"/>
      <c r="B100" s="6" t="s">
        <v>64</v>
      </c>
      <c r="C100" s="6"/>
      <c r="D100" s="6"/>
      <c r="E100" s="222"/>
      <c r="F100" s="223"/>
      <c r="G100" s="222"/>
      <c r="H100" s="223"/>
      <c r="I100" s="222"/>
      <c r="J100" s="221"/>
      <c r="K100" s="6"/>
    </row>
    <row r="101" spans="1:11" ht="15.5" x14ac:dyDescent="0.35">
      <c r="A101" s="6"/>
      <c r="B101" s="6" t="s">
        <v>63</v>
      </c>
      <c r="C101" s="6"/>
      <c r="D101" s="6"/>
      <c r="E101" s="6"/>
      <c r="F101" s="6"/>
      <c r="G101" s="6"/>
      <c r="H101" s="6"/>
      <c r="I101" s="6"/>
      <c r="J101" s="6"/>
      <c r="K101" s="6"/>
    </row>
    <row r="102" spans="1:11" ht="15.5" x14ac:dyDescent="0.35">
      <c r="A102" s="6"/>
      <c r="B102" s="6"/>
      <c r="C102" s="6"/>
      <c r="D102" s="6"/>
      <c r="E102" s="6"/>
      <c r="F102" s="6"/>
      <c r="G102" s="6"/>
      <c r="H102" s="6"/>
      <c r="I102" s="6"/>
      <c r="J102" s="6"/>
      <c r="K102" s="6"/>
    </row>
    <row r="103" spans="1:11" ht="15.5" x14ac:dyDescent="0.35">
      <c r="A103" s="6"/>
      <c r="B103" s="6"/>
      <c r="C103" s="6"/>
      <c r="D103" s="6"/>
      <c r="E103" s="6"/>
      <c r="F103" s="6"/>
      <c r="G103" s="6"/>
      <c r="H103" s="6"/>
      <c r="I103" s="6"/>
      <c r="J103" s="6"/>
      <c r="K103" s="6"/>
    </row>
    <row r="104" spans="1:11" ht="15.5" x14ac:dyDescent="0.35">
      <c r="A104" s="5">
        <v>6</v>
      </c>
      <c r="B104" s="342" t="s">
        <v>56</v>
      </c>
      <c r="C104" s="342"/>
      <c r="D104" s="342"/>
      <c r="E104" s="342"/>
      <c r="F104" s="342"/>
      <c r="G104" s="342"/>
      <c r="H104" s="6"/>
      <c r="I104" s="6"/>
      <c r="J104" s="6"/>
      <c r="K104" s="6"/>
    </row>
    <row r="105" spans="1:11" ht="15.5" x14ac:dyDescent="0.35">
      <c r="A105" s="6"/>
      <c r="B105" s="6"/>
      <c r="C105" s="346"/>
      <c r="D105" s="346"/>
      <c r="E105" s="346"/>
      <c r="F105" s="346"/>
      <c r="G105" s="346"/>
      <c r="H105" s="346"/>
      <c r="I105" s="6"/>
      <c r="J105" s="6"/>
      <c r="K105" s="6"/>
    </row>
    <row r="106" spans="1:11" ht="18" customHeight="1" x14ac:dyDescent="0.35">
      <c r="A106" s="6"/>
      <c r="B106" s="347" t="s">
        <v>57</v>
      </c>
      <c r="C106" s="348"/>
      <c r="D106" s="349"/>
      <c r="E106" s="350" t="s">
        <v>58</v>
      </c>
      <c r="F106" s="350"/>
      <c r="G106" s="350" t="s">
        <v>59</v>
      </c>
      <c r="H106" s="351"/>
      <c r="I106" s="350" t="s">
        <v>11</v>
      </c>
      <c r="J106" s="350"/>
      <c r="K106" s="6"/>
    </row>
    <row r="107" spans="1:11" ht="18" customHeight="1" x14ac:dyDescent="0.35">
      <c r="A107" s="5"/>
      <c r="B107" s="332" t="s">
        <v>60</v>
      </c>
      <c r="C107" s="333"/>
      <c r="D107" s="334"/>
      <c r="E107" s="335">
        <v>8</v>
      </c>
      <c r="F107" s="336"/>
      <c r="G107" s="337">
        <v>75</v>
      </c>
      <c r="H107" s="336"/>
      <c r="I107" s="337">
        <f>E107+G107</f>
        <v>83</v>
      </c>
      <c r="J107" s="336"/>
      <c r="K107" s="6"/>
    </row>
    <row r="108" spans="1:11" ht="18" customHeight="1" x14ac:dyDescent="0.35">
      <c r="A108" s="6"/>
      <c r="B108" s="338" t="s">
        <v>41</v>
      </c>
      <c r="C108" s="339"/>
      <c r="D108" s="340"/>
      <c r="E108" s="341">
        <v>226</v>
      </c>
      <c r="F108" s="339"/>
      <c r="G108" s="341">
        <v>14</v>
      </c>
      <c r="H108" s="339"/>
      <c r="I108" s="341">
        <f>E108+G108</f>
        <v>240</v>
      </c>
      <c r="J108" s="340"/>
      <c r="K108" s="6"/>
    </row>
    <row r="109" spans="1:11" ht="18" customHeight="1" x14ac:dyDescent="0.35">
      <c r="A109" s="6"/>
      <c r="B109" s="321" t="s">
        <v>11</v>
      </c>
      <c r="C109" s="322"/>
      <c r="D109" s="323"/>
      <c r="E109" s="324">
        <f>E108+E107</f>
        <v>234</v>
      </c>
      <c r="F109" s="325"/>
      <c r="G109" s="324">
        <f>G108+G107</f>
        <v>89</v>
      </c>
      <c r="H109" s="325"/>
      <c r="I109" s="324">
        <f>I108+I107</f>
        <v>323</v>
      </c>
      <c r="J109" s="325"/>
      <c r="K109" s="6"/>
    </row>
    <row r="110" spans="1:11" ht="18" customHeight="1" x14ac:dyDescent="0.35">
      <c r="A110" s="6"/>
      <c r="B110" s="6"/>
      <c r="C110" s="6"/>
      <c r="D110" s="6"/>
      <c r="E110" s="6"/>
      <c r="F110" s="6"/>
      <c r="G110" s="6"/>
      <c r="H110" s="6"/>
      <c r="I110" s="6"/>
      <c r="J110" s="6"/>
      <c r="K110" s="6"/>
    </row>
    <row r="111" spans="1:11" ht="18" customHeight="1" x14ac:dyDescent="0.35">
      <c r="A111" s="6"/>
      <c r="B111" s="220" t="s">
        <v>31</v>
      </c>
      <c r="C111" s="6"/>
      <c r="D111" s="6"/>
      <c r="E111" s="6"/>
      <c r="F111" s="6"/>
      <c r="G111" s="6"/>
      <c r="H111" s="6"/>
      <c r="I111" s="6"/>
      <c r="J111" s="6"/>
      <c r="K111" s="6"/>
    </row>
    <row r="112" spans="1:11" ht="15.5" x14ac:dyDescent="0.35">
      <c r="A112" s="6"/>
      <c r="B112" s="6"/>
      <c r="C112" s="6"/>
      <c r="D112" s="6"/>
      <c r="E112" s="6"/>
      <c r="F112" s="220"/>
      <c r="G112" s="6"/>
      <c r="H112" s="6"/>
      <c r="I112" s="6"/>
      <c r="J112" s="6"/>
      <c r="K112" s="6"/>
    </row>
    <row r="113" spans="1:11" ht="15.5" x14ac:dyDescent="0.35">
      <c r="A113" s="6"/>
      <c r="B113" s="6"/>
      <c r="C113" s="6"/>
      <c r="D113" s="6"/>
      <c r="E113" s="6"/>
      <c r="F113" s="6"/>
      <c r="G113" s="6"/>
      <c r="H113" s="6"/>
      <c r="I113" s="6"/>
      <c r="J113" s="6"/>
      <c r="K113" s="6"/>
    </row>
    <row r="114" spans="1:11" ht="15.5" x14ac:dyDescent="0.35">
      <c r="A114" s="220"/>
      <c r="B114" s="6"/>
      <c r="C114" s="6"/>
      <c r="D114" s="6"/>
      <c r="E114" s="6"/>
      <c r="F114" s="6"/>
      <c r="G114" s="6"/>
      <c r="H114" s="6"/>
      <c r="I114" s="6"/>
      <c r="J114" s="6"/>
      <c r="K114" s="6"/>
    </row>
    <row r="115" spans="1:11" ht="15.5" x14ac:dyDescent="0.35">
      <c r="A115" s="6"/>
      <c r="B115" s="6"/>
      <c r="C115" s="6"/>
      <c r="D115" s="6"/>
      <c r="E115" s="6"/>
      <c r="F115" s="6"/>
      <c r="G115" s="6"/>
      <c r="H115" s="6"/>
      <c r="I115" s="6"/>
      <c r="J115" s="6"/>
      <c r="K115" s="6"/>
    </row>
    <row r="116" spans="1:11" ht="15.5" x14ac:dyDescent="0.35">
      <c r="A116" s="219" t="s">
        <v>259</v>
      </c>
      <c r="B116" s="6"/>
      <c r="C116" s="6"/>
      <c r="D116" s="6"/>
      <c r="E116" s="6"/>
      <c r="F116" s="6"/>
      <c r="G116" s="6"/>
      <c r="H116" s="6"/>
      <c r="I116" s="6"/>
      <c r="J116" s="6"/>
      <c r="K116" s="6"/>
    </row>
    <row r="117" spans="1:11" ht="15.5" x14ac:dyDescent="0.35">
      <c r="A117" s="219" t="s">
        <v>258</v>
      </c>
      <c r="B117" s="6"/>
      <c r="C117" s="6"/>
      <c r="D117" s="6"/>
      <c r="E117" s="6"/>
      <c r="F117" s="6"/>
      <c r="G117" s="6"/>
      <c r="H117" s="6"/>
      <c r="I117" s="6"/>
      <c r="J117" s="6"/>
      <c r="K117" s="6"/>
    </row>
    <row r="118" spans="1:11" ht="15.5" x14ac:dyDescent="0.35">
      <c r="A118" s="219" t="s">
        <v>257</v>
      </c>
      <c r="B118" s="216"/>
      <c r="C118" s="216"/>
      <c r="D118" s="216"/>
      <c r="E118" s="216"/>
      <c r="F118" s="216"/>
      <c r="G118" s="216"/>
      <c r="H118" s="216"/>
      <c r="I118" s="216"/>
      <c r="J118" s="216"/>
      <c r="K118" s="6"/>
    </row>
    <row r="119" spans="1:11" ht="9" customHeight="1" x14ac:dyDescent="0.35">
      <c r="A119" s="5"/>
      <c r="B119" s="216"/>
      <c r="C119" s="216"/>
      <c r="D119" s="216"/>
      <c r="E119" s="216"/>
      <c r="F119" s="216"/>
      <c r="G119" s="216"/>
      <c r="H119" s="216"/>
      <c r="I119" s="216"/>
      <c r="J119" s="216"/>
      <c r="K119" s="6"/>
    </row>
    <row r="120" spans="1:11" ht="20.25" customHeight="1" x14ac:dyDescent="0.35">
      <c r="A120" s="217" t="s">
        <v>256</v>
      </c>
      <c r="B120" s="216"/>
      <c r="C120" s="216"/>
      <c r="D120" s="216"/>
      <c r="E120" s="216"/>
      <c r="F120" s="216"/>
      <c r="G120" s="216"/>
      <c r="H120" s="216"/>
      <c r="I120" s="216"/>
      <c r="J120" s="216"/>
      <c r="K120" s="6"/>
    </row>
    <row r="121" spans="1:11" ht="15.5" x14ac:dyDescent="0.35">
      <c r="A121" s="217" t="s">
        <v>255</v>
      </c>
      <c r="B121" s="6"/>
      <c r="C121" s="6"/>
      <c r="K121" s="6"/>
    </row>
    <row r="122" spans="1:11" ht="15.5" x14ac:dyDescent="0.35">
      <c r="A122" s="217" t="s">
        <v>254</v>
      </c>
      <c r="B122" s="6"/>
      <c r="C122" s="6"/>
      <c r="D122" s="218"/>
      <c r="E122" s="6"/>
      <c r="F122" s="6"/>
      <c r="G122" s="6"/>
      <c r="H122" s="6"/>
      <c r="I122" s="6"/>
      <c r="J122" s="6"/>
      <c r="K122" s="6"/>
    </row>
    <row r="123" spans="1:11" ht="16" thickBot="1" x14ac:dyDescent="0.4">
      <c r="A123" s="217"/>
      <c r="B123" s="6"/>
      <c r="C123" s="6"/>
      <c r="K123" s="6"/>
    </row>
    <row r="124" spans="1:11" ht="16.5" customHeight="1" x14ac:dyDescent="0.25">
      <c r="A124" s="216"/>
      <c r="B124" s="326" t="s">
        <v>253</v>
      </c>
      <c r="C124" s="327"/>
      <c r="D124" s="327"/>
      <c r="E124" s="327"/>
      <c r="F124" s="327"/>
      <c r="G124" s="327"/>
      <c r="H124" s="327"/>
      <c r="I124" s="327"/>
      <c r="J124" s="327"/>
      <c r="K124" s="328"/>
    </row>
    <row r="125" spans="1:11" ht="16.5" customHeight="1" thickBot="1" x14ac:dyDescent="0.3">
      <c r="A125" s="216"/>
      <c r="B125" s="329"/>
      <c r="C125" s="330"/>
      <c r="D125" s="330"/>
      <c r="E125" s="330"/>
      <c r="F125" s="330"/>
      <c r="G125" s="330"/>
      <c r="H125" s="330"/>
      <c r="I125" s="330"/>
      <c r="J125" s="330"/>
      <c r="K125" s="331"/>
    </row>
    <row r="126" spans="1:11" ht="15.75" customHeight="1" x14ac:dyDescent="0.35">
      <c r="A126" s="6"/>
      <c r="B126" s="215"/>
      <c r="C126" s="215"/>
      <c r="D126" s="215"/>
      <c r="E126" s="215"/>
      <c r="F126" s="215"/>
      <c r="G126" s="215"/>
      <c r="H126" s="215"/>
      <c r="I126" s="215"/>
      <c r="J126" s="215"/>
      <c r="K126" s="215"/>
    </row>
    <row r="127" spans="1:11" ht="15.5" x14ac:dyDescent="0.35">
      <c r="A127" s="5" t="s">
        <v>279</v>
      </c>
      <c r="B127" s="6"/>
      <c r="C127" s="6"/>
      <c r="D127" s="6"/>
      <c r="E127" s="6"/>
      <c r="F127" s="6"/>
      <c r="G127" s="6"/>
      <c r="H127" s="6"/>
      <c r="I127" s="6"/>
      <c r="J127" s="6"/>
      <c r="K127" s="6"/>
    </row>
  </sheetData>
  <mergeCells count="79">
    <mergeCell ref="B109:D109"/>
    <mergeCell ref="E109:F109"/>
    <mergeCell ref="G109:H109"/>
    <mergeCell ref="I109:J109"/>
    <mergeCell ref="B124:K125"/>
    <mergeCell ref="B107:D107"/>
    <mergeCell ref="E107:F107"/>
    <mergeCell ref="G107:H107"/>
    <mergeCell ref="I107:J107"/>
    <mergeCell ref="B108:D108"/>
    <mergeCell ref="E108:F108"/>
    <mergeCell ref="G108:H108"/>
    <mergeCell ref="I108:J108"/>
    <mergeCell ref="B87:J87"/>
    <mergeCell ref="F89:H89"/>
    <mergeCell ref="B104:G104"/>
    <mergeCell ref="C105:H105"/>
    <mergeCell ref="B106:D106"/>
    <mergeCell ref="E106:F106"/>
    <mergeCell ref="G106:H106"/>
    <mergeCell ref="I106:J106"/>
    <mergeCell ref="E81:H81"/>
    <mergeCell ref="B82:D82"/>
    <mergeCell ref="E82:F82"/>
    <mergeCell ref="G82:H82"/>
    <mergeCell ref="B83:D83"/>
    <mergeCell ref="E83:F83"/>
    <mergeCell ref="G83:H83"/>
    <mergeCell ref="E74:F74"/>
    <mergeCell ref="G74:H74"/>
    <mergeCell ref="I74:J74"/>
    <mergeCell ref="E75:F75"/>
    <mergeCell ref="G75:H75"/>
    <mergeCell ref="I75:J75"/>
    <mergeCell ref="B54:J54"/>
    <mergeCell ref="B70:H70"/>
    <mergeCell ref="G72:H72"/>
    <mergeCell ref="I72:J72"/>
    <mergeCell ref="E73:F73"/>
    <mergeCell ref="G73:H73"/>
    <mergeCell ref="I73:J73"/>
    <mergeCell ref="B53:J53"/>
    <mergeCell ref="B42:D42"/>
    <mergeCell ref="E42:F42"/>
    <mergeCell ref="G42:I42"/>
    <mergeCell ref="E43:F43"/>
    <mergeCell ref="E44:F44"/>
    <mergeCell ref="E45:F45"/>
    <mergeCell ref="E46:F46"/>
    <mergeCell ref="E47:F47"/>
    <mergeCell ref="E48:F48"/>
    <mergeCell ref="B51:J51"/>
    <mergeCell ref="B52:J52"/>
    <mergeCell ref="E41:J41"/>
    <mergeCell ref="F27:G28"/>
    <mergeCell ref="H27:I28"/>
    <mergeCell ref="J27:J28"/>
    <mergeCell ref="B28:E28"/>
    <mergeCell ref="F29:G29"/>
    <mergeCell ref="H29:I29"/>
    <mergeCell ref="F30:G30"/>
    <mergeCell ref="H30:I30"/>
    <mergeCell ref="F31:G31"/>
    <mergeCell ref="H31:I31"/>
    <mergeCell ref="B39:H39"/>
    <mergeCell ref="B26:E26"/>
    <mergeCell ref="F26:G26"/>
    <mergeCell ref="H26:I26"/>
    <mergeCell ref="E1:J1"/>
    <mergeCell ref="G11:J11"/>
    <mergeCell ref="D12:G12"/>
    <mergeCell ref="H12:J12"/>
    <mergeCell ref="B21:H21"/>
    <mergeCell ref="B23:E23"/>
    <mergeCell ref="F24:G24"/>
    <mergeCell ref="H24:I24"/>
    <mergeCell ref="B25:E25"/>
    <mergeCell ref="F25:G25"/>
    <mergeCell ref="H25:I25"/>
  </mergeCells>
  <pageMargins left="0.42" right="0.33" top="0.49" bottom="0.24" header="0.74" footer="0.17"/>
  <pageSetup paperSize="9" scale="69" orientation="portrait" r:id="rId1"/>
  <headerFooter alignWithMargins="0"/>
  <rowBreaks count="1" manualBreakCount="1">
    <brk id="65" max="11" man="1"/>
  </rowBreaks>
  <drawing r:id="rId2"/>
  <legacyDrawing r:id="rId3"/>
  <oleObjects>
    <mc:AlternateContent xmlns:mc="http://schemas.openxmlformats.org/markup-compatibility/2006">
      <mc:Choice Requires="x14">
        <oleObject shapeId="112643" r:id="rId4">
          <objectPr defaultSize="0" autoPict="0" r:id="rId5">
            <anchor moveWithCells="1" sizeWithCells="1">
              <from>
                <xdr:col>0</xdr:col>
                <xdr:colOff>69850</xdr:colOff>
                <xdr:row>111</xdr:row>
                <xdr:rowOff>12700</xdr:rowOff>
              </from>
              <to>
                <xdr:col>1</xdr:col>
                <xdr:colOff>165100</xdr:colOff>
                <xdr:row>114</xdr:row>
                <xdr:rowOff>152400</xdr:rowOff>
              </to>
            </anchor>
          </objectPr>
        </oleObject>
      </mc:Choice>
      <mc:Fallback>
        <oleObject shapeId="112643"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27"/>
  <sheetViews>
    <sheetView zoomScale="75" zoomScaleNormal="75" workbookViewId="0">
      <selection activeCell="L8" sqref="L8"/>
    </sheetView>
  </sheetViews>
  <sheetFormatPr defaultRowHeight="12.5" x14ac:dyDescent="0.25"/>
  <cols>
    <col min="1" max="1" width="12.1796875" customWidth="1"/>
    <col min="2" max="2" width="9.54296875" customWidth="1"/>
    <col min="4" max="4" width="16"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272</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5.5" x14ac:dyDescent="0.35">
      <c r="A21" s="5">
        <v>1</v>
      </c>
      <c r="B21" s="342" t="s">
        <v>273</v>
      </c>
      <c r="C21" s="342"/>
      <c r="D21" s="342"/>
      <c r="E21" s="342"/>
      <c r="F21" s="342"/>
      <c r="G21" s="342"/>
      <c r="H21" s="342"/>
    </row>
    <row r="22" spans="1:11" ht="19.5" customHeight="1" x14ac:dyDescent="0.35">
      <c r="A22" s="6"/>
      <c r="B22" s="6"/>
      <c r="C22" s="6"/>
      <c r="D22" s="6"/>
      <c r="E22" s="6"/>
      <c r="F22" s="6"/>
      <c r="G22" s="6"/>
      <c r="H22" s="6"/>
      <c r="I22" s="6"/>
      <c r="J22" s="6"/>
      <c r="K22" s="6"/>
    </row>
    <row r="23" spans="1:11" ht="18" customHeight="1" x14ac:dyDescent="0.35">
      <c r="A23" s="6"/>
      <c r="B23" s="372" t="s">
        <v>2</v>
      </c>
      <c r="C23" s="373"/>
      <c r="D23" s="373"/>
      <c r="E23" s="374"/>
      <c r="F23" s="295"/>
      <c r="G23" s="294"/>
      <c r="H23" s="294"/>
      <c r="I23" s="294"/>
      <c r="J23" s="286"/>
      <c r="K23" s="6"/>
    </row>
    <row r="24" spans="1:11" ht="18" customHeight="1" x14ac:dyDescent="0.35">
      <c r="A24" s="6"/>
      <c r="B24" s="265"/>
      <c r="C24" s="264"/>
      <c r="D24" s="264"/>
      <c r="E24" s="263"/>
      <c r="F24" s="398">
        <v>41944</v>
      </c>
      <c r="G24" s="399"/>
      <c r="H24" s="398">
        <v>41579</v>
      </c>
      <c r="I24" s="399"/>
      <c r="J24" s="286" t="s">
        <v>3</v>
      </c>
      <c r="K24" s="6"/>
    </row>
    <row r="25" spans="1:11" ht="18" customHeight="1" x14ac:dyDescent="0.35">
      <c r="A25" s="6"/>
      <c r="B25" s="400" t="s">
        <v>269</v>
      </c>
      <c r="C25" s="401"/>
      <c r="D25" s="401"/>
      <c r="E25" s="402"/>
      <c r="F25" s="403">
        <v>1854200</v>
      </c>
      <c r="G25" s="404"/>
      <c r="H25" s="403">
        <v>1868192</v>
      </c>
      <c r="I25" s="404"/>
      <c r="J25" s="292">
        <f>(F25-H25)/H25</f>
        <v>-7.4895942172967236E-3</v>
      </c>
      <c r="K25" s="6"/>
    </row>
    <row r="26" spans="1:11" ht="18" customHeight="1" x14ac:dyDescent="0.35">
      <c r="A26" s="6"/>
      <c r="B26" s="386" t="s">
        <v>268</v>
      </c>
      <c r="C26" s="387"/>
      <c r="D26" s="387"/>
      <c r="E26" s="388"/>
      <c r="F26" s="341">
        <v>1866697</v>
      </c>
      <c r="G26" s="352"/>
      <c r="H26" s="341">
        <v>1511734</v>
      </c>
      <c r="I26" s="352"/>
      <c r="J26" s="293">
        <f>(F26-H26)/H26</f>
        <v>0.23480519721062038</v>
      </c>
      <c r="K26" s="6"/>
    </row>
    <row r="27" spans="1:11" ht="18" customHeight="1" x14ac:dyDescent="0.35">
      <c r="A27" s="6"/>
      <c r="B27" s="261" t="s">
        <v>267</v>
      </c>
      <c r="C27" s="243"/>
      <c r="D27" s="243"/>
      <c r="E27" s="287"/>
      <c r="F27" s="389">
        <v>496203</v>
      </c>
      <c r="G27" s="390"/>
      <c r="H27" s="389">
        <v>447293</v>
      </c>
      <c r="I27" s="390"/>
      <c r="J27" s="393">
        <f>(F27-H27)/H27</f>
        <v>0.109346669856224</v>
      </c>
      <c r="K27" s="6"/>
    </row>
    <row r="28" spans="1:11" ht="18" customHeight="1" x14ac:dyDescent="0.35">
      <c r="A28" s="6"/>
      <c r="B28" s="395" t="s">
        <v>266</v>
      </c>
      <c r="C28" s="396"/>
      <c r="D28" s="396"/>
      <c r="E28" s="397"/>
      <c r="F28" s="391"/>
      <c r="G28" s="392"/>
      <c r="H28" s="414"/>
      <c r="I28" s="415"/>
      <c r="J28" s="394"/>
      <c r="K28" s="6"/>
    </row>
    <row r="29" spans="1:11" ht="18" customHeight="1" x14ac:dyDescent="0.35">
      <c r="A29" s="6"/>
      <c r="B29" s="265" t="s">
        <v>184</v>
      </c>
      <c r="C29" s="264"/>
      <c r="D29" s="264"/>
      <c r="E29" s="263"/>
      <c r="F29" s="412">
        <f>(F26+F27)/(F25+F26+F27)</f>
        <v>0.56031395983021504</v>
      </c>
      <c r="G29" s="413"/>
      <c r="H29" s="412">
        <f>(H26+H27)/(H25+H26+H27)</f>
        <v>0.51186697181425989</v>
      </c>
      <c r="I29" s="413"/>
      <c r="J29" s="292"/>
      <c r="K29" s="6"/>
    </row>
    <row r="30" spans="1:11" ht="18" customHeight="1" x14ac:dyDescent="0.35">
      <c r="A30" s="6"/>
      <c r="B30" s="252" t="s">
        <v>8</v>
      </c>
      <c r="C30" s="6"/>
      <c r="D30" s="6" t="s">
        <v>11</v>
      </c>
      <c r="E30" s="283"/>
      <c r="F30" s="341">
        <v>4217100</v>
      </c>
      <c r="G30" s="352"/>
      <c r="H30" s="341">
        <v>3827219</v>
      </c>
      <c r="I30" s="352"/>
      <c r="J30" s="291">
        <f>(F30-H30)/H30</f>
        <v>0.10187057495272678</v>
      </c>
      <c r="K30" s="6"/>
    </row>
    <row r="31" spans="1:11" ht="15.5" x14ac:dyDescent="0.35">
      <c r="A31" s="6"/>
      <c r="B31" s="252"/>
      <c r="C31" s="6"/>
      <c r="D31" s="230" t="s">
        <v>12</v>
      </c>
      <c r="E31" s="282"/>
      <c r="F31" s="365">
        <v>515620</v>
      </c>
      <c r="G31" s="366"/>
      <c r="H31" s="365">
        <v>522145</v>
      </c>
      <c r="I31" s="366"/>
      <c r="J31" s="290">
        <f>(F31-H31)/H31</f>
        <v>-1.2496528742016106E-2</v>
      </c>
      <c r="K31" s="6"/>
    </row>
    <row r="32" spans="1:11" ht="15.5" x14ac:dyDescent="0.35">
      <c r="A32" s="6"/>
      <c r="B32" s="243"/>
      <c r="C32" s="243"/>
      <c r="D32" s="6"/>
      <c r="E32" s="6"/>
      <c r="F32" s="6"/>
      <c r="G32" s="6"/>
      <c r="H32" s="6"/>
      <c r="I32" s="6"/>
      <c r="J32" s="6"/>
      <c r="K32" s="6"/>
    </row>
    <row r="33" spans="1:11" ht="15.5" x14ac:dyDescent="0.35">
      <c r="A33" s="6"/>
      <c r="B33" s="6" t="s">
        <v>265</v>
      </c>
      <c r="C33" s="6"/>
      <c r="D33" s="6"/>
      <c r="E33" s="6"/>
      <c r="F33" s="6"/>
      <c r="G33" s="6"/>
      <c r="H33" s="6"/>
      <c r="I33" s="6"/>
      <c r="J33" s="6"/>
      <c r="K33" s="6"/>
    </row>
    <row r="34" spans="1:11" ht="15.5" x14ac:dyDescent="0.35">
      <c r="A34" s="6"/>
      <c r="B34" s="6"/>
      <c r="C34" s="6"/>
      <c r="D34" s="6"/>
      <c r="E34" s="6"/>
      <c r="F34" s="6"/>
      <c r="G34" s="6"/>
      <c r="H34" s="6"/>
      <c r="I34" s="6"/>
      <c r="J34" s="6"/>
      <c r="K34" s="6"/>
    </row>
    <row r="35" spans="1:11" ht="15.5" x14ac:dyDescent="0.35">
      <c r="A35" s="6"/>
      <c r="B35" s="6"/>
      <c r="C35" s="6"/>
      <c r="D35" s="6"/>
      <c r="E35" s="6"/>
      <c r="F35" s="6"/>
      <c r="G35" s="6"/>
      <c r="H35" s="6"/>
      <c r="I35" s="6"/>
      <c r="J35" s="6"/>
      <c r="K35" s="6"/>
    </row>
    <row r="36" spans="1:11" ht="15.5" x14ac:dyDescent="0.35">
      <c r="A36" s="6"/>
      <c r="B36" s="6"/>
      <c r="C36" s="6"/>
      <c r="D36" s="6"/>
      <c r="E36" s="6"/>
      <c r="F36" s="253"/>
      <c r="G36" s="253"/>
      <c r="H36" s="253"/>
      <c r="I36" s="253"/>
      <c r="J36" s="289"/>
      <c r="K36" s="6"/>
    </row>
    <row r="37" spans="1:11" s="6" customFormat="1" ht="13.5" customHeight="1" x14ac:dyDescent="0.35">
      <c r="E37" s="288"/>
      <c r="F37" s="288"/>
    </row>
    <row r="38" spans="1:11" ht="15.5" x14ac:dyDescent="0.35">
      <c r="A38" s="6"/>
      <c r="B38" s="6"/>
      <c r="C38" s="6"/>
      <c r="D38" s="6"/>
      <c r="E38" s="253"/>
      <c r="F38" s="253"/>
      <c r="G38" s="223"/>
      <c r="H38" s="223"/>
      <c r="I38" s="223"/>
      <c r="J38" s="223"/>
      <c r="K38" s="6"/>
    </row>
    <row r="39" spans="1:11" ht="15.5" x14ac:dyDescent="0.35">
      <c r="A39" s="5">
        <v>2</v>
      </c>
      <c r="B39" s="371" t="s">
        <v>14</v>
      </c>
      <c r="C39" s="371"/>
      <c r="D39" s="371"/>
      <c r="E39" s="371"/>
      <c r="F39" s="371"/>
      <c r="G39" s="371"/>
      <c r="H39" s="371"/>
      <c r="I39" s="6"/>
      <c r="J39" s="6"/>
      <c r="K39" s="6"/>
    </row>
    <row r="40" spans="1:11" ht="15.5" x14ac:dyDescent="0.35">
      <c r="A40" s="6"/>
      <c r="B40" s="6"/>
      <c r="C40" s="6"/>
      <c r="D40" s="6"/>
      <c r="E40" s="6"/>
      <c r="F40" s="6"/>
      <c r="G40" s="6"/>
      <c r="H40" s="6"/>
      <c r="I40" s="6"/>
      <c r="J40" s="6"/>
      <c r="K40" s="6"/>
    </row>
    <row r="41" spans="1:11" s="6" customFormat="1" ht="18" customHeight="1" x14ac:dyDescent="0.35">
      <c r="B41" s="261"/>
      <c r="C41" s="243"/>
      <c r="D41" s="287"/>
      <c r="E41" s="372" t="s">
        <v>15</v>
      </c>
      <c r="F41" s="373"/>
      <c r="G41" s="373"/>
      <c r="H41" s="373"/>
      <c r="I41" s="373"/>
      <c r="J41" s="374"/>
    </row>
    <row r="42" spans="1:11" ht="32.25" customHeight="1" x14ac:dyDescent="0.35">
      <c r="A42" s="6"/>
      <c r="B42" s="416" t="s">
        <v>16</v>
      </c>
      <c r="C42" s="417"/>
      <c r="D42" s="418"/>
      <c r="E42" s="359" t="s">
        <v>260</v>
      </c>
      <c r="F42" s="378"/>
      <c r="G42" s="343" t="s">
        <v>188</v>
      </c>
      <c r="H42" s="344"/>
      <c r="I42" s="345"/>
      <c r="J42" s="286" t="s">
        <v>11</v>
      </c>
      <c r="K42" s="6"/>
    </row>
    <row r="43" spans="1:11" ht="18" customHeight="1" x14ac:dyDescent="0.35">
      <c r="A43" s="6"/>
      <c r="B43" s="252" t="s">
        <v>19</v>
      </c>
      <c r="C43" s="6" t="s">
        <v>20</v>
      </c>
      <c r="D43" s="283"/>
      <c r="E43" s="379">
        <v>12302</v>
      </c>
      <c r="F43" s="335"/>
      <c r="G43" s="285"/>
      <c r="H43" s="253">
        <v>1658</v>
      </c>
      <c r="I43" s="246"/>
      <c r="J43" s="246">
        <f>E43+H43</f>
        <v>13960</v>
      </c>
      <c r="K43" s="6"/>
    </row>
    <row r="44" spans="1:11" ht="35.25" customHeight="1" x14ac:dyDescent="0.35">
      <c r="A44" s="6"/>
      <c r="B44" s="252" t="s">
        <v>21</v>
      </c>
      <c r="C44" s="6" t="s">
        <v>22</v>
      </c>
      <c r="D44" s="283"/>
      <c r="E44" s="341">
        <v>10859</v>
      </c>
      <c r="F44" s="352"/>
      <c r="G44" s="285"/>
      <c r="H44" s="253">
        <v>8591</v>
      </c>
      <c r="I44" s="246"/>
      <c r="J44" s="246">
        <f>E44+H44</f>
        <v>19450</v>
      </c>
      <c r="K44" s="6"/>
    </row>
    <row r="45" spans="1:11" ht="18" customHeight="1" x14ac:dyDescent="0.35">
      <c r="A45" s="6"/>
      <c r="B45" s="252"/>
      <c r="C45" s="6" t="s">
        <v>23</v>
      </c>
      <c r="D45" s="283"/>
      <c r="E45" s="341">
        <v>4996.5</v>
      </c>
      <c r="F45" s="352"/>
      <c r="G45" s="285"/>
      <c r="H45" s="253">
        <v>22311.75</v>
      </c>
      <c r="I45" s="284"/>
      <c r="J45" s="246">
        <f>E45+H45</f>
        <v>27308.25</v>
      </c>
      <c r="K45" s="6"/>
    </row>
    <row r="46" spans="1:11" ht="18" customHeight="1" x14ac:dyDescent="0.35">
      <c r="A46" s="6"/>
      <c r="B46" s="231" t="s">
        <v>24</v>
      </c>
      <c r="C46" s="230"/>
      <c r="D46" s="282"/>
      <c r="E46" s="365">
        <f>E43+E44+E45</f>
        <v>28157.5</v>
      </c>
      <c r="F46" s="419">
        <f>F43+F44+F45</f>
        <v>0</v>
      </c>
      <c r="G46" s="228"/>
      <c r="H46" s="247">
        <f>H43+H44+H45</f>
        <v>32560.75</v>
      </c>
      <c r="I46" s="226"/>
      <c r="J46" s="246">
        <f>E46+H46</f>
        <v>60718.25</v>
      </c>
      <c r="K46" s="6"/>
    </row>
    <row r="47" spans="1:11" ht="18" customHeight="1" x14ac:dyDescent="0.35">
      <c r="A47" s="6"/>
      <c r="B47" s="250" t="s">
        <v>25</v>
      </c>
      <c r="C47" s="6"/>
      <c r="D47" s="283"/>
      <c r="E47" s="367"/>
      <c r="F47" s="368"/>
      <c r="G47" s="241"/>
      <c r="H47" s="241"/>
      <c r="I47" s="239"/>
      <c r="J47" s="246">
        <v>4139</v>
      </c>
      <c r="K47" s="6"/>
    </row>
    <row r="48" spans="1:11" ht="18" customHeight="1" x14ac:dyDescent="0.35">
      <c r="A48" s="6"/>
      <c r="B48" s="231" t="s">
        <v>26</v>
      </c>
      <c r="C48" s="230"/>
      <c r="D48" s="282"/>
      <c r="E48" s="369"/>
      <c r="F48" s="370"/>
      <c r="G48" s="235"/>
      <c r="H48" s="235"/>
      <c r="I48" s="233"/>
      <c r="J48" s="225">
        <f>J46+J47</f>
        <v>64857.25</v>
      </c>
      <c r="K48" s="6"/>
    </row>
    <row r="49" spans="1:11" ht="18" customHeight="1" x14ac:dyDescent="0.35">
      <c r="A49" s="6"/>
      <c r="B49" s="5"/>
      <c r="C49" s="6"/>
      <c r="D49" s="6"/>
      <c r="E49" s="253"/>
      <c r="F49" s="253"/>
      <c r="G49" s="223"/>
      <c r="H49" s="223"/>
      <c r="I49" s="223"/>
      <c r="J49" s="222"/>
      <c r="K49" s="6"/>
    </row>
    <row r="50" spans="1:11" ht="18" customHeight="1" x14ac:dyDescent="0.35">
      <c r="A50" s="6"/>
      <c r="B50" s="6"/>
      <c r="C50" s="5"/>
      <c r="D50" s="6"/>
      <c r="E50" s="272"/>
      <c r="F50" s="272"/>
      <c r="G50" s="222"/>
      <c r="H50" s="281"/>
      <c r="I50" s="281"/>
      <c r="J50" s="222"/>
      <c r="K50" s="6"/>
    </row>
    <row r="51" spans="1:11" ht="34.5" customHeight="1" x14ac:dyDescent="0.35">
      <c r="A51" s="280" t="s">
        <v>27</v>
      </c>
      <c r="B51" s="362" t="s">
        <v>28</v>
      </c>
      <c r="C51" s="362"/>
      <c r="D51" s="362"/>
      <c r="E51" s="362"/>
      <c r="F51" s="362"/>
      <c r="G51" s="362"/>
      <c r="H51" s="362"/>
      <c r="I51" s="362"/>
      <c r="J51" s="362"/>
      <c r="K51" s="6"/>
    </row>
    <row r="52" spans="1:11" ht="36" customHeight="1" x14ac:dyDescent="0.35">
      <c r="A52" s="6"/>
      <c r="B52" s="362" t="s">
        <v>264</v>
      </c>
      <c r="C52" s="362"/>
      <c r="D52" s="362"/>
      <c r="E52" s="362"/>
      <c r="F52" s="362"/>
      <c r="G52" s="362"/>
      <c r="H52" s="362"/>
      <c r="I52" s="362"/>
      <c r="J52" s="362"/>
      <c r="K52" s="6"/>
    </row>
    <row r="53" spans="1:11" ht="33" customHeight="1" x14ac:dyDescent="0.35">
      <c r="A53" s="6"/>
      <c r="B53" s="363" t="s">
        <v>190</v>
      </c>
      <c r="C53" s="363"/>
      <c r="D53" s="363"/>
      <c r="E53" s="363"/>
      <c r="F53" s="363"/>
      <c r="G53" s="363"/>
      <c r="H53" s="363"/>
      <c r="I53" s="363"/>
      <c r="J53" s="363"/>
      <c r="K53" s="6"/>
    </row>
    <row r="54" spans="1:11" ht="24.75" customHeight="1" x14ac:dyDescent="0.35">
      <c r="A54" s="279"/>
      <c r="B54" s="363" t="s">
        <v>30</v>
      </c>
      <c r="C54" s="363"/>
      <c r="D54" s="363"/>
      <c r="E54" s="363"/>
      <c r="F54" s="363"/>
      <c r="G54" s="363"/>
      <c r="H54" s="363"/>
      <c r="I54" s="363"/>
      <c r="J54" s="363"/>
      <c r="K54" s="6"/>
    </row>
    <row r="55" spans="1:11" ht="24.75" customHeight="1" x14ac:dyDescent="0.35">
      <c r="A55" s="279"/>
      <c r="B55" s="279"/>
      <c r="C55" s="279"/>
      <c r="D55" s="279"/>
      <c r="E55" s="279"/>
      <c r="F55" s="279"/>
      <c r="G55" s="279"/>
      <c r="H55" s="279"/>
      <c r="I55" s="279"/>
      <c r="J55" s="279"/>
      <c r="K55" s="6"/>
    </row>
    <row r="56" spans="1:11" ht="15" customHeight="1" x14ac:dyDescent="0.35">
      <c r="A56" s="6"/>
      <c r="B56" s="279"/>
      <c r="C56" s="279"/>
      <c r="D56" s="279"/>
      <c r="E56" s="279"/>
      <c r="F56" s="279"/>
      <c r="G56" s="279"/>
      <c r="H56" s="5" t="s">
        <v>274</v>
      </c>
      <c r="I56" s="279"/>
      <c r="J56" s="279"/>
      <c r="K56" s="6"/>
    </row>
    <row r="57" spans="1:11" ht="15" customHeight="1" x14ac:dyDescent="0.35">
      <c r="A57" s="6"/>
      <c r="B57" s="279"/>
      <c r="C57" s="279"/>
      <c r="D57" s="279"/>
      <c r="E57" s="279"/>
      <c r="F57" s="279"/>
      <c r="G57" s="279"/>
      <c r="H57" s="5"/>
      <c r="I57" s="279"/>
      <c r="J57" s="279"/>
      <c r="K57" s="6"/>
    </row>
    <row r="58" spans="1:11" ht="18.75" customHeight="1" x14ac:dyDescent="0.35">
      <c r="A58" s="5" t="s">
        <v>263</v>
      </c>
      <c r="B58" s="279"/>
      <c r="C58" s="279"/>
      <c r="D58" s="279"/>
      <c r="E58" s="279"/>
      <c r="F58" s="279"/>
      <c r="G58" s="279"/>
      <c r="H58" s="279"/>
      <c r="I58" s="279"/>
      <c r="J58" s="279"/>
      <c r="K58" s="6"/>
    </row>
    <row r="59" spans="1:11" ht="15.5" x14ac:dyDescent="0.35">
      <c r="A59" s="5" t="s">
        <v>66</v>
      </c>
      <c r="B59" s="279"/>
      <c r="C59" s="279"/>
      <c r="D59" s="279"/>
      <c r="E59" s="279"/>
      <c r="F59" s="279"/>
      <c r="G59" s="6"/>
      <c r="H59" s="5" t="s">
        <v>74</v>
      </c>
      <c r="I59" s="279"/>
      <c r="J59" s="279"/>
      <c r="K59" s="6"/>
    </row>
    <row r="60" spans="1:11" ht="15.5" x14ac:dyDescent="0.35">
      <c r="A60" s="5" t="s">
        <v>72</v>
      </c>
      <c r="B60" s="279"/>
      <c r="C60" s="279"/>
      <c r="D60" s="279"/>
      <c r="E60" s="279"/>
      <c r="F60" s="279"/>
      <c r="G60" s="6"/>
      <c r="H60" s="5" t="s">
        <v>75</v>
      </c>
      <c r="I60" s="279"/>
      <c r="J60" s="279"/>
      <c r="K60" s="6"/>
    </row>
    <row r="61" spans="1:11" ht="15.5" x14ac:dyDescent="0.35">
      <c r="A61" s="5" t="s">
        <v>262</v>
      </c>
      <c r="B61" s="5"/>
      <c r="C61" s="6"/>
      <c r="D61" s="6"/>
      <c r="E61" s="6"/>
      <c r="F61" s="253"/>
      <c r="G61" s="6"/>
      <c r="H61" s="5" t="s">
        <v>76</v>
      </c>
      <c r="I61" s="223"/>
      <c r="J61" s="222"/>
      <c r="K61" s="6"/>
    </row>
    <row r="62" spans="1:11" ht="15.5" x14ac:dyDescent="0.35">
      <c r="A62" s="5" t="s">
        <v>0</v>
      </c>
      <c r="B62" s="278"/>
      <c r="C62" s="219"/>
      <c r="D62" s="219"/>
      <c r="E62" s="277"/>
      <c r="F62" s="219"/>
      <c r="G62" s="277"/>
      <c r="H62" s="219"/>
      <c r="I62" s="219"/>
      <c r="J62" s="277"/>
      <c r="K62" s="6"/>
    </row>
    <row r="63" spans="1:11" ht="15.5" x14ac:dyDescent="0.35">
      <c r="A63" s="5" t="s">
        <v>1</v>
      </c>
      <c r="B63" s="278"/>
      <c r="C63" s="219"/>
      <c r="D63" s="219"/>
      <c r="E63" s="277"/>
      <c r="F63" s="219"/>
      <c r="G63" s="277"/>
      <c r="H63" s="219"/>
      <c r="I63" s="219"/>
      <c r="J63" s="277"/>
      <c r="K63" s="6"/>
    </row>
    <row r="64" spans="1:11" s="276" customFormat="1" ht="15.5" x14ac:dyDescent="0.35">
      <c r="A64" s="219"/>
      <c r="B64" s="278"/>
      <c r="C64" s="219"/>
      <c r="D64" s="219"/>
      <c r="E64" s="277"/>
      <c r="F64" s="219"/>
      <c r="G64" s="277"/>
      <c r="H64" s="219"/>
      <c r="I64" s="219"/>
      <c r="J64" s="277"/>
      <c r="K64" s="219"/>
    </row>
    <row r="65" spans="1:11" s="276" customFormat="1" ht="15.5" x14ac:dyDescent="0.35">
      <c r="A65" s="219"/>
      <c r="B65" s="6"/>
      <c r="C65" s="6"/>
      <c r="D65" s="6"/>
      <c r="E65" s="6"/>
      <c r="F65" s="6"/>
      <c r="G65" s="6"/>
      <c r="H65" s="6"/>
      <c r="I65" s="6"/>
      <c r="J65" s="6"/>
      <c r="K65" s="219"/>
    </row>
    <row r="66" spans="1:11" s="276" customFormat="1" ht="15.5" x14ac:dyDescent="0.35">
      <c r="A66" s="219"/>
      <c r="B66" s="6"/>
      <c r="C66" s="6"/>
      <c r="D66" s="6"/>
      <c r="E66" s="6"/>
      <c r="F66" s="6"/>
      <c r="G66" s="6"/>
      <c r="H66" s="6"/>
      <c r="I66" s="6"/>
      <c r="J66" s="6"/>
      <c r="K66" s="219"/>
    </row>
    <row r="67" spans="1:11" s="276" customFormat="1" ht="15.5" x14ac:dyDescent="0.35">
      <c r="A67" s="5"/>
      <c r="B67" s="6"/>
      <c r="C67" s="6"/>
      <c r="D67" s="6"/>
      <c r="E67" s="6"/>
      <c r="F67" s="6"/>
      <c r="G67" s="6"/>
      <c r="H67" s="6"/>
      <c r="I67" s="6"/>
      <c r="J67" s="6"/>
      <c r="K67" s="219"/>
    </row>
    <row r="68" spans="1:11" s="276" customFormat="1" ht="15.5" x14ac:dyDescent="0.35">
      <c r="A68" s="5"/>
      <c r="B68" s="6"/>
      <c r="C68" s="6"/>
      <c r="D68" s="6"/>
      <c r="E68" s="6"/>
      <c r="F68" s="6"/>
      <c r="G68" s="6"/>
      <c r="H68" s="6"/>
      <c r="I68" s="6"/>
      <c r="J68" s="6"/>
      <c r="K68" s="219"/>
    </row>
    <row r="69" spans="1:11" ht="15.5" x14ac:dyDescent="0.35">
      <c r="A69" s="6"/>
      <c r="B69" s="6"/>
      <c r="C69" s="6"/>
      <c r="D69" s="6"/>
      <c r="E69" s="6"/>
      <c r="F69" s="6"/>
      <c r="G69" s="6"/>
      <c r="H69" s="6"/>
      <c r="I69" s="6"/>
      <c r="J69" s="6"/>
      <c r="K69" s="6"/>
    </row>
    <row r="70" spans="1:11" ht="15.5" x14ac:dyDescent="0.35">
      <c r="A70" s="5">
        <v>3</v>
      </c>
      <c r="B70" s="342" t="s">
        <v>35</v>
      </c>
      <c r="C70" s="342"/>
      <c r="D70" s="342"/>
      <c r="E70" s="342"/>
      <c r="F70" s="342"/>
      <c r="G70" s="342"/>
      <c r="H70" s="342"/>
      <c r="I70" s="6"/>
      <c r="J70" s="6"/>
      <c r="K70" s="6"/>
    </row>
    <row r="71" spans="1:11" ht="15.5" x14ac:dyDescent="0.35">
      <c r="A71" s="6"/>
      <c r="B71" s="6"/>
      <c r="C71" s="6"/>
      <c r="D71" s="6"/>
      <c r="E71" s="6"/>
      <c r="F71" s="6"/>
      <c r="G71" s="6"/>
      <c r="H71" s="6"/>
      <c r="I71" s="6"/>
      <c r="J71" s="6"/>
      <c r="K71" s="6"/>
    </row>
    <row r="72" spans="1:11" s="6" customFormat="1" ht="18" customHeight="1" x14ac:dyDescent="0.35">
      <c r="B72" s="267" t="s">
        <v>36</v>
      </c>
      <c r="C72" s="266"/>
      <c r="D72" s="266"/>
      <c r="E72" s="267" t="s">
        <v>37</v>
      </c>
      <c r="F72" s="266"/>
      <c r="G72" s="359" t="s">
        <v>11</v>
      </c>
      <c r="H72" s="360"/>
      <c r="I72" s="359" t="s">
        <v>38</v>
      </c>
      <c r="J72" s="361"/>
    </row>
    <row r="73" spans="1:11" ht="18" customHeight="1" x14ac:dyDescent="0.35">
      <c r="A73" s="6"/>
      <c r="B73" s="252"/>
      <c r="C73" s="6" t="s">
        <v>60</v>
      </c>
      <c r="D73" s="6"/>
      <c r="E73" s="338">
        <v>47</v>
      </c>
      <c r="F73" s="340"/>
      <c r="G73" s="341">
        <v>4129</v>
      </c>
      <c r="H73" s="340"/>
      <c r="I73" s="353">
        <f>G73/G75*100</f>
        <v>6.4298617167061174</v>
      </c>
      <c r="J73" s="354"/>
      <c r="K73" s="6"/>
    </row>
    <row r="74" spans="1:11" s="273" customFormat="1" ht="18" customHeight="1" x14ac:dyDescent="0.35">
      <c r="A74" s="5"/>
      <c r="B74" s="252"/>
      <c r="C74" s="6" t="s">
        <v>41</v>
      </c>
      <c r="D74" s="6"/>
      <c r="E74" s="338">
        <v>6</v>
      </c>
      <c r="F74" s="339"/>
      <c r="G74" s="341">
        <v>60087</v>
      </c>
      <c r="H74" s="352"/>
      <c r="I74" s="353">
        <f>G74/G75*100</f>
        <v>93.570138283293886</v>
      </c>
      <c r="J74" s="354"/>
      <c r="K74" s="6"/>
    </row>
    <row r="75" spans="1:11" ht="18" customHeight="1" x14ac:dyDescent="0.35">
      <c r="A75" s="6"/>
      <c r="B75" s="275"/>
      <c r="C75" s="274" t="s">
        <v>11</v>
      </c>
      <c r="D75" s="230"/>
      <c r="E75" s="321">
        <f>SUM(E73:F74)</f>
        <v>53</v>
      </c>
      <c r="F75" s="322"/>
      <c r="G75" s="355">
        <f>SUM(G73:H74)</f>
        <v>64216</v>
      </c>
      <c r="H75" s="356"/>
      <c r="I75" s="357">
        <f>G75/G75*100</f>
        <v>100</v>
      </c>
      <c r="J75" s="358"/>
      <c r="K75" s="6"/>
    </row>
    <row r="76" spans="1:11" ht="18" customHeight="1" x14ac:dyDescent="0.35">
      <c r="A76" s="6"/>
      <c r="B76" s="6"/>
      <c r="C76" s="6"/>
      <c r="D76" s="6"/>
      <c r="E76" s="6"/>
      <c r="F76" s="6"/>
      <c r="G76" s="6"/>
      <c r="H76" s="6"/>
      <c r="I76" s="6"/>
      <c r="J76" s="6"/>
      <c r="K76" s="6"/>
    </row>
    <row r="77" spans="1:11" ht="18" customHeight="1" x14ac:dyDescent="0.35">
      <c r="A77" s="6"/>
      <c r="B77" s="6"/>
      <c r="C77" s="6"/>
      <c r="D77" s="6"/>
      <c r="E77" s="6"/>
      <c r="F77" s="6"/>
      <c r="G77" s="6"/>
      <c r="H77" s="6"/>
      <c r="I77" s="6"/>
      <c r="J77" s="6"/>
      <c r="K77" s="6"/>
    </row>
    <row r="78" spans="1:11" ht="15.5" x14ac:dyDescent="0.35">
      <c r="A78" s="6"/>
      <c r="B78" s="6"/>
      <c r="C78" s="6"/>
      <c r="D78" s="6"/>
      <c r="E78" s="6"/>
      <c r="F78" s="6"/>
      <c r="G78" s="6"/>
      <c r="H78" s="6"/>
      <c r="I78" s="6"/>
      <c r="J78" s="6"/>
      <c r="K78" s="6"/>
    </row>
    <row r="79" spans="1:11" ht="15.5" x14ac:dyDescent="0.35">
      <c r="A79" s="5">
        <v>4</v>
      </c>
      <c r="B79" s="66" t="s">
        <v>42</v>
      </c>
      <c r="C79" s="6"/>
      <c r="D79" s="6"/>
      <c r="E79" s="6"/>
      <c r="F79" s="6"/>
      <c r="G79" s="6"/>
      <c r="H79" s="6"/>
      <c r="I79" s="6"/>
      <c r="J79" s="6"/>
      <c r="K79" s="6"/>
    </row>
    <row r="80" spans="1:11" ht="15.5" x14ac:dyDescent="0.35">
      <c r="A80" s="6"/>
      <c r="B80" s="66"/>
      <c r="C80" s="6"/>
      <c r="D80" s="6"/>
      <c r="E80" s="6"/>
      <c r="F80" s="6"/>
      <c r="G80" s="6"/>
      <c r="H80" s="6"/>
      <c r="I80" s="6"/>
      <c r="J80" s="6"/>
      <c r="K80" s="6"/>
    </row>
    <row r="81" spans="1:11" s="6" customFormat="1" ht="18" customHeight="1" x14ac:dyDescent="0.35">
      <c r="E81" s="420" t="s">
        <v>43</v>
      </c>
      <c r="F81" s="396"/>
      <c r="G81" s="396"/>
      <c r="H81" s="396"/>
    </row>
    <row r="82" spans="1:11" ht="18" customHeight="1" x14ac:dyDescent="0.35">
      <c r="A82" s="5"/>
      <c r="B82" s="347"/>
      <c r="C82" s="348"/>
      <c r="D82" s="349"/>
      <c r="E82" s="421" t="s">
        <v>44</v>
      </c>
      <c r="F82" s="421"/>
      <c r="G82" s="421" t="s">
        <v>45</v>
      </c>
      <c r="H82" s="422"/>
      <c r="I82" s="6"/>
      <c r="J82" s="6"/>
      <c r="K82" s="6"/>
    </row>
    <row r="83" spans="1:11" ht="18" customHeight="1" x14ac:dyDescent="0.35">
      <c r="A83" s="6"/>
      <c r="B83" s="359" t="s">
        <v>11</v>
      </c>
      <c r="C83" s="378"/>
      <c r="D83" s="360"/>
      <c r="E83" s="423">
        <v>58.8</v>
      </c>
      <c r="F83" s="360"/>
      <c r="G83" s="423">
        <v>41.2</v>
      </c>
      <c r="H83" s="360"/>
      <c r="I83" s="6"/>
      <c r="J83" s="6"/>
      <c r="K83" s="6"/>
    </row>
    <row r="84" spans="1:11" s="273" customFormat="1" ht="18" customHeight="1" x14ac:dyDescent="0.35">
      <c r="A84" s="6"/>
      <c r="B84" s="272"/>
      <c r="C84" s="272"/>
      <c r="D84" s="272"/>
      <c r="E84" s="272"/>
      <c r="F84" s="272"/>
      <c r="G84" s="272"/>
      <c r="H84" s="272"/>
      <c r="I84" s="6"/>
      <c r="J84" s="6"/>
      <c r="K84" s="6"/>
    </row>
    <row r="85" spans="1:11" ht="18.75" customHeight="1" x14ac:dyDescent="0.35">
      <c r="A85" s="6"/>
      <c r="B85" s="272"/>
      <c r="C85" s="272"/>
      <c r="D85" s="272"/>
      <c r="E85" s="272"/>
      <c r="F85" s="272"/>
      <c r="G85" s="272"/>
      <c r="H85" s="272"/>
      <c r="I85" s="6"/>
      <c r="J85" s="6"/>
      <c r="K85" s="6"/>
    </row>
    <row r="86" spans="1:11" ht="15.5" x14ac:dyDescent="0.35">
      <c r="A86" s="6"/>
      <c r="B86" s="6"/>
      <c r="C86" s="6"/>
      <c r="D86" s="6"/>
      <c r="E86" s="6"/>
      <c r="F86" s="6"/>
      <c r="G86" s="6"/>
      <c r="H86" s="6"/>
      <c r="I86" s="6"/>
      <c r="J86" s="6"/>
      <c r="K86" s="6"/>
    </row>
    <row r="87" spans="1:11" ht="15.5" x14ac:dyDescent="0.35">
      <c r="A87" s="5">
        <v>5</v>
      </c>
      <c r="B87" s="342" t="s">
        <v>275</v>
      </c>
      <c r="C87" s="342"/>
      <c r="D87" s="342"/>
      <c r="E87" s="342"/>
      <c r="F87" s="342"/>
      <c r="G87" s="342"/>
      <c r="H87" s="342"/>
      <c r="I87" s="342"/>
      <c r="J87" s="342"/>
      <c r="K87" s="6"/>
    </row>
    <row r="88" spans="1:11" ht="15.5" x14ac:dyDescent="0.35">
      <c r="A88" s="6"/>
      <c r="B88" s="6"/>
      <c r="C88" s="6"/>
      <c r="D88" s="6"/>
      <c r="E88" s="6"/>
      <c r="F88" s="6"/>
      <c r="G88" s="6"/>
      <c r="H88" s="6"/>
      <c r="I88" s="6"/>
      <c r="J88" s="6"/>
      <c r="K88" s="6"/>
    </row>
    <row r="89" spans="1:11" s="6" customFormat="1" ht="62" x14ac:dyDescent="0.35">
      <c r="B89" s="244"/>
      <c r="C89" s="271"/>
      <c r="D89" s="271"/>
      <c r="E89" s="270" t="s">
        <v>260</v>
      </c>
      <c r="F89" s="343" t="s">
        <v>188</v>
      </c>
      <c r="G89" s="344"/>
      <c r="H89" s="345"/>
      <c r="I89" s="269" t="s">
        <v>11</v>
      </c>
      <c r="J89" s="268" t="s">
        <v>46</v>
      </c>
    </row>
    <row r="90" spans="1:11" ht="18" customHeight="1" x14ac:dyDescent="0.35">
      <c r="A90" s="5"/>
      <c r="B90" s="267" t="s">
        <v>47</v>
      </c>
      <c r="C90" s="266"/>
      <c r="D90" s="266"/>
      <c r="E90" s="265"/>
      <c r="F90" s="265"/>
      <c r="G90" s="264"/>
      <c r="H90" s="263"/>
      <c r="I90" s="263"/>
      <c r="J90" s="262"/>
      <c r="K90" s="6"/>
    </row>
    <row r="91" spans="1:11" s="44" customFormat="1" ht="57.75" customHeight="1" x14ac:dyDescent="0.35">
      <c r="A91" s="5"/>
      <c r="B91" s="261" t="s">
        <v>48</v>
      </c>
      <c r="C91" s="243"/>
      <c r="D91" s="243"/>
      <c r="E91" s="260">
        <v>4741.5</v>
      </c>
      <c r="F91" s="259"/>
      <c r="G91" s="258">
        <v>4109</v>
      </c>
      <c r="H91" s="238"/>
      <c r="I91" s="238">
        <f>E91+G91</f>
        <v>8850.5</v>
      </c>
      <c r="J91" s="251"/>
      <c r="K91" s="5"/>
    </row>
    <row r="92" spans="1:11" ht="18" customHeight="1" x14ac:dyDescent="0.35">
      <c r="A92" s="6"/>
      <c r="B92" s="252" t="s">
        <v>49</v>
      </c>
      <c r="C92" s="6"/>
      <c r="D92" s="6"/>
      <c r="E92" s="257">
        <v>3672.5</v>
      </c>
      <c r="F92" s="256"/>
      <c r="G92" s="253">
        <v>2289.5</v>
      </c>
      <c r="H92" s="246"/>
      <c r="I92" s="255">
        <f>E92+G92</f>
        <v>5962</v>
      </c>
      <c r="J92" s="251"/>
      <c r="K92" s="6"/>
    </row>
    <row r="93" spans="1:11" ht="18" customHeight="1" x14ac:dyDescent="0.35">
      <c r="A93" s="6"/>
      <c r="B93" s="252" t="s">
        <v>50</v>
      </c>
      <c r="C93" s="6"/>
      <c r="D93" s="6"/>
      <c r="E93" s="254">
        <v>4153.8</v>
      </c>
      <c r="F93" s="223"/>
      <c r="G93" s="253">
        <v>4007.3</v>
      </c>
      <c r="H93" s="246"/>
      <c r="I93" s="246">
        <f>E93+G93</f>
        <v>8161.1</v>
      </c>
      <c r="J93" s="251"/>
      <c r="K93" s="6"/>
    </row>
    <row r="94" spans="1:11" ht="18" customHeight="1" x14ac:dyDescent="0.35">
      <c r="A94" s="6"/>
      <c r="B94" s="252" t="s">
        <v>51</v>
      </c>
      <c r="C94" s="6"/>
      <c r="D94" s="6"/>
      <c r="E94" s="242"/>
      <c r="F94" s="241"/>
      <c r="G94" s="240"/>
      <c r="H94" s="239"/>
      <c r="I94" s="246">
        <v>72.8</v>
      </c>
      <c r="J94" s="251"/>
      <c r="K94" s="6"/>
    </row>
    <row r="95" spans="1:11" ht="18" customHeight="1" x14ac:dyDescent="0.35">
      <c r="A95" s="6"/>
      <c r="B95" s="250" t="s">
        <v>52</v>
      </c>
      <c r="C95" s="6"/>
      <c r="D95" s="6"/>
      <c r="E95" s="249">
        <v>12634</v>
      </c>
      <c r="F95" s="248"/>
      <c r="G95" s="247">
        <v>10412.299999999999</v>
      </c>
      <c r="H95" s="226"/>
      <c r="I95" s="246">
        <f>E95+G95</f>
        <v>23046.3</v>
      </c>
      <c r="J95" s="245">
        <f>I95/I98*100</f>
        <v>35.888942873694241</v>
      </c>
      <c r="K95" s="6"/>
    </row>
    <row r="96" spans="1:11" ht="18" customHeight="1" x14ac:dyDescent="0.35">
      <c r="A96" s="6"/>
      <c r="B96" s="244" t="s">
        <v>53</v>
      </c>
      <c r="C96" s="243"/>
      <c r="D96" s="243"/>
      <c r="E96" s="242"/>
      <c r="F96" s="241"/>
      <c r="G96" s="240"/>
      <c r="H96" s="239"/>
      <c r="I96" s="238">
        <v>35147.5</v>
      </c>
      <c r="J96" s="237">
        <f>I96/I98*100</f>
        <v>54.733584985579832</v>
      </c>
      <c r="K96" s="6"/>
    </row>
    <row r="97" spans="1:11" ht="18" customHeight="1" x14ac:dyDescent="0.35">
      <c r="A97" s="6"/>
      <c r="B97" s="231" t="s">
        <v>54</v>
      </c>
      <c r="C97" s="230"/>
      <c r="D97" s="230"/>
      <c r="E97" s="236"/>
      <c r="F97" s="235"/>
      <c r="G97" s="234"/>
      <c r="H97" s="233"/>
      <c r="I97" s="226">
        <v>6021.8</v>
      </c>
      <c r="J97" s="232">
        <f>I97/I98*100</f>
        <v>9.3774721407259296</v>
      </c>
      <c r="K97" s="6"/>
    </row>
    <row r="98" spans="1:11" ht="18" customHeight="1" x14ac:dyDescent="0.35">
      <c r="A98" s="6"/>
      <c r="B98" s="231" t="s">
        <v>55</v>
      </c>
      <c r="C98" s="230"/>
      <c r="D98" s="230"/>
      <c r="E98" s="229">
        <v>32315.3</v>
      </c>
      <c r="F98" s="228"/>
      <c r="G98" s="227">
        <v>31900.3</v>
      </c>
      <c r="H98" s="226"/>
      <c r="I98" s="225">
        <f>E98+G98</f>
        <v>64215.6</v>
      </c>
      <c r="J98" s="224">
        <f>J95+J96+J97</f>
        <v>100</v>
      </c>
      <c r="K98" s="6"/>
    </row>
    <row r="99" spans="1:11" ht="18" customHeight="1" x14ac:dyDescent="0.35">
      <c r="A99" s="6"/>
      <c r="B99" s="5"/>
      <c r="C99" s="6"/>
      <c r="D99" s="6"/>
      <c r="E99" s="222"/>
      <c r="F99" s="223"/>
      <c r="G99" s="222"/>
      <c r="H99" s="223"/>
      <c r="I99" s="222"/>
      <c r="J99" s="221"/>
      <c r="K99" s="6"/>
    </row>
    <row r="100" spans="1:11" ht="18" customHeight="1" x14ac:dyDescent="0.35">
      <c r="A100" s="6"/>
      <c r="B100" s="6" t="s">
        <v>64</v>
      </c>
      <c r="C100" s="6"/>
      <c r="D100" s="6"/>
      <c r="E100" s="222"/>
      <c r="F100" s="223"/>
      <c r="G100" s="222"/>
      <c r="H100" s="223"/>
      <c r="I100" s="222"/>
      <c r="J100" s="221"/>
      <c r="K100" s="6"/>
    </row>
    <row r="101" spans="1:11" ht="15.5" x14ac:dyDescent="0.35">
      <c r="A101" s="6"/>
      <c r="B101" s="6" t="s">
        <v>63</v>
      </c>
      <c r="C101" s="6"/>
      <c r="D101" s="6"/>
      <c r="E101" s="6"/>
      <c r="F101" s="6"/>
      <c r="G101" s="6"/>
      <c r="H101" s="6"/>
      <c r="I101" s="6"/>
      <c r="J101" s="6"/>
      <c r="K101" s="6"/>
    </row>
    <row r="102" spans="1:11" ht="15.5" x14ac:dyDescent="0.35">
      <c r="A102" s="6"/>
      <c r="B102" s="6"/>
      <c r="C102" s="6"/>
      <c r="D102" s="6"/>
      <c r="E102" s="6"/>
      <c r="F102" s="6"/>
      <c r="G102" s="6"/>
      <c r="H102" s="6"/>
      <c r="I102" s="6"/>
      <c r="J102" s="6"/>
      <c r="K102" s="6"/>
    </row>
    <row r="103" spans="1:11" ht="15.5" x14ac:dyDescent="0.35">
      <c r="A103" s="6"/>
      <c r="B103" s="6"/>
      <c r="C103" s="6"/>
      <c r="D103" s="6"/>
      <c r="E103" s="6"/>
      <c r="F103" s="6"/>
      <c r="G103" s="6"/>
      <c r="H103" s="6"/>
      <c r="I103" s="6"/>
      <c r="J103" s="6"/>
      <c r="K103" s="6"/>
    </row>
    <row r="104" spans="1:11" ht="15.5" x14ac:dyDescent="0.35">
      <c r="A104" s="5">
        <v>6</v>
      </c>
      <c r="B104" s="342" t="s">
        <v>56</v>
      </c>
      <c r="C104" s="342"/>
      <c r="D104" s="342"/>
      <c r="E104" s="342"/>
      <c r="F104" s="342"/>
      <c r="G104" s="342"/>
      <c r="H104" s="6"/>
      <c r="I104" s="6"/>
      <c r="J104" s="6"/>
      <c r="K104" s="6"/>
    </row>
    <row r="105" spans="1:11" ht="15.5" x14ac:dyDescent="0.35">
      <c r="A105" s="6"/>
      <c r="B105" s="6"/>
      <c r="C105" s="346"/>
      <c r="D105" s="346"/>
      <c r="E105" s="346"/>
      <c r="F105" s="346"/>
      <c r="G105" s="346"/>
      <c r="H105" s="346"/>
      <c r="I105" s="6"/>
      <c r="J105" s="6"/>
      <c r="K105" s="6"/>
    </row>
    <row r="106" spans="1:11" ht="18" customHeight="1" x14ac:dyDescent="0.35">
      <c r="A106" s="6"/>
      <c r="B106" s="347" t="s">
        <v>57</v>
      </c>
      <c r="C106" s="348"/>
      <c r="D106" s="349"/>
      <c r="E106" s="350" t="s">
        <v>58</v>
      </c>
      <c r="F106" s="350"/>
      <c r="G106" s="350" t="s">
        <v>59</v>
      </c>
      <c r="H106" s="351"/>
      <c r="I106" s="350" t="s">
        <v>11</v>
      </c>
      <c r="J106" s="350"/>
      <c r="K106" s="6"/>
    </row>
    <row r="107" spans="1:11" ht="18" customHeight="1" x14ac:dyDescent="0.35">
      <c r="A107" s="5"/>
      <c r="B107" s="332" t="s">
        <v>60</v>
      </c>
      <c r="C107" s="333"/>
      <c r="D107" s="334"/>
      <c r="E107" s="335">
        <v>15</v>
      </c>
      <c r="F107" s="336"/>
      <c r="G107" s="337">
        <v>75</v>
      </c>
      <c r="H107" s="336"/>
      <c r="I107" s="337">
        <f>E107+G107</f>
        <v>90</v>
      </c>
      <c r="J107" s="336"/>
      <c r="K107" s="6"/>
    </row>
    <row r="108" spans="1:11" ht="18" customHeight="1" x14ac:dyDescent="0.35">
      <c r="A108" s="6"/>
      <c r="B108" s="338" t="s">
        <v>41</v>
      </c>
      <c r="C108" s="339"/>
      <c r="D108" s="340"/>
      <c r="E108" s="341">
        <v>200</v>
      </c>
      <c r="F108" s="339"/>
      <c r="G108" s="341">
        <v>14</v>
      </c>
      <c r="H108" s="339"/>
      <c r="I108" s="341">
        <f>E108+G108</f>
        <v>214</v>
      </c>
      <c r="J108" s="340"/>
      <c r="K108" s="6"/>
    </row>
    <row r="109" spans="1:11" ht="18" customHeight="1" x14ac:dyDescent="0.35">
      <c r="A109" s="6"/>
      <c r="B109" s="321" t="s">
        <v>11</v>
      </c>
      <c r="C109" s="322"/>
      <c r="D109" s="323"/>
      <c r="E109" s="324">
        <f>E108+E107</f>
        <v>215</v>
      </c>
      <c r="F109" s="325"/>
      <c r="G109" s="324">
        <f>G108+G107</f>
        <v>89</v>
      </c>
      <c r="H109" s="325"/>
      <c r="I109" s="324">
        <f>I108+I107</f>
        <v>304</v>
      </c>
      <c r="J109" s="325"/>
      <c r="K109" s="6"/>
    </row>
    <row r="110" spans="1:11" ht="18" customHeight="1" x14ac:dyDescent="0.35">
      <c r="A110" s="6"/>
      <c r="B110" s="6"/>
      <c r="C110" s="6"/>
      <c r="D110" s="6"/>
      <c r="E110" s="6"/>
      <c r="F110" s="6"/>
      <c r="G110" s="6"/>
      <c r="H110" s="6"/>
      <c r="I110" s="6"/>
      <c r="J110" s="6"/>
      <c r="K110" s="6"/>
    </row>
    <row r="111" spans="1:11" ht="18" customHeight="1" x14ac:dyDescent="0.35">
      <c r="A111" s="6"/>
      <c r="B111" s="220" t="s">
        <v>31</v>
      </c>
      <c r="C111" s="6"/>
      <c r="D111" s="6"/>
      <c r="E111" s="6"/>
      <c r="F111" s="6"/>
      <c r="G111" s="6"/>
      <c r="H111" s="6"/>
      <c r="I111" s="6"/>
      <c r="J111" s="6"/>
      <c r="K111" s="6"/>
    </row>
    <row r="112" spans="1:11" ht="15.5" x14ac:dyDescent="0.35">
      <c r="A112" s="6"/>
      <c r="B112" s="6"/>
      <c r="C112" s="6"/>
      <c r="D112" s="6"/>
      <c r="E112" s="6"/>
      <c r="F112" s="220"/>
      <c r="G112" s="6"/>
      <c r="H112" s="6"/>
      <c r="I112" s="6"/>
      <c r="J112" s="6"/>
      <c r="K112" s="6"/>
    </row>
    <row r="113" spans="1:11" ht="15.5" x14ac:dyDescent="0.35">
      <c r="A113" s="6"/>
      <c r="B113" s="6"/>
      <c r="C113" s="6"/>
      <c r="D113" s="6"/>
      <c r="E113" s="6"/>
      <c r="F113" s="6"/>
      <c r="G113" s="6"/>
      <c r="H113" s="6"/>
      <c r="I113" s="6"/>
      <c r="J113" s="6"/>
      <c r="K113" s="6"/>
    </row>
    <row r="114" spans="1:11" ht="15.5" x14ac:dyDescent="0.35">
      <c r="A114" s="220"/>
      <c r="B114" s="6"/>
      <c r="C114" s="6"/>
      <c r="D114" s="6"/>
      <c r="E114" s="6"/>
      <c r="F114" s="6"/>
      <c r="G114" s="6"/>
      <c r="H114" s="6"/>
      <c r="I114" s="6"/>
      <c r="J114" s="6"/>
      <c r="K114" s="6"/>
    </row>
    <row r="115" spans="1:11" ht="15.5" x14ac:dyDescent="0.35">
      <c r="A115" s="6"/>
      <c r="B115" s="6"/>
      <c r="C115" s="6"/>
      <c r="D115" s="6"/>
      <c r="E115" s="6"/>
      <c r="F115" s="6"/>
      <c r="G115" s="6"/>
      <c r="H115" s="6"/>
      <c r="I115" s="6"/>
      <c r="J115" s="6"/>
      <c r="K115" s="6"/>
    </row>
    <row r="116" spans="1:11" ht="15.5" x14ac:dyDescent="0.35">
      <c r="A116" s="219" t="s">
        <v>259</v>
      </c>
      <c r="B116" s="6"/>
      <c r="C116" s="6"/>
      <c r="D116" s="6"/>
      <c r="E116" s="6"/>
      <c r="F116" s="6"/>
      <c r="G116" s="6"/>
      <c r="H116" s="6"/>
      <c r="I116" s="6"/>
      <c r="J116" s="6"/>
      <c r="K116" s="6"/>
    </row>
    <row r="117" spans="1:11" ht="15.5" x14ac:dyDescent="0.35">
      <c r="A117" s="219" t="s">
        <v>258</v>
      </c>
      <c r="B117" s="6"/>
      <c r="C117" s="6"/>
      <c r="D117" s="6"/>
      <c r="E117" s="6"/>
      <c r="F117" s="6"/>
      <c r="G117" s="6"/>
      <c r="H117" s="6"/>
      <c r="I117" s="6"/>
      <c r="J117" s="6"/>
      <c r="K117" s="6"/>
    </row>
    <row r="118" spans="1:11" ht="15.5" x14ac:dyDescent="0.35">
      <c r="A118" s="219" t="s">
        <v>257</v>
      </c>
      <c r="B118" s="216"/>
      <c r="C118" s="216"/>
      <c r="D118" s="216"/>
      <c r="E118" s="216"/>
      <c r="F118" s="216"/>
      <c r="G118" s="216"/>
      <c r="H118" s="216"/>
      <c r="I118" s="216"/>
      <c r="J118" s="216"/>
      <c r="K118" s="6"/>
    </row>
    <row r="119" spans="1:11" ht="9" customHeight="1" x14ac:dyDescent="0.35">
      <c r="A119" s="5"/>
      <c r="B119" s="216"/>
      <c r="C119" s="216"/>
      <c r="D119" s="216"/>
      <c r="E119" s="216"/>
      <c r="F119" s="216"/>
      <c r="G119" s="216"/>
      <c r="H119" s="216"/>
      <c r="I119" s="216"/>
      <c r="J119" s="216"/>
      <c r="K119" s="6"/>
    </row>
    <row r="120" spans="1:11" ht="20.25" customHeight="1" x14ac:dyDescent="0.35">
      <c r="A120" s="217" t="s">
        <v>256</v>
      </c>
      <c r="B120" s="216"/>
      <c r="C120" s="216"/>
      <c r="D120" s="216"/>
      <c r="E120" s="216"/>
      <c r="F120" s="216"/>
      <c r="G120" s="216"/>
      <c r="H120" s="216"/>
      <c r="I120" s="216"/>
      <c r="J120" s="216"/>
      <c r="K120" s="6"/>
    </row>
    <row r="121" spans="1:11" ht="15.5" x14ac:dyDescent="0.35">
      <c r="A121" s="217" t="s">
        <v>255</v>
      </c>
      <c r="B121" s="6"/>
      <c r="C121" s="6"/>
      <c r="K121" s="6"/>
    </row>
    <row r="122" spans="1:11" ht="15.5" x14ac:dyDescent="0.35">
      <c r="A122" s="217" t="s">
        <v>254</v>
      </c>
      <c r="B122" s="6"/>
      <c r="C122" s="6"/>
      <c r="D122" s="218"/>
      <c r="E122" s="6"/>
      <c r="F122" s="6"/>
      <c r="G122" s="6"/>
      <c r="H122" s="6"/>
      <c r="I122" s="6"/>
      <c r="J122" s="6"/>
      <c r="K122" s="6"/>
    </row>
    <row r="123" spans="1:11" ht="16" thickBot="1" x14ac:dyDescent="0.4">
      <c r="A123" s="217"/>
      <c r="B123" s="6"/>
      <c r="C123" s="6"/>
      <c r="K123" s="6"/>
    </row>
    <row r="124" spans="1:11" ht="16.5" customHeight="1" x14ac:dyDescent="0.25">
      <c r="A124" s="216"/>
      <c r="B124" s="326" t="s">
        <v>253</v>
      </c>
      <c r="C124" s="327"/>
      <c r="D124" s="327"/>
      <c r="E124" s="327"/>
      <c r="F124" s="327"/>
      <c r="G124" s="327"/>
      <c r="H124" s="327"/>
      <c r="I124" s="327"/>
      <c r="J124" s="327"/>
      <c r="K124" s="328"/>
    </row>
    <row r="125" spans="1:11" ht="16.5" customHeight="1" thickBot="1" x14ac:dyDescent="0.3">
      <c r="A125" s="216"/>
      <c r="B125" s="329"/>
      <c r="C125" s="330"/>
      <c r="D125" s="330"/>
      <c r="E125" s="330"/>
      <c r="F125" s="330"/>
      <c r="G125" s="330"/>
      <c r="H125" s="330"/>
      <c r="I125" s="330"/>
      <c r="J125" s="330"/>
      <c r="K125" s="331"/>
    </row>
    <row r="126" spans="1:11" ht="15.75" customHeight="1" x14ac:dyDescent="0.35">
      <c r="A126" s="6"/>
      <c r="B126" s="215"/>
      <c r="C126" s="215"/>
      <c r="D126" s="215"/>
      <c r="E126" s="215"/>
      <c r="F126" s="215"/>
      <c r="G126" s="215"/>
      <c r="H126" s="215"/>
      <c r="I126" s="215"/>
      <c r="J126" s="215"/>
      <c r="K126" s="215"/>
    </row>
    <row r="127" spans="1:11" ht="15.5" x14ac:dyDescent="0.35">
      <c r="A127" s="5" t="s">
        <v>274</v>
      </c>
      <c r="B127" s="6"/>
      <c r="C127" s="6"/>
      <c r="D127" s="6"/>
      <c r="E127" s="6"/>
      <c r="F127" s="6"/>
      <c r="G127" s="6"/>
      <c r="H127" s="6"/>
      <c r="I127" s="6"/>
      <c r="J127" s="6"/>
      <c r="K127" s="6"/>
    </row>
  </sheetData>
  <mergeCells count="79">
    <mergeCell ref="B26:E26"/>
    <mergeCell ref="F26:G26"/>
    <mergeCell ref="H26:I26"/>
    <mergeCell ref="E1:J1"/>
    <mergeCell ref="G11:J11"/>
    <mergeCell ref="D12:G12"/>
    <mergeCell ref="H12:J12"/>
    <mergeCell ref="B21:H21"/>
    <mergeCell ref="B23:E23"/>
    <mergeCell ref="F24:G24"/>
    <mergeCell ref="H24:I24"/>
    <mergeCell ref="B25:E25"/>
    <mergeCell ref="F25:G25"/>
    <mergeCell ref="H25:I25"/>
    <mergeCell ref="E41:J41"/>
    <mergeCell ref="F27:G28"/>
    <mergeCell ref="H27:I28"/>
    <mergeCell ref="J27:J28"/>
    <mergeCell ref="B28:E28"/>
    <mergeCell ref="F29:G29"/>
    <mergeCell ref="H29:I29"/>
    <mergeCell ref="F30:G30"/>
    <mergeCell ref="H30:I30"/>
    <mergeCell ref="F31:G31"/>
    <mergeCell ref="H31:I31"/>
    <mergeCell ref="B39:H39"/>
    <mergeCell ref="B53:J53"/>
    <mergeCell ref="B42:D42"/>
    <mergeCell ref="E42:F42"/>
    <mergeCell ref="G42:I42"/>
    <mergeCell ref="E43:F43"/>
    <mergeCell ref="E44:F44"/>
    <mergeCell ref="E45:F45"/>
    <mergeCell ref="E46:F46"/>
    <mergeCell ref="E47:F47"/>
    <mergeCell ref="E48:F48"/>
    <mergeCell ref="B51:J51"/>
    <mergeCell ref="B52:J52"/>
    <mergeCell ref="B54:J54"/>
    <mergeCell ref="B70:H70"/>
    <mergeCell ref="G72:H72"/>
    <mergeCell ref="I72:J72"/>
    <mergeCell ref="E73:F73"/>
    <mergeCell ref="G73:H73"/>
    <mergeCell ref="I73:J73"/>
    <mergeCell ref="E74:F74"/>
    <mergeCell ref="G74:H74"/>
    <mergeCell ref="I74:J74"/>
    <mergeCell ref="E75:F75"/>
    <mergeCell ref="G75:H75"/>
    <mergeCell ref="I75:J75"/>
    <mergeCell ref="E81:H81"/>
    <mergeCell ref="B82:D82"/>
    <mergeCell ref="E82:F82"/>
    <mergeCell ref="G82:H82"/>
    <mergeCell ref="B83:D83"/>
    <mergeCell ref="E83:F83"/>
    <mergeCell ref="G83:H83"/>
    <mergeCell ref="B87:J87"/>
    <mergeCell ref="F89:H89"/>
    <mergeCell ref="B104:G104"/>
    <mergeCell ref="C105:H105"/>
    <mergeCell ref="B106:D106"/>
    <mergeCell ref="E106:F106"/>
    <mergeCell ref="G106:H106"/>
    <mergeCell ref="I106:J106"/>
    <mergeCell ref="B107:D107"/>
    <mergeCell ref="E107:F107"/>
    <mergeCell ref="G107:H107"/>
    <mergeCell ref="I107:J107"/>
    <mergeCell ref="B108:D108"/>
    <mergeCell ref="E108:F108"/>
    <mergeCell ref="G108:H108"/>
    <mergeCell ref="I108:J108"/>
    <mergeCell ref="B109:D109"/>
    <mergeCell ref="E109:F109"/>
    <mergeCell ref="G109:H109"/>
    <mergeCell ref="I109:J109"/>
    <mergeCell ref="B124:K125"/>
  </mergeCells>
  <pageMargins left="0.42" right="0.33" top="0.49" bottom="0.24" header="0.74" footer="0.17"/>
  <pageSetup paperSize="9" scale="69" orientation="portrait" r:id="rId1"/>
  <headerFooter alignWithMargins="0"/>
  <rowBreaks count="1" manualBreakCount="1">
    <brk id="65" max="11" man="1"/>
  </rowBreaks>
  <drawing r:id="rId2"/>
  <legacyDrawing r:id="rId3"/>
  <oleObjects>
    <mc:AlternateContent xmlns:mc="http://schemas.openxmlformats.org/markup-compatibility/2006">
      <mc:Choice Requires="x14">
        <oleObject shapeId="83971" r:id="rId4">
          <objectPr defaultSize="0" autoPict="0" r:id="rId5">
            <anchor moveWithCells="1" sizeWithCells="1">
              <from>
                <xdr:col>0</xdr:col>
                <xdr:colOff>69850</xdr:colOff>
                <xdr:row>111</xdr:row>
                <xdr:rowOff>12700</xdr:rowOff>
              </from>
              <to>
                <xdr:col>1</xdr:col>
                <xdr:colOff>165100</xdr:colOff>
                <xdr:row>114</xdr:row>
                <xdr:rowOff>152400</xdr:rowOff>
              </to>
            </anchor>
          </objectPr>
        </oleObject>
      </mc:Choice>
      <mc:Fallback>
        <oleObject shapeId="83971"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27"/>
  <sheetViews>
    <sheetView zoomScale="75" zoomScaleNormal="75" workbookViewId="0">
      <selection activeCell="M7" sqref="M7"/>
    </sheetView>
  </sheetViews>
  <sheetFormatPr defaultRowHeight="12.5" x14ac:dyDescent="0.25"/>
  <cols>
    <col min="1" max="1" width="12.1796875" customWidth="1"/>
    <col min="2" max="2" width="9.54296875" customWidth="1"/>
    <col min="4" max="4" width="16"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271</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5.5" x14ac:dyDescent="0.35">
      <c r="A21" s="5">
        <v>1</v>
      </c>
      <c r="B21" s="342" t="s">
        <v>270</v>
      </c>
      <c r="C21" s="342"/>
      <c r="D21" s="342"/>
      <c r="E21" s="342"/>
      <c r="F21" s="342"/>
      <c r="G21" s="342"/>
      <c r="H21" s="342"/>
    </row>
    <row r="22" spans="1:11" ht="19.5" customHeight="1" x14ac:dyDescent="0.35">
      <c r="A22" s="6"/>
      <c r="B22" s="6"/>
      <c r="C22" s="6"/>
      <c r="D22" s="6"/>
      <c r="E22" s="6"/>
      <c r="F22" s="6"/>
      <c r="G22" s="6"/>
      <c r="H22" s="6"/>
      <c r="I22" s="6"/>
      <c r="J22" s="6"/>
      <c r="K22" s="6"/>
    </row>
    <row r="23" spans="1:11" ht="18" customHeight="1" x14ac:dyDescent="0.35">
      <c r="A23" s="6"/>
      <c r="B23" s="372" t="s">
        <v>2</v>
      </c>
      <c r="C23" s="373"/>
      <c r="D23" s="373"/>
      <c r="E23" s="374"/>
      <c r="F23" s="295"/>
      <c r="G23" s="294"/>
      <c r="H23" s="294"/>
      <c r="I23" s="294"/>
      <c r="J23" s="286"/>
      <c r="K23" s="6"/>
    </row>
    <row r="24" spans="1:11" ht="18" customHeight="1" x14ac:dyDescent="0.35">
      <c r="A24" s="6"/>
      <c r="B24" s="265"/>
      <c r="C24" s="264"/>
      <c r="D24" s="264"/>
      <c r="E24" s="263"/>
      <c r="F24" s="398">
        <v>41760</v>
      </c>
      <c r="G24" s="399"/>
      <c r="H24" s="398">
        <v>41579</v>
      </c>
      <c r="I24" s="399"/>
      <c r="J24" s="286" t="s">
        <v>3</v>
      </c>
      <c r="K24" s="6"/>
    </row>
    <row r="25" spans="1:11" ht="18" customHeight="1" x14ac:dyDescent="0.35">
      <c r="A25" s="6"/>
      <c r="B25" s="400" t="s">
        <v>269</v>
      </c>
      <c r="C25" s="401"/>
      <c r="D25" s="401"/>
      <c r="E25" s="402"/>
      <c r="F25" s="403">
        <v>1766480</v>
      </c>
      <c r="G25" s="404"/>
      <c r="H25" s="403">
        <v>1868192</v>
      </c>
      <c r="I25" s="404"/>
      <c r="J25" s="292">
        <f>(F25-H25)/H25</f>
        <v>-5.4444082835168973E-2</v>
      </c>
      <c r="K25" s="6"/>
    </row>
    <row r="26" spans="1:11" ht="18" customHeight="1" x14ac:dyDescent="0.35">
      <c r="A26" s="6"/>
      <c r="B26" s="386" t="s">
        <v>268</v>
      </c>
      <c r="C26" s="387"/>
      <c r="D26" s="387"/>
      <c r="E26" s="388"/>
      <c r="F26" s="341">
        <v>1721899</v>
      </c>
      <c r="G26" s="352"/>
      <c r="H26" s="341">
        <v>1511734</v>
      </c>
      <c r="I26" s="352"/>
      <c r="J26" s="293">
        <f>(F26-H26)/H26</f>
        <v>0.13902247353039621</v>
      </c>
      <c r="K26" s="6"/>
    </row>
    <row r="27" spans="1:11" ht="18" customHeight="1" x14ac:dyDescent="0.35">
      <c r="A27" s="6"/>
      <c r="B27" s="261" t="s">
        <v>267</v>
      </c>
      <c r="C27" s="243"/>
      <c r="D27" s="243"/>
      <c r="E27" s="287"/>
      <c r="F27" s="389">
        <v>499483</v>
      </c>
      <c r="G27" s="390"/>
      <c r="H27" s="389">
        <v>447293</v>
      </c>
      <c r="I27" s="390"/>
      <c r="J27" s="393">
        <f>(F27-H27)/H27</f>
        <v>0.11667967081979821</v>
      </c>
      <c r="K27" s="6"/>
    </row>
    <row r="28" spans="1:11" ht="18" customHeight="1" x14ac:dyDescent="0.35">
      <c r="A28" s="6"/>
      <c r="B28" s="395" t="s">
        <v>266</v>
      </c>
      <c r="C28" s="396"/>
      <c r="D28" s="396"/>
      <c r="E28" s="397"/>
      <c r="F28" s="391"/>
      <c r="G28" s="392"/>
      <c r="H28" s="414"/>
      <c r="I28" s="415"/>
      <c r="J28" s="394"/>
      <c r="K28" s="6"/>
    </row>
    <row r="29" spans="1:11" ht="18" customHeight="1" x14ac:dyDescent="0.35">
      <c r="A29" s="6"/>
      <c r="B29" s="265" t="s">
        <v>184</v>
      </c>
      <c r="C29" s="264"/>
      <c r="D29" s="264"/>
      <c r="E29" s="263"/>
      <c r="F29" s="412">
        <f>(F26+F27)/(F25+F26+F27)</f>
        <v>0.55703582521160466</v>
      </c>
      <c r="G29" s="413"/>
      <c r="H29" s="412">
        <f>(H26+H27)/(H25+H26+H27)</f>
        <v>0.51186697181425989</v>
      </c>
      <c r="I29" s="413"/>
      <c r="J29" s="292"/>
      <c r="K29" s="6"/>
    </row>
    <row r="30" spans="1:11" ht="18" customHeight="1" x14ac:dyDescent="0.35">
      <c r="A30" s="6"/>
      <c r="B30" s="252" t="s">
        <v>8</v>
      </c>
      <c r="C30" s="6"/>
      <c r="D30" s="6" t="s">
        <v>11</v>
      </c>
      <c r="E30" s="283"/>
      <c r="F30" s="341">
        <v>3987862</v>
      </c>
      <c r="G30" s="352"/>
      <c r="H30" s="341">
        <v>3827219</v>
      </c>
      <c r="I30" s="352"/>
      <c r="J30" s="291">
        <f>(F30-H30)/H30</f>
        <v>4.1973819632479877E-2</v>
      </c>
      <c r="K30" s="6"/>
    </row>
    <row r="31" spans="1:11" ht="15.5" x14ac:dyDescent="0.35">
      <c r="A31" s="6"/>
      <c r="B31" s="252"/>
      <c r="C31" s="6"/>
      <c r="D31" s="230" t="s">
        <v>12</v>
      </c>
      <c r="E31" s="282"/>
      <c r="F31" s="365">
        <v>693556</v>
      </c>
      <c r="G31" s="366"/>
      <c r="H31" s="365">
        <v>522145</v>
      </c>
      <c r="I31" s="366"/>
      <c r="J31" s="290">
        <f>(F31-H31)/H31</f>
        <v>0.32828237367014912</v>
      </c>
      <c r="K31" s="6"/>
    </row>
    <row r="32" spans="1:11" ht="15.5" x14ac:dyDescent="0.35">
      <c r="A32" s="6"/>
      <c r="B32" s="243"/>
      <c r="C32" s="243"/>
      <c r="D32" s="6"/>
      <c r="E32" s="6"/>
      <c r="F32" s="6"/>
      <c r="G32" s="6"/>
      <c r="H32" s="6"/>
      <c r="I32" s="6"/>
      <c r="J32" s="6"/>
      <c r="K32" s="6"/>
    </row>
    <row r="33" spans="1:11" ht="15.5" x14ac:dyDescent="0.35">
      <c r="A33" s="6"/>
      <c r="B33" s="6" t="s">
        <v>265</v>
      </c>
      <c r="C33" s="6"/>
      <c r="D33" s="6"/>
      <c r="E33" s="6"/>
      <c r="F33" s="6"/>
      <c r="G33" s="6"/>
      <c r="H33" s="6"/>
      <c r="I33" s="6"/>
      <c r="J33" s="6"/>
      <c r="K33" s="6"/>
    </row>
    <row r="34" spans="1:11" ht="15.5" x14ac:dyDescent="0.35">
      <c r="A34" s="6"/>
      <c r="B34" s="6"/>
      <c r="C34" s="6"/>
      <c r="D34" s="6"/>
      <c r="E34" s="6"/>
      <c r="F34" s="6"/>
      <c r="G34" s="6"/>
      <c r="H34" s="6"/>
      <c r="I34" s="6"/>
      <c r="J34" s="6"/>
      <c r="K34" s="6"/>
    </row>
    <row r="35" spans="1:11" ht="15.5" x14ac:dyDescent="0.35">
      <c r="A35" s="6"/>
      <c r="B35" s="6"/>
      <c r="C35" s="6"/>
      <c r="D35" s="6"/>
      <c r="E35" s="6"/>
      <c r="F35" s="6"/>
      <c r="G35" s="6"/>
      <c r="H35" s="6"/>
      <c r="I35" s="6"/>
      <c r="J35" s="6"/>
      <c r="K35" s="6"/>
    </row>
    <row r="36" spans="1:11" ht="15.5" x14ac:dyDescent="0.35">
      <c r="A36" s="6"/>
      <c r="B36" s="6"/>
      <c r="C36" s="6"/>
      <c r="D36" s="6"/>
      <c r="E36" s="6"/>
      <c r="F36" s="253"/>
      <c r="G36" s="253"/>
      <c r="H36" s="253"/>
      <c r="I36" s="253"/>
      <c r="J36" s="289"/>
      <c r="K36" s="6"/>
    </row>
    <row r="37" spans="1:11" s="6" customFormat="1" ht="13.5" customHeight="1" x14ac:dyDescent="0.35">
      <c r="E37" s="288"/>
      <c r="F37" s="288"/>
    </row>
    <row r="38" spans="1:11" ht="15.5" x14ac:dyDescent="0.35">
      <c r="A38" s="6"/>
      <c r="B38" s="6"/>
      <c r="C38" s="6"/>
      <c r="D38" s="6"/>
      <c r="E38" s="253"/>
      <c r="F38" s="253"/>
      <c r="G38" s="223"/>
      <c r="H38" s="223"/>
      <c r="I38" s="223"/>
      <c r="J38" s="223"/>
      <c r="K38" s="6"/>
    </row>
    <row r="39" spans="1:11" ht="15.5" x14ac:dyDescent="0.35">
      <c r="A39" s="5">
        <v>2</v>
      </c>
      <c r="B39" s="371" t="s">
        <v>14</v>
      </c>
      <c r="C39" s="371"/>
      <c r="D39" s="371"/>
      <c r="E39" s="371"/>
      <c r="F39" s="371"/>
      <c r="G39" s="371"/>
      <c r="H39" s="371"/>
      <c r="I39" s="6"/>
      <c r="J39" s="6"/>
      <c r="K39" s="6"/>
    </row>
    <row r="40" spans="1:11" ht="15.5" x14ac:dyDescent="0.35">
      <c r="A40" s="6"/>
      <c r="B40" s="6"/>
      <c r="C40" s="6"/>
      <c r="D40" s="6"/>
      <c r="E40" s="6"/>
      <c r="F40" s="6"/>
      <c r="G40" s="6"/>
      <c r="H40" s="6"/>
      <c r="I40" s="6"/>
      <c r="J40" s="6"/>
      <c r="K40" s="6"/>
    </row>
    <row r="41" spans="1:11" s="6" customFormat="1" ht="18" customHeight="1" x14ac:dyDescent="0.35">
      <c r="B41" s="261"/>
      <c r="C41" s="243"/>
      <c r="D41" s="287"/>
      <c r="E41" s="372" t="s">
        <v>15</v>
      </c>
      <c r="F41" s="373"/>
      <c r="G41" s="373"/>
      <c r="H41" s="373"/>
      <c r="I41" s="373"/>
      <c r="J41" s="374"/>
    </row>
    <row r="42" spans="1:11" ht="32.25" customHeight="1" x14ac:dyDescent="0.35">
      <c r="A42" s="6"/>
      <c r="B42" s="416" t="s">
        <v>16</v>
      </c>
      <c r="C42" s="417"/>
      <c r="D42" s="418"/>
      <c r="E42" s="359" t="s">
        <v>260</v>
      </c>
      <c r="F42" s="378"/>
      <c r="G42" s="343" t="s">
        <v>188</v>
      </c>
      <c r="H42" s="344"/>
      <c r="I42" s="345"/>
      <c r="J42" s="286" t="s">
        <v>11</v>
      </c>
      <c r="K42" s="6"/>
    </row>
    <row r="43" spans="1:11" ht="18" customHeight="1" x14ac:dyDescent="0.35">
      <c r="A43" s="6"/>
      <c r="B43" s="252" t="s">
        <v>19</v>
      </c>
      <c r="C43" s="6" t="s">
        <v>20</v>
      </c>
      <c r="D43" s="283"/>
      <c r="E43" s="379">
        <v>11360</v>
      </c>
      <c r="F43" s="335"/>
      <c r="G43" s="285"/>
      <c r="H43" s="253">
        <v>1632</v>
      </c>
      <c r="I43" s="246"/>
      <c r="J43" s="246">
        <f>E43+H43</f>
        <v>12992</v>
      </c>
      <c r="K43" s="6"/>
    </row>
    <row r="44" spans="1:11" ht="35.25" customHeight="1" x14ac:dyDescent="0.35">
      <c r="A44" s="6"/>
      <c r="B44" s="252" t="s">
        <v>21</v>
      </c>
      <c r="C44" s="6" t="s">
        <v>22</v>
      </c>
      <c r="D44" s="283"/>
      <c r="E44" s="341">
        <v>11033.5</v>
      </c>
      <c r="F44" s="352"/>
      <c r="G44" s="285"/>
      <c r="H44" s="253">
        <v>7873.5</v>
      </c>
      <c r="I44" s="246"/>
      <c r="J44" s="246">
        <f>E44+H44</f>
        <v>18907</v>
      </c>
      <c r="K44" s="6"/>
    </row>
    <row r="45" spans="1:11" ht="18" customHeight="1" x14ac:dyDescent="0.35">
      <c r="A45" s="6"/>
      <c r="B45" s="252"/>
      <c r="C45" s="6" t="s">
        <v>23</v>
      </c>
      <c r="D45" s="283"/>
      <c r="E45" s="341">
        <v>4118.5</v>
      </c>
      <c r="F45" s="352"/>
      <c r="G45" s="285"/>
      <c r="H45" s="253">
        <v>22387.5</v>
      </c>
      <c r="I45" s="284"/>
      <c r="J45" s="246">
        <f>E45+H45</f>
        <v>26506</v>
      </c>
      <c r="K45" s="6"/>
    </row>
    <row r="46" spans="1:11" ht="18" customHeight="1" x14ac:dyDescent="0.35">
      <c r="A46" s="6"/>
      <c r="B46" s="231" t="s">
        <v>24</v>
      </c>
      <c r="C46" s="230"/>
      <c r="D46" s="282"/>
      <c r="E46" s="365">
        <f>E43+E44+E45</f>
        <v>26512</v>
      </c>
      <c r="F46" s="419">
        <f>F43+F44+F45</f>
        <v>0</v>
      </c>
      <c r="G46" s="228"/>
      <c r="H46" s="247">
        <f>H43+H44+H45</f>
        <v>31893</v>
      </c>
      <c r="I46" s="226"/>
      <c r="J46" s="246">
        <f>E46+H46</f>
        <v>58405</v>
      </c>
      <c r="K46" s="6"/>
    </row>
    <row r="47" spans="1:11" ht="18" customHeight="1" x14ac:dyDescent="0.35">
      <c r="A47" s="6"/>
      <c r="B47" s="250" t="s">
        <v>25</v>
      </c>
      <c r="C47" s="6"/>
      <c r="D47" s="283"/>
      <c r="E47" s="367"/>
      <c r="F47" s="368"/>
      <c r="G47" s="241"/>
      <c r="H47" s="241"/>
      <c r="I47" s="239"/>
      <c r="J47" s="246">
        <v>781</v>
      </c>
      <c r="K47" s="6"/>
    </row>
    <row r="48" spans="1:11" ht="18" customHeight="1" x14ac:dyDescent="0.35">
      <c r="A48" s="6"/>
      <c r="B48" s="231" t="s">
        <v>26</v>
      </c>
      <c r="C48" s="230"/>
      <c r="D48" s="282"/>
      <c r="E48" s="369"/>
      <c r="F48" s="370"/>
      <c r="G48" s="235"/>
      <c r="H48" s="235"/>
      <c r="I48" s="233"/>
      <c r="J48" s="225">
        <f>J46+J47</f>
        <v>59186</v>
      </c>
      <c r="K48" s="6"/>
    </row>
    <row r="49" spans="1:11" ht="18" customHeight="1" x14ac:dyDescent="0.35">
      <c r="A49" s="6"/>
      <c r="B49" s="5"/>
      <c r="C49" s="6"/>
      <c r="D49" s="6"/>
      <c r="E49" s="253"/>
      <c r="F49" s="253"/>
      <c r="G49" s="223"/>
      <c r="H49" s="223"/>
      <c r="I49" s="223"/>
      <c r="J49" s="222"/>
      <c r="K49" s="6"/>
    </row>
    <row r="50" spans="1:11" ht="18" customHeight="1" x14ac:dyDescent="0.35">
      <c r="A50" s="6"/>
      <c r="B50" s="6"/>
      <c r="C50" s="5"/>
      <c r="D50" s="6"/>
      <c r="E50" s="272"/>
      <c r="F50" s="272"/>
      <c r="G50" s="222"/>
      <c r="H50" s="281"/>
      <c r="I50" s="281"/>
      <c r="J50" s="222"/>
      <c r="K50" s="6"/>
    </row>
    <row r="51" spans="1:11" ht="34.5" customHeight="1" x14ac:dyDescent="0.35">
      <c r="A51" s="280" t="s">
        <v>27</v>
      </c>
      <c r="B51" s="362" t="s">
        <v>28</v>
      </c>
      <c r="C51" s="362"/>
      <c r="D51" s="362"/>
      <c r="E51" s="362"/>
      <c r="F51" s="362"/>
      <c r="G51" s="362"/>
      <c r="H51" s="362"/>
      <c r="I51" s="362"/>
      <c r="J51" s="362"/>
      <c r="K51" s="6"/>
    </row>
    <row r="52" spans="1:11" ht="36" customHeight="1" x14ac:dyDescent="0.35">
      <c r="A52" s="6"/>
      <c r="B52" s="362" t="s">
        <v>264</v>
      </c>
      <c r="C52" s="362"/>
      <c r="D52" s="362"/>
      <c r="E52" s="362"/>
      <c r="F52" s="362"/>
      <c r="G52" s="362"/>
      <c r="H52" s="362"/>
      <c r="I52" s="362"/>
      <c r="J52" s="362"/>
      <c r="K52" s="6"/>
    </row>
    <row r="53" spans="1:11" ht="33" customHeight="1" x14ac:dyDescent="0.35">
      <c r="A53" s="6"/>
      <c r="B53" s="363" t="s">
        <v>190</v>
      </c>
      <c r="C53" s="363"/>
      <c r="D53" s="363"/>
      <c r="E53" s="363"/>
      <c r="F53" s="363"/>
      <c r="G53" s="363"/>
      <c r="H53" s="363"/>
      <c r="I53" s="363"/>
      <c r="J53" s="363"/>
      <c r="K53" s="6"/>
    </row>
    <row r="54" spans="1:11" ht="24.75" customHeight="1" x14ac:dyDescent="0.35">
      <c r="A54" s="279"/>
      <c r="B54" s="363" t="s">
        <v>30</v>
      </c>
      <c r="C54" s="363"/>
      <c r="D54" s="363"/>
      <c r="E54" s="363"/>
      <c r="F54" s="363"/>
      <c r="G54" s="363"/>
      <c r="H54" s="363"/>
      <c r="I54" s="363"/>
      <c r="J54" s="363"/>
      <c r="K54" s="6"/>
    </row>
    <row r="55" spans="1:11" ht="24.75" customHeight="1" x14ac:dyDescent="0.35">
      <c r="A55" s="279"/>
      <c r="B55" s="279"/>
      <c r="C55" s="279"/>
      <c r="D55" s="279"/>
      <c r="E55" s="279"/>
      <c r="F55" s="279"/>
      <c r="G55" s="279"/>
      <c r="H55" s="279"/>
      <c r="I55" s="279"/>
      <c r="J55" s="279"/>
      <c r="K55" s="6"/>
    </row>
    <row r="56" spans="1:11" ht="15" customHeight="1" x14ac:dyDescent="0.35">
      <c r="A56" s="6"/>
      <c r="B56" s="279"/>
      <c r="C56" s="279"/>
      <c r="D56" s="279"/>
      <c r="E56" s="279"/>
      <c r="F56" s="279"/>
      <c r="G56" s="279"/>
      <c r="H56" s="5" t="s">
        <v>252</v>
      </c>
      <c r="I56" s="279"/>
      <c r="J56" s="279"/>
      <c r="K56" s="6"/>
    </row>
    <row r="57" spans="1:11" ht="15" customHeight="1" x14ac:dyDescent="0.35">
      <c r="A57" s="6"/>
      <c r="B57" s="279"/>
      <c r="C57" s="279"/>
      <c r="D57" s="279"/>
      <c r="E57" s="279"/>
      <c r="F57" s="279"/>
      <c r="G57" s="279"/>
      <c r="H57" s="5"/>
      <c r="I57" s="279"/>
      <c r="J57" s="279"/>
      <c r="K57" s="6"/>
    </row>
    <row r="58" spans="1:11" ht="18.75" customHeight="1" x14ac:dyDescent="0.35">
      <c r="A58" s="5" t="s">
        <v>263</v>
      </c>
      <c r="B58" s="279"/>
      <c r="C58" s="279"/>
      <c r="D58" s="279"/>
      <c r="E58" s="279"/>
      <c r="F58" s="279"/>
      <c r="G58" s="279"/>
      <c r="H58" s="279"/>
      <c r="I58" s="279"/>
      <c r="J58" s="279"/>
      <c r="K58" s="6"/>
    </row>
    <row r="59" spans="1:11" ht="15.5" x14ac:dyDescent="0.35">
      <c r="A59" s="5" t="s">
        <v>66</v>
      </c>
      <c r="B59" s="279"/>
      <c r="C59" s="279"/>
      <c r="D59" s="279"/>
      <c r="E59" s="279"/>
      <c r="F59" s="279"/>
      <c r="G59" s="6"/>
      <c r="H59" s="5" t="s">
        <v>74</v>
      </c>
      <c r="I59" s="279"/>
      <c r="J59" s="279"/>
      <c r="K59" s="6"/>
    </row>
    <row r="60" spans="1:11" ht="15.5" x14ac:dyDescent="0.35">
      <c r="A60" s="5" t="s">
        <v>72</v>
      </c>
      <c r="B60" s="279"/>
      <c r="C60" s="279"/>
      <c r="D60" s="279"/>
      <c r="E60" s="279"/>
      <c r="F60" s="279"/>
      <c r="G60" s="6"/>
      <c r="H60" s="5" t="s">
        <v>75</v>
      </c>
      <c r="I60" s="279"/>
      <c r="J60" s="279"/>
      <c r="K60" s="6"/>
    </row>
    <row r="61" spans="1:11" ht="15.5" x14ac:dyDescent="0.35">
      <c r="A61" s="5" t="s">
        <v>262</v>
      </c>
      <c r="B61" s="5"/>
      <c r="C61" s="6"/>
      <c r="D61" s="6"/>
      <c r="E61" s="6"/>
      <c r="F61" s="253"/>
      <c r="G61" s="6"/>
      <c r="H61" s="5" t="s">
        <v>76</v>
      </c>
      <c r="I61" s="223"/>
      <c r="J61" s="222"/>
      <c r="K61" s="6"/>
    </row>
    <row r="62" spans="1:11" ht="15.5" x14ac:dyDescent="0.35">
      <c r="A62" s="5" t="s">
        <v>0</v>
      </c>
      <c r="B62" s="278"/>
      <c r="C62" s="219"/>
      <c r="D62" s="219"/>
      <c r="E62" s="277"/>
      <c r="F62" s="219"/>
      <c r="G62" s="277"/>
      <c r="H62" s="219"/>
      <c r="I62" s="219"/>
      <c r="J62" s="277"/>
      <c r="K62" s="6"/>
    </row>
    <row r="63" spans="1:11" ht="15.5" x14ac:dyDescent="0.35">
      <c r="A63" s="5" t="s">
        <v>1</v>
      </c>
      <c r="B63" s="278"/>
      <c r="C63" s="219"/>
      <c r="D63" s="219"/>
      <c r="E63" s="277"/>
      <c r="F63" s="219"/>
      <c r="G63" s="277"/>
      <c r="H63" s="219"/>
      <c r="I63" s="219"/>
      <c r="J63" s="277"/>
      <c r="K63" s="6"/>
    </row>
    <row r="64" spans="1:11" s="276" customFormat="1" ht="15.5" x14ac:dyDescent="0.35">
      <c r="A64" s="219"/>
      <c r="B64" s="278"/>
      <c r="C64" s="219"/>
      <c r="D64" s="219"/>
      <c r="E64" s="277"/>
      <c r="F64" s="219"/>
      <c r="G64" s="277"/>
      <c r="H64" s="219"/>
      <c r="I64" s="219"/>
      <c r="J64" s="277"/>
      <c r="K64" s="219"/>
    </row>
    <row r="65" spans="1:11" s="276" customFormat="1" ht="15.5" x14ac:dyDescent="0.35">
      <c r="A65" s="219"/>
      <c r="B65" s="6"/>
      <c r="C65" s="6"/>
      <c r="D65" s="6"/>
      <c r="E65" s="6"/>
      <c r="F65" s="6"/>
      <c r="G65" s="6"/>
      <c r="H65" s="6"/>
      <c r="I65" s="6"/>
      <c r="J65" s="6"/>
      <c r="K65" s="219"/>
    </row>
    <row r="66" spans="1:11" s="276" customFormat="1" ht="15.5" x14ac:dyDescent="0.35">
      <c r="A66" s="219"/>
      <c r="B66" s="6"/>
      <c r="C66" s="6"/>
      <c r="D66" s="6"/>
      <c r="E66" s="6"/>
      <c r="F66" s="6"/>
      <c r="G66" s="6"/>
      <c r="H66" s="6"/>
      <c r="I66" s="6"/>
      <c r="J66" s="6"/>
      <c r="K66" s="219"/>
    </row>
    <row r="67" spans="1:11" s="276" customFormat="1" ht="15.5" x14ac:dyDescent="0.35">
      <c r="A67" s="5"/>
      <c r="B67" s="6"/>
      <c r="C67" s="6"/>
      <c r="D67" s="6"/>
      <c r="E67" s="6"/>
      <c r="F67" s="6"/>
      <c r="G67" s="6"/>
      <c r="H67" s="6"/>
      <c r="I67" s="6"/>
      <c r="J67" s="6"/>
      <c r="K67" s="219"/>
    </row>
    <row r="68" spans="1:11" s="276" customFormat="1" ht="15.5" x14ac:dyDescent="0.35">
      <c r="A68" s="5"/>
      <c r="B68" s="6"/>
      <c r="C68" s="6"/>
      <c r="D68" s="6"/>
      <c r="E68" s="6"/>
      <c r="F68" s="6"/>
      <c r="G68" s="6"/>
      <c r="H68" s="6"/>
      <c r="I68" s="6"/>
      <c r="J68" s="6"/>
      <c r="K68" s="219"/>
    </row>
    <row r="69" spans="1:11" ht="15.5" x14ac:dyDescent="0.35">
      <c r="A69" s="6"/>
      <c r="B69" s="6"/>
      <c r="C69" s="6"/>
      <c r="D69" s="6"/>
      <c r="E69" s="6"/>
      <c r="F69" s="6"/>
      <c r="G69" s="6"/>
      <c r="H69" s="6"/>
      <c r="I69" s="6"/>
      <c r="J69" s="6"/>
      <c r="K69" s="6"/>
    </row>
    <row r="70" spans="1:11" ht="15.5" x14ac:dyDescent="0.35">
      <c r="A70" s="5">
        <v>3</v>
      </c>
      <c r="B70" s="342" t="s">
        <v>35</v>
      </c>
      <c r="C70" s="342"/>
      <c r="D70" s="342"/>
      <c r="E70" s="342"/>
      <c r="F70" s="342"/>
      <c r="G70" s="342"/>
      <c r="H70" s="342"/>
      <c r="I70" s="6"/>
      <c r="J70" s="6"/>
      <c r="K70" s="6"/>
    </row>
    <row r="71" spans="1:11" ht="15.5" x14ac:dyDescent="0.35">
      <c r="A71" s="6"/>
      <c r="B71" s="6"/>
      <c r="C71" s="6"/>
      <c r="D71" s="6"/>
      <c r="E71" s="6"/>
      <c r="F71" s="6"/>
      <c r="G71" s="6"/>
      <c r="H71" s="6"/>
      <c r="I71" s="6"/>
      <c r="J71" s="6"/>
      <c r="K71" s="6"/>
    </row>
    <row r="72" spans="1:11" s="6" customFormat="1" ht="18" customHeight="1" x14ac:dyDescent="0.35">
      <c r="B72" s="267" t="s">
        <v>36</v>
      </c>
      <c r="C72" s="266"/>
      <c r="D72" s="266"/>
      <c r="E72" s="267" t="s">
        <v>37</v>
      </c>
      <c r="F72" s="266"/>
      <c r="G72" s="359" t="s">
        <v>11</v>
      </c>
      <c r="H72" s="360"/>
      <c r="I72" s="359" t="s">
        <v>38</v>
      </c>
      <c r="J72" s="361"/>
    </row>
    <row r="73" spans="1:11" ht="18" customHeight="1" x14ac:dyDescent="0.35">
      <c r="A73" s="6"/>
      <c r="B73" s="252"/>
      <c r="C73" s="6" t="s">
        <v>60</v>
      </c>
      <c r="D73" s="6"/>
      <c r="E73" s="338">
        <v>47</v>
      </c>
      <c r="F73" s="340"/>
      <c r="G73" s="341">
        <v>3923</v>
      </c>
      <c r="H73" s="340"/>
      <c r="I73" s="353">
        <f>G73/G75*100</f>
        <v>6.7031183255019222</v>
      </c>
      <c r="J73" s="354"/>
      <c r="K73" s="6"/>
    </row>
    <row r="74" spans="1:11" s="273" customFormat="1" ht="18" customHeight="1" x14ac:dyDescent="0.35">
      <c r="A74" s="5"/>
      <c r="B74" s="252"/>
      <c r="C74" s="6" t="s">
        <v>41</v>
      </c>
      <c r="D74" s="6"/>
      <c r="E74" s="338">
        <v>6</v>
      </c>
      <c r="F74" s="339"/>
      <c r="G74" s="341">
        <v>54602</v>
      </c>
      <c r="H74" s="352"/>
      <c r="I74" s="353">
        <f>G74/G75*100</f>
        <v>93.296881674498081</v>
      </c>
      <c r="J74" s="354"/>
      <c r="K74" s="6"/>
    </row>
    <row r="75" spans="1:11" ht="18" customHeight="1" x14ac:dyDescent="0.35">
      <c r="A75" s="6"/>
      <c r="B75" s="275"/>
      <c r="C75" s="274" t="s">
        <v>11</v>
      </c>
      <c r="D75" s="230"/>
      <c r="E75" s="321">
        <f>SUM(E73:F74)</f>
        <v>53</v>
      </c>
      <c r="F75" s="322"/>
      <c r="G75" s="355">
        <f>SUM(G73:H74)</f>
        <v>58525</v>
      </c>
      <c r="H75" s="356"/>
      <c r="I75" s="357">
        <f>G75/G75*100</f>
        <v>100</v>
      </c>
      <c r="J75" s="358"/>
      <c r="K75" s="6"/>
    </row>
    <row r="76" spans="1:11" ht="18" customHeight="1" x14ac:dyDescent="0.35">
      <c r="A76" s="6"/>
      <c r="B76" s="6"/>
      <c r="C76" s="6"/>
      <c r="D76" s="6"/>
      <c r="E76" s="6"/>
      <c r="F76" s="6"/>
      <c r="G76" s="6"/>
      <c r="H76" s="6"/>
      <c r="I76" s="6"/>
      <c r="J76" s="6"/>
      <c r="K76" s="6"/>
    </row>
    <row r="77" spans="1:11" ht="18" customHeight="1" x14ac:dyDescent="0.35">
      <c r="A77" s="6"/>
      <c r="B77" s="6"/>
      <c r="C77" s="6"/>
      <c r="D77" s="6"/>
      <c r="E77" s="6"/>
      <c r="F77" s="6"/>
      <c r="G77" s="6"/>
      <c r="H77" s="6"/>
      <c r="I77" s="6"/>
      <c r="J77" s="6"/>
      <c r="K77" s="6"/>
    </row>
    <row r="78" spans="1:11" ht="15.5" x14ac:dyDescent="0.35">
      <c r="A78" s="6"/>
      <c r="B78" s="6"/>
      <c r="C78" s="6"/>
      <c r="D78" s="6"/>
      <c r="E78" s="6"/>
      <c r="F78" s="6"/>
      <c r="G78" s="6"/>
      <c r="H78" s="6"/>
      <c r="I78" s="6"/>
      <c r="J78" s="6"/>
      <c r="K78" s="6"/>
    </row>
    <row r="79" spans="1:11" ht="15.5" x14ac:dyDescent="0.35">
      <c r="A79" s="5">
        <v>4</v>
      </c>
      <c r="B79" s="66" t="s">
        <v>42</v>
      </c>
      <c r="C79" s="6"/>
      <c r="D79" s="6"/>
      <c r="E79" s="6"/>
      <c r="F79" s="6"/>
      <c r="G79" s="6"/>
      <c r="H79" s="6"/>
      <c r="I79" s="6"/>
      <c r="J79" s="6"/>
      <c r="K79" s="6"/>
    </row>
    <row r="80" spans="1:11" ht="15.5" x14ac:dyDescent="0.35">
      <c r="A80" s="6"/>
      <c r="B80" s="66"/>
      <c r="C80" s="6"/>
      <c r="D80" s="6"/>
      <c r="E80" s="6"/>
      <c r="F80" s="6"/>
      <c r="G80" s="6"/>
      <c r="H80" s="6"/>
      <c r="I80" s="6"/>
      <c r="J80" s="6"/>
      <c r="K80" s="6"/>
    </row>
    <row r="81" spans="1:11" s="6" customFormat="1" ht="18" customHeight="1" x14ac:dyDescent="0.35">
      <c r="E81" s="420" t="s">
        <v>43</v>
      </c>
      <c r="F81" s="396"/>
      <c r="G81" s="396"/>
      <c r="H81" s="396"/>
    </row>
    <row r="82" spans="1:11" ht="18" customHeight="1" x14ac:dyDescent="0.35">
      <c r="A82" s="5"/>
      <c r="B82" s="347"/>
      <c r="C82" s="348"/>
      <c r="D82" s="349"/>
      <c r="E82" s="421" t="s">
        <v>44</v>
      </c>
      <c r="F82" s="421"/>
      <c r="G82" s="421" t="s">
        <v>45</v>
      </c>
      <c r="H82" s="422"/>
      <c r="I82" s="6"/>
      <c r="J82" s="6"/>
      <c r="K82" s="6"/>
    </row>
    <row r="83" spans="1:11" ht="18" customHeight="1" x14ac:dyDescent="0.35">
      <c r="A83" s="6"/>
      <c r="B83" s="359" t="s">
        <v>11</v>
      </c>
      <c r="C83" s="378"/>
      <c r="D83" s="360"/>
      <c r="E83" s="423">
        <v>62.7</v>
      </c>
      <c r="F83" s="360"/>
      <c r="G83" s="423">
        <v>37.299999999999997</v>
      </c>
      <c r="H83" s="360"/>
      <c r="I83" s="6"/>
      <c r="J83" s="6"/>
      <c r="K83" s="6"/>
    </row>
    <row r="84" spans="1:11" s="273" customFormat="1" ht="18" customHeight="1" x14ac:dyDescent="0.35">
      <c r="A84" s="6"/>
      <c r="B84" s="272"/>
      <c r="C84" s="272"/>
      <c r="D84" s="272"/>
      <c r="E84" s="272"/>
      <c r="F84" s="272"/>
      <c r="G84" s="272"/>
      <c r="H84" s="272"/>
      <c r="I84" s="6"/>
      <c r="J84" s="6"/>
      <c r="K84" s="6"/>
    </row>
    <row r="85" spans="1:11" ht="18.75" customHeight="1" x14ac:dyDescent="0.35">
      <c r="A85" s="6"/>
      <c r="B85" s="272"/>
      <c r="C85" s="272"/>
      <c r="D85" s="272"/>
      <c r="E85" s="272"/>
      <c r="F85" s="272"/>
      <c r="G85" s="272"/>
      <c r="H85" s="272"/>
      <c r="I85" s="6"/>
      <c r="J85" s="6"/>
      <c r="K85" s="6"/>
    </row>
    <row r="86" spans="1:11" ht="15.5" x14ac:dyDescent="0.35">
      <c r="A86" s="6"/>
      <c r="B86" s="6"/>
      <c r="C86" s="6"/>
      <c r="D86" s="6"/>
      <c r="E86" s="6"/>
      <c r="F86" s="6"/>
      <c r="G86" s="6"/>
      <c r="H86" s="6"/>
      <c r="I86" s="6"/>
      <c r="J86" s="6"/>
      <c r="K86" s="6"/>
    </row>
    <row r="87" spans="1:11" ht="15.5" x14ac:dyDescent="0.35">
      <c r="A87" s="5">
        <v>5</v>
      </c>
      <c r="B87" s="342" t="s">
        <v>261</v>
      </c>
      <c r="C87" s="342"/>
      <c r="D87" s="342"/>
      <c r="E87" s="342"/>
      <c r="F87" s="342"/>
      <c r="G87" s="342"/>
      <c r="H87" s="342"/>
      <c r="I87" s="342"/>
      <c r="J87" s="342"/>
      <c r="K87" s="6"/>
    </row>
    <row r="88" spans="1:11" ht="15.5" x14ac:dyDescent="0.35">
      <c r="A88" s="6"/>
      <c r="B88" s="6"/>
      <c r="C88" s="6"/>
      <c r="D88" s="6"/>
      <c r="E88" s="6"/>
      <c r="F88" s="6"/>
      <c r="G88" s="6"/>
      <c r="H88" s="6"/>
      <c r="I88" s="6"/>
      <c r="J88" s="6"/>
      <c r="K88" s="6"/>
    </row>
    <row r="89" spans="1:11" s="6" customFormat="1" ht="62" x14ac:dyDescent="0.35">
      <c r="B89" s="244"/>
      <c r="C89" s="271"/>
      <c r="D89" s="271"/>
      <c r="E89" s="270" t="s">
        <v>260</v>
      </c>
      <c r="F89" s="343" t="s">
        <v>188</v>
      </c>
      <c r="G89" s="344"/>
      <c r="H89" s="345"/>
      <c r="I89" s="269" t="s">
        <v>11</v>
      </c>
      <c r="J89" s="268" t="s">
        <v>46</v>
      </c>
    </row>
    <row r="90" spans="1:11" ht="18" customHeight="1" x14ac:dyDescent="0.35">
      <c r="A90" s="5"/>
      <c r="B90" s="267" t="s">
        <v>47</v>
      </c>
      <c r="C90" s="266"/>
      <c r="D90" s="266"/>
      <c r="E90" s="265"/>
      <c r="F90" s="265"/>
      <c r="G90" s="264"/>
      <c r="H90" s="263"/>
      <c r="I90" s="263"/>
      <c r="J90" s="262"/>
      <c r="K90" s="6"/>
    </row>
    <row r="91" spans="1:11" s="44" customFormat="1" ht="57.75" customHeight="1" x14ac:dyDescent="0.35">
      <c r="A91" s="5"/>
      <c r="B91" s="261" t="s">
        <v>48</v>
      </c>
      <c r="C91" s="243"/>
      <c r="D91" s="243"/>
      <c r="E91" s="260">
        <v>4089</v>
      </c>
      <c r="F91" s="259"/>
      <c r="G91" s="258">
        <v>3448.5</v>
      </c>
      <c r="H91" s="238"/>
      <c r="I91" s="238">
        <f>E91+G91</f>
        <v>7537.5</v>
      </c>
      <c r="J91" s="251"/>
      <c r="K91" s="5"/>
    </row>
    <row r="92" spans="1:11" ht="18" customHeight="1" x14ac:dyDescent="0.35">
      <c r="A92" s="6"/>
      <c r="B92" s="252" t="s">
        <v>49</v>
      </c>
      <c r="C92" s="6"/>
      <c r="D92" s="6"/>
      <c r="E92" s="257">
        <v>4620</v>
      </c>
      <c r="F92" s="256"/>
      <c r="G92" s="253">
        <v>1184</v>
      </c>
      <c r="H92" s="246"/>
      <c r="I92" s="255">
        <f>E92+G92</f>
        <v>5804</v>
      </c>
      <c r="J92" s="251"/>
      <c r="K92" s="6"/>
    </row>
    <row r="93" spans="1:11" ht="18" customHeight="1" x14ac:dyDescent="0.35">
      <c r="A93" s="6"/>
      <c r="B93" s="252" t="s">
        <v>50</v>
      </c>
      <c r="C93" s="6"/>
      <c r="D93" s="6"/>
      <c r="E93" s="254">
        <v>4115</v>
      </c>
      <c r="F93" s="223"/>
      <c r="G93" s="253">
        <v>4330.5</v>
      </c>
      <c r="H93" s="246"/>
      <c r="I93" s="246">
        <f>E93+G93</f>
        <v>8445.5</v>
      </c>
      <c r="J93" s="251"/>
      <c r="K93" s="6"/>
    </row>
    <row r="94" spans="1:11" ht="18" customHeight="1" x14ac:dyDescent="0.35">
      <c r="A94" s="6"/>
      <c r="B94" s="252" t="s">
        <v>51</v>
      </c>
      <c r="C94" s="6"/>
      <c r="D94" s="6"/>
      <c r="E94" s="242"/>
      <c r="F94" s="241"/>
      <c r="G94" s="240"/>
      <c r="H94" s="239"/>
      <c r="I94" s="246">
        <v>51</v>
      </c>
      <c r="J94" s="251"/>
      <c r="K94" s="6"/>
    </row>
    <row r="95" spans="1:11" ht="18" customHeight="1" x14ac:dyDescent="0.35">
      <c r="A95" s="6"/>
      <c r="B95" s="250" t="s">
        <v>52</v>
      </c>
      <c r="C95" s="6"/>
      <c r="D95" s="6"/>
      <c r="E95" s="249">
        <v>12868.5</v>
      </c>
      <c r="F95" s="248"/>
      <c r="G95" s="247">
        <v>8968.5</v>
      </c>
      <c r="H95" s="226"/>
      <c r="I95" s="246">
        <f>E95+G95</f>
        <v>21837</v>
      </c>
      <c r="J95" s="245">
        <f>I95/I98*100</f>
        <v>37.404612841616633</v>
      </c>
      <c r="K95" s="6"/>
    </row>
    <row r="96" spans="1:11" ht="18" customHeight="1" x14ac:dyDescent="0.35">
      <c r="A96" s="6"/>
      <c r="B96" s="244" t="s">
        <v>53</v>
      </c>
      <c r="C96" s="243"/>
      <c r="D96" s="243"/>
      <c r="E96" s="242"/>
      <c r="F96" s="241"/>
      <c r="G96" s="240"/>
      <c r="H96" s="239"/>
      <c r="I96" s="238">
        <v>30935</v>
      </c>
      <c r="J96" s="237">
        <f>I96/I98*100</f>
        <v>52.988583516756449</v>
      </c>
      <c r="K96" s="6"/>
    </row>
    <row r="97" spans="1:11" ht="18" customHeight="1" x14ac:dyDescent="0.35">
      <c r="A97" s="6"/>
      <c r="B97" s="231" t="s">
        <v>54</v>
      </c>
      <c r="C97" s="230"/>
      <c r="D97" s="230"/>
      <c r="E97" s="236"/>
      <c r="F97" s="235"/>
      <c r="G97" s="234"/>
      <c r="H97" s="233"/>
      <c r="I97" s="226">
        <v>5609</v>
      </c>
      <c r="J97" s="232">
        <f>I97/I98*100</f>
        <v>9.607660091982769</v>
      </c>
      <c r="K97" s="6"/>
    </row>
    <row r="98" spans="1:11" ht="18" customHeight="1" x14ac:dyDescent="0.35">
      <c r="A98" s="6"/>
      <c r="B98" s="231" t="s">
        <v>55</v>
      </c>
      <c r="C98" s="230"/>
      <c r="D98" s="230"/>
      <c r="E98" s="229">
        <v>30463.5</v>
      </c>
      <c r="F98" s="228"/>
      <c r="G98" s="227">
        <v>27917</v>
      </c>
      <c r="H98" s="226"/>
      <c r="I98" s="225">
        <f>E98+G98</f>
        <v>58380.5</v>
      </c>
      <c r="J98" s="224">
        <f>J95+J96+J97</f>
        <v>100.00085645035584</v>
      </c>
      <c r="K98" s="6"/>
    </row>
    <row r="99" spans="1:11" ht="18" customHeight="1" x14ac:dyDescent="0.35">
      <c r="A99" s="6"/>
      <c r="B99" s="5"/>
      <c r="C99" s="6"/>
      <c r="D99" s="6"/>
      <c r="E99" s="222"/>
      <c r="F99" s="223"/>
      <c r="G99" s="222"/>
      <c r="H99" s="223"/>
      <c r="I99" s="222"/>
      <c r="J99" s="221"/>
      <c r="K99" s="6"/>
    </row>
    <row r="100" spans="1:11" ht="18" customHeight="1" x14ac:dyDescent="0.35">
      <c r="A100" s="6"/>
      <c r="B100" s="6" t="s">
        <v>64</v>
      </c>
      <c r="C100" s="6"/>
      <c r="D100" s="6"/>
      <c r="E100" s="222"/>
      <c r="F100" s="223"/>
      <c r="G100" s="222"/>
      <c r="H100" s="223"/>
      <c r="I100" s="222"/>
      <c r="J100" s="221"/>
      <c r="K100" s="6"/>
    </row>
    <row r="101" spans="1:11" ht="15.5" x14ac:dyDescent="0.35">
      <c r="A101" s="6"/>
      <c r="B101" s="6" t="s">
        <v>63</v>
      </c>
      <c r="C101" s="6"/>
      <c r="D101" s="6"/>
      <c r="E101" s="6"/>
      <c r="F101" s="6"/>
      <c r="G101" s="6"/>
      <c r="H101" s="6"/>
      <c r="I101" s="6"/>
      <c r="J101" s="6"/>
      <c r="K101" s="6"/>
    </row>
    <row r="102" spans="1:11" ht="15.5" x14ac:dyDescent="0.35">
      <c r="A102" s="6"/>
      <c r="B102" s="6"/>
      <c r="C102" s="6"/>
      <c r="D102" s="6"/>
      <c r="E102" s="6"/>
      <c r="F102" s="6"/>
      <c r="G102" s="6"/>
      <c r="H102" s="6"/>
      <c r="I102" s="6"/>
      <c r="J102" s="6"/>
      <c r="K102" s="6"/>
    </row>
    <row r="103" spans="1:11" ht="15.5" x14ac:dyDescent="0.35">
      <c r="A103" s="6"/>
      <c r="B103" s="6"/>
      <c r="C103" s="6"/>
      <c r="D103" s="6"/>
      <c r="E103" s="6"/>
      <c r="F103" s="6"/>
      <c r="G103" s="6"/>
      <c r="H103" s="6"/>
      <c r="I103" s="6"/>
      <c r="J103" s="6"/>
      <c r="K103" s="6"/>
    </row>
    <row r="104" spans="1:11" ht="15.5" x14ac:dyDescent="0.35">
      <c r="A104" s="5">
        <v>6</v>
      </c>
      <c r="B104" s="342" t="s">
        <v>56</v>
      </c>
      <c r="C104" s="342"/>
      <c r="D104" s="342"/>
      <c r="E104" s="342"/>
      <c r="F104" s="342"/>
      <c r="G104" s="342"/>
      <c r="H104" s="6"/>
      <c r="I104" s="6"/>
      <c r="J104" s="6"/>
      <c r="K104" s="6"/>
    </row>
    <row r="105" spans="1:11" ht="15.5" x14ac:dyDescent="0.35">
      <c r="A105" s="6"/>
      <c r="B105" s="6"/>
      <c r="C105" s="346"/>
      <c r="D105" s="346"/>
      <c r="E105" s="346"/>
      <c r="F105" s="346"/>
      <c r="G105" s="346"/>
      <c r="H105" s="346"/>
      <c r="I105" s="6"/>
      <c r="J105" s="6"/>
      <c r="K105" s="6"/>
    </row>
    <row r="106" spans="1:11" ht="18" customHeight="1" x14ac:dyDescent="0.35">
      <c r="A106" s="6"/>
      <c r="B106" s="347" t="s">
        <v>57</v>
      </c>
      <c r="C106" s="348"/>
      <c r="D106" s="349"/>
      <c r="E106" s="350" t="s">
        <v>58</v>
      </c>
      <c r="F106" s="350"/>
      <c r="G106" s="350" t="s">
        <v>59</v>
      </c>
      <c r="H106" s="351"/>
      <c r="I106" s="350" t="s">
        <v>11</v>
      </c>
      <c r="J106" s="350"/>
      <c r="K106" s="6"/>
    </row>
    <row r="107" spans="1:11" ht="18" customHeight="1" x14ac:dyDescent="0.35">
      <c r="A107" s="5"/>
      <c r="B107" s="332" t="s">
        <v>60</v>
      </c>
      <c r="C107" s="333"/>
      <c r="D107" s="334"/>
      <c r="E107" s="335">
        <v>14</v>
      </c>
      <c r="F107" s="336"/>
      <c r="G107" s="337">
        <v>71</v>
      </c>
      <c r="H107" s="336"/>
      <c r="I107" s="337">
        <f>E107+G107</f>
        <v>85</v>
      </c>
      <c r="J107" s="336"/>
      <c r="K107" s="6"/>
    </row>
    <row r="108" spans="1:11" ht="18" customHeight="1" x14ac:dyDescent="0.35">
      <c r="A108" s="6"/>
      <c r="B108" s="338" t="s">
        <v>41</v>
      </c>
      <c r="C108" s="339"/>
      <c r="D108" s="340"/>
      <c r="E108" s="341">
        <v>203</v>
      </c>
      <c r="F108" s="339"/>
      <c r="G108" s="341">
        <v>14</v>
      </c>
      <c r="H108" s="339"/>
      <c r="I108" s="341">
        <f>E108+G108</f>
        <v>217</v>
      </c>
      <c r="J108" s="340"/>
      <c r="K108" s="6"/>
    </row>
    <row r="109" spans="1:11" ht="18" customHeight="1" x14ac:dyDescent="0.35">
      <c r="A109" s="6"/>
      <c r="B109" s="321" t="s">
        <v>11</v>
      </c>
      <c r="C109" s="322"/>
      <c r="D109" s="323"/>
      <c r="E109" s="324">
        <f>E108+E107</f>
        <v>217</v>
      </c>
      <c r="F109" s="325"/>
      <c r="G109" s="324">
        <f>G108+G107</f>
        <v>85</v>
      </c>
      <c r="H109" s="325"/>
      <c r="I109" s="324">
        <f>I108+I107</f>
        <v>302</v>
      </c>
      <c r="J109" s="325"/>
      <c r="K109" s="6"/>
    </row>
    <row r="110" spans="1:11" ht="18" customHeight="1" x14ac:dyDescent="0.35">
      <c r="A110" s="6"/>
      <c r="B110" s="6"/>
      <c r="C110" s="6"/>
      <c r="D110" s="6"/>
      <c r="E110" s="6"/>
      <c r="F110" s="6"/>
      <c r="G110" s="6"/>
      <c r="H110" s="6"/>
      <c r="I110" s="6"/>
      <c r="J110" s="6"/>
      <c r="K110" s="6"/>
    </row>
    <row r="111" spans="1:11" ht="18" customHeight="1" x14ac:dyDescent="0.35">
      <c r="A111" s="6"/>
      <c r="B111" s="220" t="s">
        <v>31</v>
      </c>
      <c r="C111" s="6"/>
      <c r="D111" s="6"/>
      <c r="E111" s="6"/>
      <c r="F111" s="6"/>
      <c r="G111" s="6"/>
      <c r="H111" s="6"/>
      <c r="I111" s="6"/>
      <c r="J111" s="6"/>
      <c r="K111" s="6"/>
    </row>
    <row r="112" spans="1:11" ht="15.5" x14ac:dyDescent="0.35">
      <c r="A112" s="6"/>
      <c r="B112" s="6"/>
      <c r="C112" s="6"/>
      <c r="D112" s="6"/>
      <c r="E112" s="6"/>
      <c r="F112" s="220"/>
      <c r="G112" s="6"/>
      <c r="H112" s="6"/>
      <c r="I112" s="6"/>
      <c r="J112" s="6"/>
      <c r="K112" s="6"/>
    </row>
    <row r="113" spans="1:11" ht="15.5" x14ac:dyDescent="0.35">
      <c r="A113" s="6"/>
      <c r="B113" s="6"/>
      <c r="C113" s="6"/>
      <c r="D113" s="6"/>
      <c r="E113" s="6"/>
      <c r="F113" s="6"/>
      <c r="G113" s="6"/>
      <c r="H113" s="6"/>
      <c r="I113" s="6"/>
      <c r="J113" s="6"/>
      <c r="K113" s="6"/>
    </row>
    <row r="114" spans="1:11" ht="15.5" x14ac:dyDescent="0.35">
      <c r="A114" s="220"/>
      <c r="B114" s="6"/>
      <c r="C114" s="6"/>
      <c r="D114" s="6"/>
      <c r="E114" s="6"/>
      <c r="F114" s="6"/>
      <c r="G114" s="6"/>
      <c r="H114" s="6"/>
      <c r="I114" s="6"/>
      <c r="J114" s="6"/>
      <c r="K114" s="6"/>
    </row>
    <row r="115" spans="1:11" ht="15.5" x14ac:dyDescent="0.35">
      <c r="A115" s="6"/>
      <c r="B115" s="6"/>
      <c r="C115" s="6"/>
      <c r="D115" s="6"/>
      <c r="E115" s="6"/>
      <c r="F115" s="6"/>
      <c r="G115" s="6"/>
      <c r="H115" s="6"/>
      <c r="I115" s="6"/>
      <c r="J115" s="6"/>
      <c r="K115" s="6"/>
    </row>
    <row r="116" spans="1:11" ht="15.5" x14ac:dyDescent="0.35">
      <c r="A116" s="219" t="s">
        <v>259</v>
      </c>
      <c r="B116" s="6"/>
      <c r="C116" s="6"/>
      <c r="D116" s="6"/>
      <c r="E116" s="6"/>
      <c r="F116" s="6"/>
      <c r="G116" s="6"/>
      <c r="H116" s="6"/>
      <c r="I116" s="6"/>
      <c r="J116" s="6"/>
      <c r="K116" s="6"/>
    </row>
    <row r="117" spans="1:11" ht="15.5" x14ac:dyDescent="0.35">
      <c r="A117" s="219" t="s">
        <v>258</v>
      </c>
      <c r="B117" s="6"/>
      <c r="C117" s="6"/>
      <c r="D117" s="6"/>
      <c r="E117" s="6"/>
      <c r="F117" s="6"/>
      <c r="G117" s="6"/>
      <c r="H117" s="6"/>
      <c r="I117" s="6"/>
      <c r="J117" s="6"/>
      <c r="K117" s="6"/>
    </row>
    <row r="118" spans="1:11" ht="15.5" x14ac:dyDescent="0.35">
      <c r="A118" s="219" t="s">
        <v>257</v>
      </c>
      <c r="B118" s="216"/>
      <c r="C118" s="216"/>
      <c r="D118" s="216"/>
      <c r="E118" s="216"/>
      <c r="F118" s="216"/>
      <c r="G118" s="216"/>
      <c r="H118" s="216"/>
      <c r="I118" s="216"/>
      <c r="J118" s="216"/>
      <c r="K118" s="6"/>
    </row>
    <row r="119" spans="1:11" ht="9" customHeight="1" x14ac:dyDescent="0.35">
      <c r="A119" s="5"/>
      <c r="B119" s="216"/>
      <c r="C119" s="216"/>
      <c r="D119" s="216"/>
      <c r="E119" s="216"/>
      <c r="F119" s="216"/>
      <c r="G119" s="216"/>
      <c r="H119" s="216"/>
      <c r="I119" s="216"/>
      <c r="J119" s="216"/>
      <c r="K119" s="6"/>
    </row>
    <row r="120" spans="1:11" ht="20.25" customHeight="1" x14ac:dyDescent="0.35">
      <c r="A120" s="217" t="s">
        <v>256</v>
      </c>
      <c r="B120" s="216"/>
      <c r="C120" s="216"/>
      <c r="D120" s="216"/>
      <c r="E120" s="216"/>
      <c r="F120" s="216"/>
      <c r="G120" s="216"/>
      <c r="H120" s="216"/>
      <c r="I120" s="216"/>
      <c r="J120" s="216"/>
      <c r="K120" s="6"/>
    </row>
    <row r="121" spans="1:11" ht="15.5" x14ac:dyDescent="0.35">
      <c r="A121" s="217" t="s">
        <v>255</v>
      </c>
      <c r="B121" s="6"/>
      <c r="C121" s="6"/>
      <c r="K121" s="6"/>
    </row>
    <row r="122" spans="1:11" ht="15.5" x14ac:dyDescent="0.35">
      <c r="A122" s="217" t="s">
        <v>254</v>
      </c>
      <c r="B122" s="6"/>
      <c r="C122" s="6"/>
      <c r="D122" s="218"/>
      <c r="E122" s="6"/>
      <c r="F122" s="6"/>
      <c r="G122" s="6"/>
      <c r="H122" s="6"/>
      <c r="I122" s="6"/>
      <c r="J122" s="6"/>
      <c r="K122" s="6"/>
    </row>
    <row r="123" spans="1:11" ht="16" thickBot="1" x14ac:dyDescent="0.4">
      <c r="A123" s="217"/>
      <c r="B123" s="6"/>
      <c r="C123" s="6"/>
      <c r="K123" s="6"/>
    </row>
    <row r="124" spans="1:11" ht="16.5" customHeight="1" x14ac:dyDescent="0.25">
      <c r="A124" s="216"/>
      <c r="B124" s="326" t="s">
        <v>253</v>
      </c>
      <c r="C124" s="327"/>
      <c r="D124" s="327"/>
      <c r="E124" s="327"/>
      <c r="F124" s="327"/>
      <c r="G124" s="327"/>
      <c r="H124" s="327"/>
      <c r="I124" s="327"/>
      <c r="J124" s="327"/>
      <c r="K124" s="328"/>
    </row>
    <row r="125" spans="1:11" ht="16.5" customHeight="1" thickBot="1" x14ac:dyDescent="0.3">
      <c r="A125" s="216"/>
      <c r="B125" s="329"/>
      <c r="C125" s="330"/>
      <c r="D125" s="330"/>
      <c r="E125" s="330"/>
      <c r="F125" s="330"/>
      <c r="G125" s="330"/>
      <c r="H125" s="330"/>
      <c r="I125" s="330"/>
      <c r="J125" s="330"/>
      <c r="K125" s="331"/>
    </row>
    <row r="126" spans="1:11" ht="15.75" customHeight="1" x14ac:dyDescent="0.35">
      <c r="A126" s="6"/>
      <c r="B126" s="215"/>
      <c r="C126" s="215"/>
      <c r="D126" s="215"/>
      <c r="E126" s="215"/>
      <c r="F126" s="215"/>
      <c r="G126" s="215"/>
      <c r="H126" s="215"/>
      <c r="I126" s="215"/>
      <c r="J126" s="215"/>
      <c r="K126" s="215"/>
    </row>
    <row r="127" spans="1:11" ht="15.5" x14ac:dyDescent="0.35">
      <c r="A127" s="5" t="s">
        <v>252</v>
      </c>
      <c r="B127" s="6"/>
      <c r="C127" s="6"/>
      <c r="D127" s="6"/>
      <c r="E127" s="6"/>
      <c r="F127" s="6"/>
      <c r="G127" s="6"/>
      <c r="H127" s="6"/>
      <c r="I127" s="6"/>
      <c r="J127" s="6"/>
      <c r="K127" s="6"/>
    </row>
  </sheetData>
  <mergeCells count="79">
    <mergeCell ref="F27:G28"/>
    <mergeCell ref="H27:I28"/>
    <mergeCell ref="J27:J28"/>
    <mergeCell ref="B107:D107"/>
    <mergeCell ref="E107:F107"/>
    <mergeCell ref="G107:H107"/>
    <mergeCell ref="I107:J107"/>
    <mergeCell ref="B87:J87"/>
    <mergeCell ref="G83:H83"/>
    <mergeCell ref="E75:F75"/>
    <mergeCell ref="G75:H75"/>
    <mergeCell ref="I75:J75"/>
    <mergeCell ref="I106:J106"/>
    <mergeCell ref="E81:H81"/>
    <mergeCell ref="F89:H89"/>
    <mergeCell ref="B104:G104"/>
    <mergeCell ref="B109:D109"/>
    <mergeCell ref="E109:F109"/>
    <mergeCell ref="G109:H109"/>
    <mergeCell ref="I109:J109"/>
    <mergeCell ref="B108:D108"/>
    <mergeCell ref="E108:F108"/>
    <mergeCell ref="G108:H108"/>
    <mergeCell ref="I108:J108"/>
    <mergeCell ref="C105:H105"/>
    <mergeCell ref="B106:D106"/>
    <mergeCell ref="E106:F106"/>
    <mergeCell ref="G106:H106"/>
    <mergeCell ref="B82:D82"/>
    <mergeCell ref="E82:F82"/>
    <mergeCell ref="G82:H82"/>
    <mergeCell ref="B83:D83"/>
    <mergeCell ref="E83:F83"/>
    <mergeCell ref="E73:F73"/>
    <mergeCell ref="G73:H73"/>
    <mergeCell ref="I73:J73"/>
    <mergeCell ref="E74:F74"/>
    <mergeCell ref="G74:H74"/>
    <mergeCell ref="I74:J74"/>
    <mergeCell ref="B52:J52"/>
    <mergeCell ref="B54:J54"/>
    <mergeCell ref="B70:H70"/>
    <mergeCell ref="G72:H72"/>
    <mergeCell ref="I72:J72"/>
    <mergeCell ref="E45:F45"/>
    <mergeCell ref="E46:F46"/>
    <mergeCell ref="E47:F47"/>
    <mergeCell ref="E48:F48"/>
    <mergeCell ref="B51:J51"/>
    <mergeCell ref="E41:J41"/>
    <mergeCell ref="B28:E28"/>
    <mergeCell ref="F29:G29"/>
    <mergeCell ref="H29:I29"/>
    <mergeCell ref="B124:K125"/>
    <mergeCell ref="F30:G30"/>
    <mergeCell ref="H30:I30"/>
    <mergeCell ref="F31:G31"/>
    <mergeCell ref="H31:I31"/>
    <mergeCell ref="B39:H39"/>
    <mergeCell ref="B53:J53"/>
    <mergeCell ref="B42:D42"/>
    <mergeCell ref="E42:F42"/>
    <mergeCell ref="G42:I42"/>
    <mergeCell ref="E43:F43"/>
    <mergeCell ref="E44:F44"/>
    <mergeCell ref="B26:E26"/>
    <mergeCell ref="F26:G26"/>
    <mergeCell ref="H26:I26"/>
    <mergeCell ref="E1:J1"/>
    <mergeCell ref="G11:J11"/>
    <mergeCell ref="D12:G12"/>
    <mergeCell ref="H12:J12"/>
    <mergeCell ref="B21:H21"/>
    <mergeCell ref="B23:E23"/>
    <mergeCell ref="F24:G24"/>
    <mergeCell ref="H24:I24"/>
    <mergeCell ref="B25:E25"/>
    <mergeCell ref="F25:G25"/>
    <mergeCell ref="H25:I25"/>
  </mergeCells>
  <pageMargins left="0.42" right="0.33" top="0.49" bottom="0.24" header="0.74" footer="0.17"/>
  <pageSetup paperSize="9" scale="69" orientation="portrait" r:id="rId1"/>
  <headerFooter alignWithMargins="0"/>
  <rowBreaks count="1" manualBreakCount="1">
    <brk id="65" max="11" man="1"/>
  </rowBreaks>
  <drawing r:id="rId2"/>
  <legacyDrawing r:id="rId3"/>
  <oleObjects>
    <mc:AlternateContent xmlns:mc="http://schemas.openxmlformats.org/markup-compatibility/2006">
      <mc:Choice Requires="x14">
        <oleObject shapeId="56323" r:id="rId4">
          <objectPr defaultSize="0" autoPict="0" r:id="rId5">
            <anchor moveWithCells="1" sizeWithCells="1">
              <from>
                <xdr:col>0</xdr:col>
                <xdr:colOff>69850</xdr:colOff>
                <xdr:row>111</xdr:row>
                <xdr:rowOff>12700</xdr:rowOff>
              </from>
              <to>
                <xdr:col>1</xdr:col>
                <xdr:colOff>165100</xdr:colOff>
                <xdr:row>114</xdr:row>
                <xdr:rowOff>152400</xdr:rowOff>
              </to>
            </anchor>
          </objectPr>
        </oleObject>
      </mc:Choice>
      <mc:Fallback>
        <oleObject shapeId="56323"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17"/>
  <sheetViews>
    <sheetView zoomScale="75" workbookViewId="0">
      <selection activeCell="M8" sqref="M8"/>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E13" s="3"/>
      <c r="F13" s="4"/>
    </row>
    <row r="14" spans="1:12" ht="20" x14ac:dyDescent="0.4">
      <c r="E14" s="3"/>
      <c r="F14" s="4"/>
    </row>
    <row r="15" spans="1:12" ht="12.75" customHeight="1" x14ac:dyDescent="0.4">
      <c r="E15" s="4"/>
      <c r="F15" s="4"/>
    </row>
    <row r="16" spans="1:12" s="6" customFormat="1" ht="15.5" x14ac:dyDescent="0.35">
      <c r="A16" s="5">
        <v>1</v>
      </c>
      <c r="B16" s="342" t="s">
        <v>249</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10">
        <v>41579</v>
      </c>
      <c r="G19" s="511"/>
      <c r="H19" s="510">
        <v>41395</v>
      </c>
      <c r="I19" s="511"/>
      <c r="J19" s="13" t="s">
        <v>3</v>
      </c>
    </row>
    <row r="20" spans="2:10" ht="18" customHeight="1" x14ac:dyDescent="0.3">
      <c r="B20" s="512" t="s">
        <v>4</v>
      </c>
      <c r="C20" s="513"/>
      <c r="D20" s="513"/>
      <c r="E20" s="514"/>
      <c r="F20" s="503">
        <v>1868192</v>
      </c>
      <c r="G20" s="504"/>
      <c r="H20" s="503">
        <v>1615167</v>
      </c>
      <c r="I20" s="504"/>
      <c r="J20" s="14">
        <f>(F20-H20)/H20</f>
        <v>0.15665562756049375</v>
      </c>
    </row>
    <row r="21" spans="2:10" ht="18" customHeight="1" x14ac:dyDescent="0.3">
      <c r="B21" s="507" t="s">
        <v>181</v>
      </c>
      <c r="C21" s="508"/>
      <c r="D21" s="508"/>
      <c r="E21" s="509"/>
      <c r="F21" s="466">
        <v>1843075</v>
      </c>
      <c r="G21" s="467"/>
      <c r="H21" s="466">
        <v>1733286</v>
      </c>
      <c r="I21" s="467"/>
      <c r="J21" s="92">
        <f>(F21-H21)/H21</f>
        <v>6.33415374035214E-2</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115952</v>
      </c>
      <c r="G23" s="504"/>
      <c r="H23" s="503">
        <v>163271</v>
      </c>
      <c r="I23" s="504"/>
      <c r="J23" s="92">
        <f>(F23-H23)/H23</f>
        <v>-0.28981876757048097</v>
      </c>
    </row>
    <row r="24" spans="2:10" ht="18" customHeight="1" x14ac:dyDescent="0.3">
      <c r="B24" s="10" t="s">
        <v>184</v>
      </c>
      <c r="C24" s="11"/>
      <c r="D24" s="11"/>
      <c r="E24" s="12"/>
      <c r="F24" s="505">
        <f>(F21+F23)/(F20+F21+F23)</f>
        <v>0.51186697181425989</v>
      </c>
      <c r="G24" s="506"/>
      <c r="H24" s="505">
        <f>(H21+H23)/(H20+H21+H23)</f>
        <v>0.54006436724526186</v>
      </c>
      <c r="I24" s="506"/>
      <c r="J24" s="14"/>
    </row>
    <row r="25" spans="2:10" ht="18" customHeight="1" x14ac:dyDescent="0.3">
      <c r="B25" s="15" t="s">
        <v>8</v>
      </c>
      <c r="D25" t="s">
        <v>11</v>
      </c>
      <c r="E25" s="16"/>
      <c r="F25" s="466">
        <v>3827219</v>
      </c>
      <c r="G25" s="467"/>
      <c r="H25" s="466">
        <v>3562284</v>
      </c>
      <c r="I25" s="467"/>
      <c r="J25" s="93">
        <f>(F25-H25)/H25</f>
        <v>7.437222860389571E-2</v>
      </c>
    </row>
    <row r="26" spans="2:10" ht="14" x14ac:dyDescent="0.3">
      <c r="B26" s="15"/>
      <c r="D26" s="19" t="s">
        <v>12</v>
      </c>
      <c r="E26" s="20"/>
      <c r="F26" s="481">
        <v>522145</v>
      </c>
      <c r="G26" s="499"/>
      <c r="H26" s="481">
        <v>870420</v>
      </c>
      <c r="I26" s="499"/>
      <c r="J26" s="94">
        <f>(F26-H26)/H26</f>
        <v>-0.40012292916063508</v>
      </c>
    </row>
    <row r="27" spans="2:10" x14ac:dyDescent="0.25">
      <c r="B27" s="27"/>
      <c r="C27" s="27"/>
    </row>
    <row r="29" spans="2:10" ht="14" x14ac:dyDescent="0.3">
      <c r="F29" s="195"/>
      <c r="G29" s="195"/>
      <c r="H29" s="195"/>
      <c r="I29" s="195"/>
      <c r="J29" s="196"/>
    </row>
    <row r="30" spans="2:10" ht="13.5" customHeight="1" x14ac:dyDescent="0.25">
      <c r="B30" t="s">
        <v>232</v>
      </c>
    </row>
    <row r="31" spans="2:10" ht="13.5" customHeight="1" x14ac:dyDescent="0.25">
      <c r="B31" t="s">
        <v>201</v>
      </c>
    </row>
    <row r="32" spans="2:10" ht="13.5" customHeight="1" x14ac:dyDescent="0.35">
      <c r="B32" s="31" t="s">
        <v>233</v>
      </c>
      <c r="C32" s="6"/>
      <c r="D32" s="6"/>
      <c r="E32" s="6"/>
      <c r="F32" s="6"/>
      <c r="G32" s="6"/>
      <c r="H32" s="6"/>
      <c r="I32" s="6"/>
      <c r="J32" s="6"/>
    </row>
    <row r="33" spans="1:10" ht="13.5" customHeight="1" x14ac:dyDescent="0.25"/>
    <row r="34" spans="1:10" s="6" customFormat="1" ht="13.5" customHeight="1" x14ac:dyDescent="0.35">
      <c r="B34"/>
      <c r="C34"/>
      <c r="D34"/>
      <c r="E34" s="24"/>
      <c r="F34" s="24"/>
      <c r="G34"/>
      <c r="H34"/>
      <c r="I34"/>
      <c r="J34"/>
    </row>
    <row r="35" spans="1:10" x14ac:dyDescent="0.25">
      <c r="E35" s="22"/>
      <c r="F35" s="22"/>
      <c r="G35" s="25"/>
      <c r="H35" s="25"/>
      <c r="I35" s="25"/>
      <c r="J35" s="25"/>
    </row>
    <row r="36" spans="1:10" ht="15.5" x14ac:dyDescent="0.35">
      <c r="B36" s="371" t="s">
        <v>14</v>
      </c>
      <c r="C36" s="371"/>
      <c r="D36" s="371"/>
      <c r="E36" s="371"/>
      <c r="F36" s="371"/>
      <c r="G36" s="371"/>
      <c r="H36" s="371"/>
      <c r="I36" s="6"/>
      <c r="J36" s="6"/>
    </row>
    <row r="38" spans="1:10" s="6" customFormat="1" ht="18" customHeight="1" x14ac:dyDescent="0.35">
      <c r="A38" s="5">
        <v>2</v>
      </c>
      <c r="B38" s="26"/>
      <c r="C38" s="27"/>
      <c r="D38" s="28"/>
      <c r="E38" s="487" t="s">
        <v>15</v>
      </c>
      <c r="F38" s="488"/>
      <c r="G38" s="488"/>
      <c r="H38" s="488"/>
      <c r="I38" s="488"/>
      <c r="J38" s="489"/>
    </row>
    <row r="39" spans="1:10" ht="14" x14ac:dyDescent="0.3">
      <c r="B39" s="490" t="s">
        <v>16</v>
      </c>
      <c r="C39" s="491"/>
      <c r="D39" s="492"/>
      <c r="E39" s="476" t="s">
        <v>17</v>
      </c>
      <c r="F39" s="493"/>
      <c r="G39" s="494" t="s">
        <v>188</v>
      </c>
      <c r="H39" s="495"/>
      <c r="I39" s="496"/>
      <c r="J39" s="13" t="s">
        <v>11</v>
      </c>
    </row>
    <row r="40" spans="1:10" ht="18" customHeight="1" x14ac:dyDescent="0.3">
      <c r="B40" s="15" t="s">
        <v>19</v>
      </c>
      <c r="C40" t="s">
        <v>20</v>
      </c>
      <c r="D40" s="16"/>
      <c r="E40" s="497">
        <v>11839</v>
      </c>
      <c r="F40" s="498"/>
      <c r="G40" s="29"/>
      <c r="H40" s="195">
        <v>1453</v>
      </c>
      <c r="I40" s="17"/>
      <c r="J40" s="17">
        <f>E40+H40</f>
        <v>13292</v>
      </c>
    </row>
    <row r="41" spans="1:10" ht="35.25" customHeight="1" x14ac:dyDescent="0.3">
      <c r="B41" s="15" t="s">
        <v>21</v>
      </c>
      <c r="C41" t="s">
        <v>22</v>
      </c>
      <c r="D41" s="16"/>
      <c r="E41" s="466">
        <v>14227</v>
      </c>
      <c r="F41" s="467"/>
      <c r="G41" s="29"/>
      <c r="H41" s="195">
        <v>6922</v>
      </c>
      <c r="I41" s="17"/>
      <c r="J41" s="17">
        <f>E41+H41</f>
        <v>21149</v>
      </c>
    </row>
    <row r="42" spans="1:10" ht="18" customHeight="1" x14ac:dyDescent="0.3">
      <c r="B42" s="15"/>
      <c r="C42" s="31" t="s">
        <v>23</v>
      </c>
      <c r="D42" s="32"/>
      <c r="E42" s="466">
        <v>4347</v>
      </c>
      <c r="F42" s="467"/>
      <c r="G42" s="29"/>
      <c r="H42" s="195">
        <v>19849</v>
      </c>
      <c r="I42" s="197"/>
      <c r="J42" s="17">
        <f>E42+H42</f>
        <v>24196</v>
      </c>
    </row>
    <row r="43" spans="1:10" ht="18" customHeight="1" x14ac:dyDescent="0.3">
      <c r="B43" s="33" t="s">
        <v>24</v>
      </c>
      <c r="C43" s="19"/>
      <c r="D43" s="20"/>
      <c r="E43" s="481">
        <f>E40+E41+E42</f>
        <v>30413</v>
      </c>
      <c r="F43" s="482">
        <f>F40+F41+F42</f>
        <v>0</v>
      </c>
      <c r="G43" s="34"/>
      <c r="H43" s="199">
        <f>H40+H41+H42</f>
        <v>28224</v>
      </c>
      <c r="I43" s="36"/>
      <c r="J43" s="17">
        <f>E43+H43</f>
        <v>58637</v>
      </c>
    </row>
    <row r="44" spans="1:10" ht="18" customHeight="1" x14ac:dyDescent="0.3">
      <c r="B44" s="40" t="s">
        <v>25</v>
      </c>
      <c r="D44" s="16"/>
      <c r="E44" s="483"/>
      <c r="F44" s="484"/>
      <c r="G44" s="38"/>
      <c r="H44" s="38"/>
      <c r="I44" s="39"/>
      <c r="J44" s="17">
        <v>382</v>
      </c>
    </row>
    <row r="45" spans="1:10" ht="18" customHeight="1" x14ac:dyDescent="0.3">
      <c r="B45" s="33" t="s">
        <v>26</v>
      </c>
      <c r="C45" s="19"/>
      <c r="D45" s="20"/>
      <c r="E45" s="485"/>
      <c r="F45" s="486"/>
      <c r="G45" s="41"/>
      <c r="H45" s="41"/>
      <c r="I45" s="42"/>
      <c r="J45" s="43">
        <f>J43+J44</f>
        <v>59019</v>
      </c>
    </row>
    <row r="46" spans="1:10" ht="18" customHeight="1" x14ac:dyDescent="0.3">
      <c r="B46" s="44"/>
      <c r="E46" s="22"/>
      <c r="F46" s="22"/>
      <c r="G46" s="25"/>
      <c r="H46" s="25"/>
      <c r="I46" s="25"/>
      <c r="J46" s="45"/>
    </row>
    <row r="47" spans="1:10" ht="18" customHeight="1" x14ac:dyDescent="0.3">
      <c r="C47" s="44"/>
      <c r="E47" s="46"/>
      <c r="F47" s="46"/>
      <c r="G47" s="45"/>
      <c r="H47" s="47"/>
      <c r="I47" s="47"/>
      <c r="J47" s="45"/>
    </row>
    <row r="48" spans="1:10" x14ac:dyDescent="0.25">
      <c r="B48" s="479" t="s">
        <v>28</v>
      </c>
      <c r="C48" s="479"/>
      <c r="D48" s="479"/>
      <c r="E48" s="479"/>
      <c r="F48" s="479"/>
      <c r="G48" s="479"/>
      <c r="H48" s="479"/>
      <c r="I48" s="479"/>
      <c r="J48" s="479"/>
    </row>
    <row r="49" spans="1:10" x14ac:dyDescent="0.25">
      <c r="B49" s="479" t="s">
        <v>222</v>
      </c>
      <c r="C49" s="479"/>
      <c r="D49" s="479"/>
      <c r="E49" s="479"/>
      <c r="F49" s="479"/>
      <c r="G49" s="479"/>
      <c r="H49" s="479"/>
      <c r="I49" s="479"/>
      <c r="J49" s="479"/>
    </row>
    <row r="50" spans="1:10" ht="24.75" customHeight="1" x14ac:dyDescent="0.25">
      <c r="A50" s="48" t="s">
        <v>27</v>
      </c>
      <c r="B50" s="480" t="s">
        <v>190</v>
      </c>
      <c r="C50" s="480"/>
      <c r="D50" s="480"/>
      <c r="E50" s="480"/>
      <c r="F50" s="480"/>
      <c r="G50" s="480"/>
      <c r="H50" s="480"/>
      <c r="I50" s="480"/>
      <c r="J50" s="480"/>
    </row>
    <row r="51" spans="1:10" ht="24.75" customHeight="1" x14ac:dyDescent="0.25">
      <c r="A51" s="49"/>
      <c r="B51" s="480" t="s">
        <v>30</v>
      </c>
      <c r="C51" s="480"/>
      <c r="D51" s="480"/>
      <c r="E51" s="480"/>
      <c r="F51" s="480"/>
      <c r="G51" s="480"/>
      <c r="H51" s="480"/>
      <c r="I51" s="480"/>
      <c r="J51" s="480"/>
    </row>
    <row r="52" spans="1:10" ht="12.75" customHeight="1" x14ac:dyDescent="0.35">
      <c r="A52" s="49"/>
      <c r="B52" s="50"/>
      <c r="C52" s="50"/>
      <c r="D52" s="50"/>
      <c r="E52" s="50"/>
      <c r="F52" s="50"/>
      <c r="G52" s="50"/>
      <c r="H52" s="211" t="s">
        <v>250</v>
      </c>
      <c r="I52" s="50"/>
      <c r="J52" s="50"/>
    </row>
    <row r="53" spans="1:10" ht="12.75" customHeight="1" x14ac:dyDescent="0.25">
      <c r="A53" s="49"/>
      <c r="B53" s="480"/>
      <c r="C53" s="480"/>
      <c r="D53" s="480"/>
      <c r="E53" s="480"/>
      <c r="F53" s="480"/>
      <c r="G53" s="480"/>
      <c r="H53" s="480"/>
      <c r="I53" s="480"/>
      <c r="J53" s="480"/>
    </row>
    <row r="54" spans="1:10" x14ac:dyDescent="0.25">
      <c r="A54" s="49"/>
      <c r="B54" s="50"/>
      <c r="C54" s="50"/>
      <c r="D54" s="50"/>
      <c r="E54" s="50"/>
      <c r="F54" s="50"/>
      <c r="H54" s="96" t="s">
        <v>74</v>
      </c>
      <c r="I54" s="50"/>
      <c r="J54" s="50"/>
    </row>
    <row r="55" spans="1:10" x14ac:dyDescent="0.25">
      <c r="B55" s="50"/>
      <c r="C55" s="50"/>
      <c r="D55" s="50"/>
      <c r="E55" s="50"/>
      <c r="F55" s="50"/>
      <c r="H55" s="96" t="s">
        <v>75</v>
      </c>
      <c r="I55" s="50"/>
      <c r="J55" s="50"/>
    </row>
    <row r="56" spans="1:10" ht="13" x14ac:dyDescent="0.3">
      <c r="A56" s="96" t="s">
        <v>218</v>
      </c>
      <c r="B56" s="44"/>
      <c r="F56" s="22"/>
      <c r="H56" s="96" t="s">
        <v>76</v>
      </c>
      <c r="I56" s="25"/>
      <c r="J56" s="45"/>
    </row>
    <row r="57" spans="1:10" ht="13.5" x14ac:dyDescent="0.35">
      <c r="A57" s="96" t="s">
        <v>66</v>
      </c>
      <c r="B57" s="53"/>
      <c r="C57" s="52"/>
      <c r="D57" s="52"/>
      <c r="E57" s="54"/>
      <c r="F57" s="55"/>
      <c r="G57" s="56"/>
      <c r="H57" s="55"/>
      <c r="I57" s="55"/>
      <c r="J57" s="56"/>
    </row>
    <row r="58" spans="1:10" ht="13.5" x14ac:dyDescent="0.35">
      <c r="A58" s="96" t="s">
        <v>72</v>
      </c>
      <c r="B58" s="57"/>
      <c r="C58" s="55"/>
      <c r="D58" s="55"/>
      <c r="E58" s="56"/>
      <c r="F58" s="55"/>
      <c r="G58" s="56"/>
      <c r="H58" s="55"/>
      <c r="I58" s="55"/>
      <c r="J58" s="56"/>
    </row>
    <row r="59" spans="1:10" s="55" customFormat="1" ht="13" x14ac:dyDescent="0.35">
      <c r="A59" s="96" t="s">
        <v>224</v>
      </c>
      <c r="B59" s="57"/>
      <c r="E59" s="56"/>
      <c r="G59" s="56"/>
      <c r="J59" s="56"/>
    </row>
    <row r="60" spans="1:10" s="55" customFormat="1" ht="13.5" x14ac:dyDescent="0.35">
      <c r="A60" s="96" t="s">
        <v>0</v>
      </c>
      <c r="B60"/>
      <c r="C60"/>
      <c r="D60"/>
      <c r="E60"/>
      <c r="F60"/>
      <c r="G60"/>
      <c r="H60"/>
      <c r="I60"/>
      <c r="J60"/>
    </row>
    <row r="61" spans="1:10" s="55" customFormat="1" ht="13.5" x14ac:dyDescent="0.35">
      <c r="A61" s="96" t="s">
        <v>1</v>
      </c>
      <c r="B61"/>
      <c r="C61"/>
      <c r="D61"/>
      <c r="E61"/>
      <c r="F61"/>
      <c r="G61"/>
      <c r="H61"/>
      <c r="I61"/>
      <c r="J61"/>
    </row>
    <row r="63" spans="1:10" ht="15.5" x14ac:dyDescent="0.35">
      <c r="B63" s="342" t="s">
        <v>35</v>
      </c>
      <c r="C63" s="342"/>
      <c r="D63" s="342"/>
      <c r="E63" s="342"/>
      <c r="F63" s="342"/>
      <c r="G63" s="342"/>
      <c r="H63" s="342"/>
      <c r="I63" s="6"/>
      <c r="J63" s="6"/>
    </row>
    <row r="65" spans="1:10" s="6" customFormat="1" ht="18" customHeight="1" x14ac:dyDescent="0.35">
      <c r="A65" s="5">
        <v>3</v>
      </c>
      <c r="B65" s="59" t="s">
        <v>36</v>
      </c>
      <c r="C65" s="60"/>
      <c r="D65" s="60"/>
      <c r="E65" s="59" t="s">
        <v>37</v>
      </c>
      <c r="F65" s="60"/>
      <c r="G65" s="476" t="s">
        <v>11</v>
      </c>
      <c r="H65" s="463"/>
      <c r="I65" s="476" t="s">
        <v>38</v>
      </c>
      <c r="J65" s="477"/>
    </row>
    <row r="66" spans="1:10" ht="18" customHeight="1" x14ac:dyDescent="0.3">
      <c r="B66" s="62"/>
      <c r="C66" s="61" t="s">
        <v>60</v>
      </c>
      <c r="D66" s="61"/>
      <c r="E66" s="464">
        <v>47</v>
      </c>
      <c r="F66" s="478"/>
      <c r="G66" s="466">
        <v>5107</v>
      </c>
      <c r="H66" s="478"/>
      <c r="I66" s="468">
        <f>G66/G68*100</f>
        <v>8.7375318653869183</v>
      </c>
      <c r="J66" s="469"/>
    </row>
    <row r="67" spans="1:10" s="61" customFormat="1" ht="18" customHeight="1" x14ac:dyDescent="0.3">
      <c r="A67" s="58"/>
      <c r="B67" s="62"/>
      <c r="C67" s="61" t="s">
        <v>41</v>
      </c>
      <c r="E67" s="464">
        <v>6</v>
      </c>
      <c r="F67" s="465"/>
      <c r="G67" s="466">
        <v>53342</v>
      </c>
      <c r="H67" s="467"/>
      <c r="I67" s="468">
        <f>G67/G68*100</f>
        <v>91.262468134613087</v>
      </c>
      <c r="J67" s="469"/>
    </row>
    <row r="68" spans="1:10" ht="18" customHeight="1" x14ac:dyDescent="0.3">
      <c r="B68" s="63"/>
      <c r="C68" s="64" t="s">
        <v>11</v>
      </c>
      <c r="D68" s="65"/>
      <c r="E68" s="470">
        <v>53</v>
      </c>
      <c r="F68" s="471"/>
      <c r="G68" s="472">
        <f>G66+G67</f>
        <v>58449</v>
      </c>
      <c r="H68" s="473"/>
      <c r="I68" s="474">
        <f>G68/G68*100</f>
        <v>100</v>
      </c>
      <c r="J68" s="475"/>
    </row>
    <row r="69" spans="1:10" ht="18" customHeight="1" x14ac:dyDescent="0.25"/>
    <row r="70" spans="1:10" ht="18" customHeight="1" x14ac:dyDescent="0.25"/>
    <row r="72" spans="1:10" ht="15.5" x14ac:dyDescent="0.35">
      <c r="B72" s="66" t="s">
        <v>42</v>
      </c>
      <c r="C72" s="6"/>
      <c r="D72" s="6"/>
      <c r="E72" s="6"/>
      <c r="F72" s="6"/>
      <c r="G72" s="6"/>
      <c r="H72" s="6"/>
      <c r="I72" s="6"/>
      <c r="J72" s="6"/>
    </row>
    <row r="73" spans="1:10" ht="13" x14ac:dyDescent="0.3">
      <c r="B73" s="67"/>
    </row>
    <row r="74" spans="1:10" s="6" customFormat="1" ht="18" customHeight="1" x14ac:dyDescent="0.35">
      <c r="A74" s="5">
        <v>4</v>
      </c>
      <c r="B74"/>
      <c r="C74"/>
      <c r="D74"/>
      <c r="E74" s="452" t="s">
        <v>43</v>
      </c>
      <c r="F74" s="453"/>
      <c r="G74" s="453"/>
      <c r="H74" s="453"/>
      <c r="I74"/>
      <c r="J74"/>
    </row>
    <row r="75" spans="1:10" ht="18" customHeight="1" x14ac:dyDescent="0.3">
      <c r="A75" s="44"/>
      <c r="B75" s="454"/>
      <c r="C75" s="455"/>
      <c r="D75" s="456"/>
      <c r="E75" s="457" t="s">
        <v>44</v>
      </c>
      <c r="F75" s="457"/>
      <c r="G75" s="457" t="s">
        <v>45</v>
      </c>
      <c r="H75" s="458"/>
      <c r="I75" s="61"/>
      <c r="J75" s="61"/>
    </row>
    <row r="76" spans="1:10" ht="18" customHeight="1" x14ac:dyDescent="0.3">
      <c r="B76" s="459" t="s">
        <v>11</v>
      </c>
      <c r="C76" s="460"/>
      <c r="D76" s="461"/>
      <c r="E76" s="462">
        <v>63</v>
      </c>
      <c r="F76" s="463"/>
      <c r="G76" s="462">
        <v>37</v>
      </c>
      <c r="H76" s="463"/>
    </row>
    <row r="77" spans="1:10" s="61" customFormat="1" ht="18" customHeight="1" x14ac:dyDescent="0.3">
      <c r="B77" s="46"/>
      <c r="C77" s="46"/>
      <c r="D77" s="46"/>
      <c r="E77" s="46"/>
      <c r="F77" s="46"/>
      <c r="G77" s="46"/>
      <c r="H77" s="46"/>
      <c r="I77"/>
      <c r="J77"/>
    </row>
    <row r="78" spans="1:10" ht="18.75" customHeight="1" x14ac:dyDescent="0.3">
      <c r="B78" s="46"/>
      <c r="C78" s="46"/>
      <c r="D78" s="46"/>
      <c r="E78" s="46"/>
      <c r="F78" s="46"/>
      <c r="G78" s="46"/>
      <c r="H78" s="46"/>
    </row>
    <row r="80" spans="1:10" ht="15.5" x14ac:dyDescent="0.35">
      <c r="B80" s="342" t="s">
        <v>251</v>
      </c>
      <c r="C80" s="342"/>
      <c r="D80" s="342"/>
      <c r="E80" s="342"/>
      <c r="F80" s="342"/>
      <c r="G80" s="342"/>
      <c r="H80" s="342"/>
      <c r="I80" s="342"/>
      <c r="J80" s="342"/>
    </row>
    <row r="82" spans="1:10" s="6" customFormat="1" ht="30" customHeight="1" x14ac:dyDescent="0.35">
      <c r="A82" s="5">
        <v>5</v>
      </c>
      <c r="B82" s="68"/>
      <c r="C82" s="69"/>
      <c r="D82" s="69"/>
      <c r="E82" s="68" t="s">
        <v>17</v>
      </c>
      <c r="F82" s="443" t="s">
        <v>188</v>
      </c>
      <c r="G82" s="444"/>
      <c r="H82" s="445"/>
      <c r="I82" s="70" t="s">
        <v>11</v>
      </c>
      <c r="J82" s="71" t="s">
        <v>46</v>
      </c>
    </row>
    <row r="83" spans="1:10" ht="18" customHeight="1" x14ac:dyDescent="0.3">
      <c r="A83" s="44"/>
      <c r="B83" s="72" t="s">
        <v>47</v>
      </c>
      <c r="C83" s="73"/>
      <c r="D83" s="73"/>
      <c r="E83" s="10"/>
      <c r="F83" s="10"/>
      <c r="G83" s="11"/>
      <c r="H83" s="12"/>
      <c r="I83" s="12"/>
      <c r="J83" s="74"/>
    </row>
    <row r="84" spans="1:10" s="44" customFormat="1" ht="57.75" customHeight="1" x14ac:dyDescent="0.3">
      <c r="B84" s="26" t="s">
        <v>48</v>
      </c>
      <c r="C84" s="27"/>
      <c r="D84" s="27"/>
      <c r="E84" s="200">
        <v>6912</v>
      </c>
      <c r="F84" s="75"/>
      <c r="G84" s="205">
        <v>3996</v>
      </c>
      <c r="H84" s="37"/>
      <c r="I84" s="37">
        <f>E84+G84</f>
        <v>10908</v>
      </c>
      <c r="J84" s="77"/>
    </row>
    <row r="85" spans="1:10" ht="18" customHeight="1" x14ac:dyDescent="0.3">
      <c r="B85" s="78" t="s">
        <v>49</v>
      </c>
      <c r="E85" s="202">
        <v>3884</v>
      </c>
      <c r="F85" s="79"/>
      <c r="G85" s="195">
        <v>1560</v>
      </c>
      <c r="H85" s="17"/>
      <c r="I85" s="17">
        <f>E85+G85</f>
        <v>5444</v>
      </c>
      <c r="J85" s="77"/>
    </row>
    <row r="86" spans="1:10" ht="18" customHeight="1" x14ac:dyDescent="0.3">
      <c r="B86" s="15" t="s">
        <v>50</v>
      </c>
      <c r="E86" s="207"/>
      <c r="F86" s="38"/>
      <c r="G86" s="198"/>
      <c r="H86" s="39"/>
      <c r="I86" s="17">
        <v>4658</v>
      </c>
      <c r="J86" s="77"/>
    </row>
    <row r="87" spans="1:10" ht="18" customHeight="1" x14ac:dyDescent="0.3">
      <c r="B87" s="15" t="s">
        <v>51</v>
      </c>
      <c r="E87" s="207"/>
      <c r="F87" s="38"/>
      <c r="G87" s="198"/>
      <c r="H87" s="39"/>
      <c r="I87" s="17">
        <v>53</v>
      </c>
      <c r="J87" s="77"/>
    </row>
    <row r="88" spans="1:10" ht="18" customHeight="1" x14ac:dyDescent="0.3">
      <c r="B88" s="40" t="s">
        <v>52</v>
      </c>
      <c r="E88" s="208">
        <v>14048</v>
      </c>
      <c r="F88" s="35"/>
      <c r="G88" s="199">
        <v>9848</v>
      </c>
      <c r="H88" s="36"/>
      <c r="I88" s="17">
        <f>E88+G88</f>
        <v>23896</v>
      </c>
      <c r="J88" s="89">
        <f>I88/I91*100</f>
        <v>40.883505278105694</v>
      </c>
    </row>
    <row r="89" spans="1:10" ht="18" customHeight="1" x14ac:dyDescent="0.3">
      <c r="B89" s="68" t="s">
        <v>53</v>
      </c>
      <c r="C89" s="27"/>
      <c r="D89" s="27"/>
      <c r="E89" s="207"/>
      <c r="F89" s="38"/>
      <c r="G89" s="198"/>
      <c r="H89" s="39"/>
      <c r="I89" s="37">
        <v>28056</v>
      </c>
      <c r="J89" s="90">
        <f>I89/I91*100</f>
        <v>48.000821228763535</v>
      </c>
    </row>
    <row r="90" spans="1:10" ht="18" customHeight="1" x14ac:dyDescent="0.3">
      <c r="B90" s="33" t="s">
        <v>54</v>
      </c>
      <c r="C90" s="19"/>
      <c r="D90" s="19"/>
      <c r="E90" s="209"/>
      <c r="F90" s="41"/>
      <c r="G90" s="203"/>
      <c r="H90" s="42"/>
      <c r="I90" s="36">
        <v>6497</v>
      </c>
      <c r="J90" s="91">
        <f>I90/I91*100</f>
        <v>11.115673493130764</v>
      </c>
    </row>
    <row r="91" spans="1:10" ht="18" customHeight="1" x14ac:dyDescent="0.3">
      <c r="B91" s="33" t="s">
        <v>55</v>
      </c>
      <c r="C91" s="19"/>
      <c r="D91" s="19"/>
      <c r="E91" s="204">
        <v>30377</v>
      </c>
      <c r="F91" s="34"/>
      <c r="G91" s="206">
        <v>28072</v>
      </c>
      <c r="H91" s="36"/>
      <c r="I91" s="43">
        <f>E91+G91</f>
        <v>58449</v>
      </c>
      <c r="J91" s="82">
        <f>J88+J89+J90</f>
        <v>100</v>
      </c>
    </row>
    <row r="92" spans="1:10" ht="18" customHeight="1" x14ac:dyDescent="0.3">
      <c r="B92" s="44"/>
      <c r="E92" s="45"/>
      <c r="F92" s="25"/>
      <c r="G92" s="45"/>
      <c r="H92" s="25"/>
      <c r="I92" s="45"/>
      <c r="J92" s="83"/>
    </row>
    <row r="93" spans="1:10" ht="18" customHeight="1" x14ac:dyDescent="0.3">
      <c r="B93" s="31" t="s">
        <v>64</v>
      </c>
      <c r="E93" s="45"/>
      <c r="F93" s="25"/>
      <c r="G93" s="45"/>
      <c r="H93" s="25"/>
      <c r="I93" s="45"/>
      <c r="J93" s="83"/>
    </row>
    <row r="94" spans="1:10" x14ac:dyDescent="0.25">
      <c r="B94" t="s">
        <v>63</v>
      </c>
    </row>
    <row r="97" spans="1:10" ht="15.5" x14ac:dyDescent="0.35">
      <c r="B97" s="342" t="s">
        <v>56</v>
      </c>
      <c r="C97" s="342"/>
      <c r="D97" s="342"/>
      <c r="E97" s="342"/>
      <c r="F97" s="342"/>
      <c r="G97" s="342"/>
    </row>
    <row r="98" spans="1:10" ht="13" x14ac:dyDescent="0.3">
      <c r="C98" s="446"/>
      <c r="D98" s="446"/>
      <c r="E98" s="446"/>
      <c r="F98" s="446"/>
      <c r="G98" s="446"/>
      <c r="H98" s="446"/>
    </row>
    <row r="99" spans="1:10" ht="18" customHeight="1" x14ac:dyDescent="0.35">
      <c r="A99" s="5">
        <v>6</v>
      </c>
      <c r="B99" s="447" t="s">
        <v>57</v>
      </c>
      <c r="C99" s="448"/>
      <c r="D99" s="449"/>
      <c r="E99" s="450" t="s">
        <v>58</v>
      </c>
      <c r="F99" s="450"/>
      <c r="G99" s="450" t="s">
        <v>59</v>
      </c>
      <c r="H99" s="451"/>
      <c r="I99" s="450" t="s">
        <v>11</v>
      </c>
      <c r="J99" s="450"/>
    </row>
    <row r="100" spans="1:10" ht="18" customHeight="1" x14ac:dyDescent="0.3">
      <c r="A100" s="44"/>
      <c r="B100" s="429" t="s">
        <v>60</v>
      </c>
      <c r="C100" s="430"/>
      <c r="D100" s="431"/>
      <c r="E100" s="432">
        <v>18</v>
      </c>
      <c r="F100" s="433"/>
      <c r="G100" s="434">
        <v>71</v>
      </c>
      <c r="H100" s="433"/>
      <c r="I100" s="435">
        <f>E100+G100</f>
        <v>89</v>
      </c>
      <c r="J100" s="436"/>
    </row>
    <row r="101" spans="1:10" ht="18" customHeight="1" x14ac:dyDescent="0.25">
      <c r="B101" s="437" t="s">
        <v>41</v>
      </c>
      <c r="C101" s="438"/>
      <c r="D101" s="439"/>
      <c r="E101" s="440">
        <v>177</v>
      </c>
      <c r="F101" s="441"/>
      <c r="G101" s="440">
        <v>14</v>
      </c>
      <c r="H101" s="441"/>
      <c r="I101" s="442">
        <f>E101+G101</f>
        <v>191</v>
      </c>
      <c r="J101" s="439"/>
    </row>
    <row r="102" spans="1:10" ht="18" customHeight="1" x14ac:dyDescent="0.3">
      <c r="B102" s="424" t="s">
        <v>11</v>
      </c>
      <c r="C102" s="425"/>
      <c r="D102" s="426"/>
      <c r="E102" s="427">
        <f>E101+E100</f>
        <v>195</v>
      </c>
      <c r="F102" s="428"/>
      <c r="G102" s="427">
        <f>G101+G100</f>
        <v>85</v>
      </c>
      <c r="H102" s="428"/>
      <c r="I102" s="427">
        <f>I101+I100</f>
        <v>280</v>
      </c>
      <c r="J102" s="428"/>
    </row>
    <row r="103" spans="1:10" ht="18" customHeight="1" x14ac:dyDescent="0.25"/>
    <row r="104" spans="1:10" ht="18" customHeight="1" x14ac:dyDescent="0.3">
      <c r="B104" s="97" t="s">
        <v>31</v>
      </c>
    </row>
    <row r="105" spans="1:10" ht="13" x14ac:dyDescent="0.3">
      <c r="F105" s="97"/>
    </row>
    <row r="107" spans="1:10" ht="13" x14ac:dyDescent="0.3">
      <c r="A107" s="97"/>
    </row>
    <row r="109" spans="1:10" x14ac:dyDescent="0.25">
      <c r="A109" s="52" t="s">
        <v>32</v>
      </c>
    </row>
    <row r="110" spans="1:10" x14ac:dyDescent="0.25">
      <c r="A110" s="52" t="s">
        <v>33</v>
      </c>
      <c r="B110" s="85"/>
      <c r="C110" s="85"/>
      <c r="D110" s="85"/>
      <c r="E110" s="85"/>
      <c r="F110" s="85"/>
      <c r="G110" s="85"/>
      <c r="H110" s="85"/>
      <c r="I110" s="85"/>
      <c r="J110" s="85"/>
    </row>
    <row r="111" spans="1:10" x14ac:dyDescent="0.25">
      <c r="A111" s="52" t="s">
        <v>34</v>
      </c>
      <c r="B111" s="210"/>
      <c r="C111" s="210"/>
      <c r="D111" s="210"/>
      <c r="E111" s="210"/>
      <c r="F111" s="210"/>
      <c r="G111" s="210"/>
      <c r="H111" s="210"/>
      <c r="I111" s="210"/>
      <c r="J111" s="210"/>
    </row>
    <row r="112" spans="1:10" ht="9" customHeight="1" x14ac:dyDescent="0.25">
      <c r="A112" s="84"/>
      <c r="B112" s="210"/>
      <c r="C112" s="210"/>
      <c r="D112" s="210"/>
      <c r="E112" s="210"/>
      <c r="F112" s="210"/>
      <c r="G112" s="210"/>
      <c r="H112" s="210"/>
      <c r="I112" s="210"/>
      <c r="J112" s="210"/>
    </row>
    <row r="113" spans="1:10" ht="12.75" customHeight="1" thickBot="1" x14ac:dyDescent="0.3">
      <c r="A113" s="210" t="s">
        <v>61</v>
      </c>
      <c r="B113" s="210"/>
      <c r="C113" s="210"/>
      <c r="D113" s="210"/>
      <c r="E113" s="210"/>
      <c r="F113" s="210"/>
      <c r="G113" s="210"/>
      <c r="H113" s="210"/>
      <c r="I113" s="210"/>
      <c r="J113" s="210"/>
    </row>
    <row r="114" spans="1:10" ht="16.5" x14ac:dyDescent="0.35">
      <c r="A114" s="210"/>
      <c r="D114" s="103" t="s">
        <v>62</v>
      </c>
      <c r="E114" s="98"/>
      <c r="F114" s="98"/>
      <c r="G114" s="98"/>
      <c r="H114" s="98"/>
      <c r="I114" s="98"/>
      <c r="J114" s="99"/>
    </row>
    <row r="115" spans="1:10" ht="16.5" customHeight="1" thickBot="1" x14ac:dyDescent="0.3">
      <c r="A115" s="210"/>
      <c r="D115" s="100"/>
      <c r="E115" s="101"/>
      <c r="F115" s="101"/>
      <c r="G115" s="101"/>
      <c r="H115" s="101"/>
      <c r="I115" s="101"/>
      <c r="J115" s="102"/>
    </row>
    <row r="116" spans="1:10" ht="15.75" customHeight="1" x14ac:dyDescent="0.25"/>
    <row r="117" spans="1:10" ht="15.5" x14ac:dyDescent="0.35">
      <c r="A117" s="211" t="s">
        <v>250</v>
      </c>
    </row>
  </sheetData>
  <mergeCells count="80">
    <mergeCell ref="E1:J1"/>
    <mergeCell ref="G11:J11"/>
    <mergeCell ref="D12:G12"/>
    <mergeCell ref="H12:J12"/>
    <mergeCell ref="B16:H16"/>
    <mergeCell ref="B18:E18"/>
    <mergeCell ref="F19:G19"/>
    <mergeCell ref="H19:I19"/>
    <mergeCell ref="B20:E20"/>
    <mergeCell ref="F20:G20"/>
    <mergeCell ref="H20:I20"/>
    <mergeCell ref="B21:E21"/>
    <mergeCell ref="F21:G21"/>
    <mergeCell ref="H21:I21"/>
    <mergeCell ref="F22:G22"/>
    <mergeCell ref="H22:I22"/>
    <mergeCell ref="B23:E23"/>
    <mergeCell ref="F23:G23"/>
    <mergeCell ref="H23:I23"/>
    <mergeCell ref="F24:G24"/>
    <mergeCell ref="H24:I24"/>
    <mergeCell ref="F25:G25"/>
    <mergeCell ref="H25:I25"/>
    <mergeCell ref="F26:G26"/>
    <mergeCell ref="H26:I26"/>
    <mergeCell ref="B36:H36"/>
    <mergeCell ref="E38:J38"/>
    <mergeCell ref="B39:D39"/>
    <mergeCell ref="E39:F39"/>
    <mergeCell ref="G39:I39"/>
    <mergeCell ref="E40:F40"/>
    <mergeCell ref="E41:F41"/>
    <mergeCell ref="E42:F42"/>
    <mergeCell ref="E43:F43"/>
    <mergeCell ref="E44:F44"/>
    <mergeCell ref="E45:F45"/>
    <mergeCell ref="B48:J48"/>
    <mergeCell ref="B49:J49"/>
    <mergeCell ref="B50:J50"/>
    <mergeCell ref="B51:J51"/>
    <mergeCell ref="B53:J53"/>
    <mergeCell ref="B63:H63"/>
    <mergeCell ref="G65:H65"/>
    <mergeCell ref="I65:J65"/>
    <mergeCell ref="E66:F66"/>
    <mergeCell ref="G66:H66"/>
    <mergeCell ref="I66:J66"/>
    <mergeCell ref="E67:F67"/>
    <mergeCell ref="G67:H67"/>
    <mergeCell ref="I67:J67"/>
    <mergeCell ref="E68:F68"/>
    <mergeCell ref="G68:H68"/>
    <mergeCell ref="I68:J68"/>
    <mergeCell ref="E74:H74"/>
    <mergeCell ref="B75:D75"/>
    <mergeCell ref="E75:F75"/>
    <mergeCell ref="G75:H75"/>
    <mergeCell ref="B76:D76"/>
    <mergeCell ref="E76:F76"/>
    <mergeCell ref="G76:H76"/>
    <mergeCell ref="B80:J80"/>
    <mergeCell ref="F82:H82"/>
    <mergeCell ref="B97:G97"/>
    <mergeCell ref="C98:H98"/>
    <mergeCell ref="B99:D99"/>
    <mergeCell ref="E99:F99"/>
    <mergeCell ref="G99:H99"/>
    <mergeCell ref="I99:J99"/>
    <mergeCell ref="B102:D102"/>
    <mergeCell ref="E102:F102"/>
    <mergeCell ref="G102:H102"/>
    <mergeCell ref="I102:J102"/>
    <mergeCell ref="B100:D100"/>
    <mergeCell ref="E100:F100"/>
    <mergeCell ref="G100:H100"/>
    <mergeCell ref="I100:J100"/>
    <mergeCell ref="B101:D101"/>
    <mergeCell ref="E101:F101"/>
    <mergeCell ref="G101:H101"/>
    <mergeCell ref="I101:J101"/>
  </mergeCells>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shapeId="29699" r:id="rId4">
          <objectPr defaultSize="0" autoPict="0" r:id="rId5">
            <anchor moveWithCells="1" sizeWithCells="1">
              <from>
                <xdr:col>0</xdr:col>
                <xdr:colOff>69850</xdr:colOff>
                <xdr:row>104</xdr:row>
                <xdr:rowOff>12700</xdr:rowOff>
              </from>
              <to>
                <xdr:col>1</xdr:col>
                <xdr:colOff>165100</xdr:colOff>
                <xdr:row>107</xdr:row>
                <xdr:rowOff>152400</xdr:rowOff>
              </to>
            </anchor>
          </objectPr>
        </oleObject>
      </mc:Choice>
      <mc:Fallback>
        <oleObject shapeId="29699"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17"/>
  <sheetViews>
    <sheetView zoomScale="75" workbookViewId="0">
      <selection activeCell="N8" sqref="N8"/>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E13" s="3"/>
      <c r="F13" s="4"/>
    </row>
    <row r="14" spans="1:12" ht="20" x14ac:dyDescent="0.4">
      <c r="E14" s="3"/>
      <c r="F14" s="4"/>
    </row>
    <row r="15" spans="1:12" ht="12.75" customHeight="1" x14ac:dyDescent="0.4">
      <c r="E15" s="4"/>
      <c r="F15" s="4"/>
    </row>
    <row r="16" spans="1:12" s="6" customFormat="1" ht="15.5" x14ac:dyDescent="0.35">
      <c r="A16" s="5">
        <v>1</v>
      </c>
      <c r="B16" s="342" t="s">
        <v>246</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10">
        <v>41395</v>
      </c>
      <c r="G19" s="511"/>
      <c r="H19" s="510">
        <v>41030</v>
      </c>
      <c r="I19" s="511"/>
      <c r="J19" s="13" t="s">
        <v>3</v>
      </c>
    </row>
    <row r="20" spans="2:10" ht="18" customHeight="1" x14ac:dyDescent="0.3">
      <c r="B20" s="512" t="s">
        <v>4</v>
      </c>
      <c r="C20" s="513"/>
      <c r="D20" s="513"/>
      <c r="E20" s="514"/>
      <c r="F20" s="503">
        <v>1615167</v>
      </c>
      <c r="G20" s="504"/>
      <c r="H20" s="503">
        <v>1462300</v>
      </c>
      <c r="I20" s="504"/>
      <c r="J20" s="14">
        <f>(F20-H20)/H20</f>
        <v>0.10453874034055939</v>
      </c>
    </row>
    <row r="21" spans="2:10" ht="18" customHeight="1" x14ac:dyDescent="0.3">
      <c r="B21" s="507" t="s">
        <v>181</v>
      </c>
      <c r="C21" s="508"/>
      <c r="D21" s="508"/>
      <c r="E21" s="509"/>
      <c r="F21" s="466">
        <v>1733286</v>
      </c>
      <c r="G21" s="467"/>
      <c r="H21" s="466">
        <v>1452294</v>
      </c>
      <c r="I21" s="467"/>
      <c r="J21" s="92">
        <f>(F21-H21)/H21</f>
        <v>0.19348148515383248</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163271</v>
      </c>
      <c r="G23" s="504"/>
      <c r="H23" s="503">
        <v>117596</v>
      </c>
      <c r="I23" s="504"/>
      <c r="J23" s="92">
        <f>(F23-H23)/H23</f>
        <v>0.3884060682336134</v>
      </c>
    </row>
    <row r="24" spans="2:10" ht="18" customHeight="1" x14ac:dyDescent="0.3">
      <c r="B24" s="10" t="s">
        <v>184</v>
      </c>
      <c r="C24" s="11"/>
      <c r="D24" s="11"/>
      <c r="E24" s="12"/>
      <c r="F24" s="505">
        <f>(F21+F23)/(F20+F21+F23)</f>
        <v>0.54006436724526186</v>
      </c>
      <c r="G24" s="506"/>
      <c r="H24" s="505">
        <f>(H21+H23)/(H20+H21+H23)</f>
        <v>0.51774130249093886</v>
      </c>
      <c r="I24" s="506"/>
      <c r="J24" s="14"/>
    </row>
    <row r="25" spans="2:10" ht="18" customHeight="1" x14ac:dyDescent="0.3">
      <c r="B25" s="15" t="s">
        <v>8</v>
      </c>
      <c r="D25" t="s">
        <v>11</v>
      </c>
      <c r="E25" s="16"/>
      <c r="F25" s="466">
        <v>3562284</v>
      </c>
      <c r="G25" s="467"/>
      <c r="H25" s="497">
        <v>3032150</v>
      </c>
      <c r="I25" s="498"/>
      <c r="J25" s="93">
        <f>(F25-H25)/H25</f>
        <v>0.17483765644839469</v>
      </c>
    </row>
    <row r="26" spans="2:10" ht="14" x14ac:dyDescent="0.3">
      <c r="B26" s="15"/>
      <c r="D26" s="19" t="s">
        <v>12</v>
      </c>
      <c r="E26" s="20"/>
      <c r="F26" s="481">
        <v>870420</v>
      </c>
      <c r="G26" s="499"/>
      <c r="H26" s="481">
        <v>804120</v>
      </c>
      <c r="I26" s="499"/>
      <c r="J26" s="94">
        <f>(F26-H26)/H26</f>
        <v>8.2450380540217874E-2</v>
      </c>
    </row>
    <row r="27" spans="2:10" x14ac:dyDescent="0.25">
      <c r="B27" s="27"/>
      <c r="C27" s="27"/>
    </row>
    <row r="29" spans="2:10" ht="14" x14ac:dyDescent="0.3">
      <c r="F29" s="195"/>
      <c r="G29" s="195"/>
      <c r="H29" s="195"/>
      <c r="I29" s="195"/>
      <c r="J29" s="196"/>
    </row>
    <row r="30" spans="2:10" ht="13.5" customHeight="1" x14ac:dyDescent="0.25">
      <c r="B30" t="s">
        <v>232</v>
      </c>
    </row>
    <row r="31" spans="2:10" ht="13.5" customHeight="1" x14ac:dyDescent="0.25">
      <c r="B31" t="s">
        <v>201</v>
      </c>
    </row>
    <row r="32" spans="2:10" ht="13.5" customHeight="1" x14ac:dyDescent="0.35">
      <c r="B32" s="31" t="s">
        <v>233</v>
      </c>
      <c r="C32" s="6"/>
      <c r="D32" s="6"/>
      <c r="E32" s="6"/>
      <c r="F32" s="6"/>
      <c r="G32" s="6"/>
      <c r="H32" s="6"/>
      <c r="I32" s="6"/>
      <c r="J32" s="6"/>
    </row>
    <row r="33" spans="1:10" ht="13.5" customHeight="1" x14ac:dyDescent="0.25"/>
    <row r="34" spans="1:10" s="6" customFormat="1" ht="13.5" customHeight="1" x14ac:dyDescent="0.35">
      <c r="B34"/>
      <c r="C34"/>
      <c r="D34"/>
      <c r="E34" s="24"/>
      <c r="F34" s="24"/>
      <c r="G34"/>
      <c r="H34"/>
      <c r="I34"/>
      <c r="J34"/>
    </row>
    <row r="35" spans="1:10" x14ac:dyDescent="0.25">
      <c r="E35" s="22"/>
      <c r="F35" s="22"/>
      <c r="G35" s="25"/>
      <c r="H35" s="25"/>
      <c r="I35" s="25"/>
      <c r="J35" s="25"/>
    </row>
    <row r="36" spans="1:10" ht="15.5" x14ac:dyDescent="0.35">
      <c r="B36" s="371" t="s">
        <v>14</v>
      </c>
      <c r="C36" s="371"/>
      <c r="D36" s="371"/>
      <c r="E36" s="371"/>
      <c r="F36" s="371"/>
      <c r="G36" s="371"/>
      <c r="H36" s="371"/>
      <c r="I36" s="6"/>
      <c r="J36" s="6"/>
    </row>
    <row r="38" spans="1:10" s="6" customFormat="1" ht="18" customHeight="1" x14ac:dyDescent="0.35">
      <c r="A38" s="5">
        <v>2</v>
      </c>
      <c r="B38" s="26"/>
      <c r="C38" s="27"/>
      <c r="D38" s="28"/>
      <c r="E38" s="487" t="s">
        <v>15</v>
      </c>
      <c r="F38" s="488"/>
      <c r="G38" s="488"/>
      <c r="H38" s="488"/>
      <c r="I38" s="488"/>
      <c r="J38" s="489"/>
    </row>
    <row r="39" spans="1:10" ht="14" x14ac:dyDescent="0.3">
      <c r="B39" s="490" t="s">
        <v>16</v>
      </c>
      <c r="C39" s="491"/>
      <c r="D39" s="492"/>
      <c r="E39" s="476" t="s">
        <v>17</v>
      </c>
      <c r="F39" s="493"/>
      <c r="G39" s="524" t="s">
        <v>188</v>
      </c>
      <c r="H39" s="525"/>
      <c r="I39" s="526"/>
      <c r="J39" s="13" t="s">
        <v>11</v>
      </c>
    </row>
    <row r="40" spans="1:10" ht="18" customHeight="1" x14ac:dyDescent="0.3">
      <c r="B40" s="15" t="s">
        <v>19</v>
      </c>
      <c r="C40" t="s">
        <v>20</v>
      </c>
      <c r="D40" s="16"/>
      <c r="E40" s="497">
        <v>9065</v>
      </c>
      <c r="F40" s="498"/>
      <c r="G40" s="29"/>
      <c r="H40" s="195">
        <v>1456</v>
      </c>
      <c r="I40" s="17"/>
      <c r="J40" s="17">
        <f>E40+H40</f>
        <v>10521</v>
      </c>
    </row>
    <row r="41" spans="1:10" ht="35.25" customHeight="1" x14ac:dyDescent="0.3">
      <c r="B41" s="15" t="s">
        <v>21</v>
      </c>
      <c r="C41" t="s">
        <v>22</v>
      </c>
      <c r="D41" s="16"/>
      <c r="E41" s="466">
        <v>8025</v>
      </c>
      <c r="F41" s="467"/>
      <c r="G41" s="29"/>
      <c r="H41" s="195">
        <v>4277</v>
      </c>
      <c r="I41" s="17"/>
      <c r="J41" s="17">
        <f>E41+H41</f>
        <v>12302</v>
      </c>
    </row>
    <row r="42" spans="1:10" ht="18" customHeight="1" x14ac:dyDescent="0.3">
      <c r="B42" s="15"/>
      <c r="C42" s="31" t="s">
        <v>23</v>
      </c>
      <c r="D42" s="32"/>
      <c r="E42" s="466">
        <v>5502</v>
      </c>
      <c r="F42" s="467"/>
      <c r="G42" s="29"/>
      <c r="H42" s="195">
        <v>18040</v>
      </c>
      <c r="I42" s="197"/>
      <c r="J42" s="17">
        <f>E42+H42</f>
        <v>23542</v>
      </c>
    </row>
    <row r="43" spans="1:10" ht="18" customHeight="1" x14ac:dyDescent="0.3">
      <c r="B43" s="33" t="s">
        <v>24</v>
      </c>
      <c r="C43" s="19"/>
      <c r="D43" s="20"/>
      <c r="E43" s="481">
        <v>22591</v>
      </c>
      <c r="F43" s="482"/>
      <c r="G43" s="34"/>
      <c r="H43" s="199">
        <v>23772</v>
      </c>
      <c r="I43" s="36"/>
      <c r="J43" s="17">
        <f>E43+H43</f>
        <v>46363</v>
      </c>
    </row>
    <row r="44" spans="1:10" ht="18" customHeight="1" x14ac:dyDescent="0.3">
      <c r="B44" s="40" t="s">
        <v>25</v>
      </c>
      <c r="D44" s="16"/>
      <c r="E44" s="483"/>
      <c r="F44" s="484"/>
      <c r="G44" s="38"/>
      <c r="H44" s="38"/>
      <c r="I44" s="39"/>
      <c r="J44" s="17">
        <v>2283</v>
      </c>
    </row>
    <row r="45" spans="1:10" ht="18" customHeight="1" x14ac:dyDescent="0.3">
      <c r="B45" s="33" t="s">
        <v>26</v>
      </c>
      <c r="C45" s="19"/>
      <c r="D45" s="20"/>
      <c r="E45" s="485"/>
      <c r="F45" s="486"/>
      <c r="G45" s="41"/>
      <c r="H45" s="41"/>
      <c r="I45" s="42"/>
      <c r="J45" s="43">
        <f>J43+J44</f>
        <v>48646</v>
      </c>
    </row>
    <row r="46" spans="1:10" ht="18" customHeight="1" x14ac:dyDescent="0.3">
      <c r="B46" s="44"/>
      <c r="E46" s="22"/>
      <c r="F46" s="22"/>
      <c r="G46" s="25"/>
      <c r="H46" s="25"/>
      <c r="I46" s="25"/>
      <c r="J46" s="45"/>
    </row>
    <row r="47" spans="1:10" ht="18" customHeight="1" x14ac:dyDescent="0.3">
      <c r="C47" s="44"/>
      <c r="E47" s="46"/>
      <c r="F47" s="46"/>
      <c r="G47" s="45"/>
      <c r="H47" s="47"/>
      <c r="I47" s="47"/>
      <c r="J47" s="45"/>
    </row>
    <row r="48" spans="1:10" x14ac:dyDescent="0.25">
      <c r="B48" s="479" t="s">
        <v>28</v>
      </c>
      <c r="C48" s="479"/>
      <c r="D48" s="479"/>
      <c r="E48" s="479"/>
      <c r="F48" s="479"/>
      <c r="G48" s="479"/>
      <c r="H48" s="479"/>
      <c r="I48" s="479"/>
      <c r="J48" s="479"/>
    </row>
    <row r="49" spans="1:10" x14ac:dyDescent="0.25">
      <c r="B49" s="479" t="s">
        <v>222</v>
      </c>
      <c r="C49" s="479"/>
      <c r="D49" s="479"/>
      <c r="E49" s="479"/>
      <c r="F49" s="479"/>
      <c r="G49" s="479"/>
      <c r="H49" s="479"/>
      <c r="I49" s="479"/>
      <c r="J49" s="479"/>
    </row>
    <row r="50" spans="1:10" ht="24.75" customHeight="1" x14ac:dyDescent="0.25">
      <c r="A50" s="48" t="s">
        <v>27</v>
      </c>
      <c r="B50" s="480" t="s">
        <v>190</v>
      </c>
      <c r="C50" s="480"/>
      <c r="D50" s="480"/>
      <c r="E50" s="480"/>
      <c r="F50" s="480"/>
      <c r="G50" s="480"/>
      <c r="H50" s="480"/>
      <c r="I50" s="480"/>
      <c r="J50" s="480"/>
    </row>
    <row r="51" spans="1:10" ht="24.75" customHeight="1" x14ac:dyDescent="0.25">
      <c r="A51" s="49"/>
      <c r="B51" s="480" t="s">
        <v>30</v>
      </c>
      <c r="C51" s="480"/>
      <c r="D51" s="480"/>
      <c r="E51" s="480"/>
      <c r="F51" s="480"/>
      <c r="G51" s="480"/>
      <c r="H51" s="480"/>
      <c r="I51" s="480"/>
      <c r="J51" s="480"/>
    </row>
    <row r="52" spans="1:10" ht="12.75" customHeight="1" x14ac:dyDescent="0.35">
      <c r="A52" s="49"/>
      <c r="B52" s="50"/>
      <c r="C52" s="50"/>
      <c r="D52" s="50"/>
      <c r="E52" s="50"/>
      <c r="F52" s="50"/>
      <c r="G52" s="50"/>
      <c r="H52" s="211" t="s">
        <v>247</v>
      </c>
      <c r="I52" s="50"/>
      <c r="J52" s="50"/>
    </row>
    <row r="53" spans="1:10" ht="12.75" customHeight="1" x14ac:dyDescent="0.25">
      <c r="A53" s="49"/>
      <c r="B53" s="480"/>
      <c r="C53" s="480"/>
      <c r="D53" s="480"/>
      <c r="E53" s="480"/>
      <c r="F53" s="480"/>
      <c r="G53" s="480"/>
      <c r="H53" s="480"/>
      <c r="I53" s="480"/>
      <c r="J53" s="480"/>
    </row>
    <row r="54" spans="1:10" x14ac:dyDescent="0.25">
      <c r="A54" s="49"/>
      <c r="B54" s="50"/>
      <c r="C54" s="50"/>
      <c r="D54" s="50"/>
      <c r="E54" s="50"/>
      <c r="F54" s="50"/>
      <c r="H54" s="96" t="s">
        <v>74</v>
      </c>
      <c r="I54" s="50"/>
      <c r="J54" s="50"/>
    </row>
    <row r="55" spans="1:10" x14ac:dyDescent="0.25">
      <c r="B55" s="50"/>
      <c r="C55" s="50"/>
      <c r="D55" s="50"/>
      <c r="E55" s="50"/>
      <c r="F55" s="50"/>
      <c r="H55" s="96" t="s">
        <v>75</v>
      </c>
      <c r="I55" s="50"/>
      <c r="J55" s="50"/>
    </row>
    <row r="56" spans="1:10" ht="13" x14ac:dyDescent="0.3">
      <c r="A56" s="96" t="s">
        <v>218</v>
      </c>
      <c r="B56" s="44"/>
      <c r="F56" s="22"/>
      <c r="H56" s="96" t="s">
        <v>76</v>
      </c>
      <c r="I56" s="25"/>
      <c r="J56" s="45"/>
    </row>
    <row r="57" spans="1:10" ht="13.5" x14ac:dyDescent="0.35">
      <c r="A57" s="96" t="s">
        <v>66</v>
      </c>
      <c r="B57" s="53"/>
      <c r="C57" s="52"/>
      <c r="D57" s="52"/>
      <c r="E57" s="54"/>
      <c r="F57" s="55"/>
      <c r="G57" s="56"/>
      <c r="H57" s="55"/>
      <c r="I57" s="55"/>
      <c r="J57" s="56"/>
    </row>
    <row r="58" spans="1:10" ht="13.5" x14ac:dyDescent="0.35">
      <c r="A58" s="96" t="s">
        <v>72</v>
      </c>
      <c r="B58" s="57"/>
      <c r="C58" s="55"/>
      <c r="D58" s="55"/>
      <c r="E58" s="56"/>
      <c r="F58" s="55"/>
      <c r="G58" s="56"/>
      <c r="H58" s="55"/>
      <c r="I58" s="55"/>
      <c r="J58" s="56"/>
    </row>
    <row r="59" spans="1:10" s="55" customFormat="1" ht="13" x14ac:dyDescent="0.35">
      <c r="A59" s="96" t="s">
        <v>224</v>
      </c>
      <c r="B59" s="57"/>
      <c r="E59" s="56"/>
      <c r="G59" s="56"/>
      <c r="J59" s="56"/>
    </row>
    <row r="60" spans="1:10" s="55" customFormat="1" ht="13.5" x14ac:dyDescent="0.35">
      <c r="A60" s="96" t="s">
        <v>0</v>
      </c>
      <c r="B60"/>
      <c r="C60"/>
      <c r="D60"/>
      <c r="E60"/>
      <c r="F60"/>
      <c r="G60"/>
      <c r="H60"/>
      <c r="I60"/>
      <c r="J60"/>
    </row>
    <row r="61" spans="1:10" s="55" customFormat="1" ht="13.5" x14ac:dyDescent="0.35">
      <c r="A61" s="96" t="s">
        <v>1</v>
      </c>
      <c r="B61"/>
      <c r="C61"/>
      <c r="D61"/>
      <c r="E61"/>
      <c r="F61"/>
      <c r="G61"/>
      <c r="H61"/>
      <c r="I61"/>
      <c r="J61"/>
    </row>
    <row r="63" spans="1:10" ht="15.5" x14ac:dyDescent="0.35">
      <c r="B63" s="342" t="s">
        <v>35</v>
      </c>
      <c r="C63" s="342"/>
      <c r="D63" s="342"/>
      <c r="E63" s="342"/>
      <c r="F63" s="342"/>
      <c r="G63" s="342"/>
      <c r="H63" s="342"/>
      <c r="I63" s="6"/>
      <c r="J63" s="6"/>
    </row>
    <row r="65" spans="1:10" s="6" customFormat="1" ht="18" customHeight="1" x14ac:dyDescent="0.35">
      <c r="A65" s="5">
        <v>3</v>
      </c>
      <c r="B65" s="59" t="s">
        <v>36</v>
      </c>
      <c r="C65" s="60"/>
      <c r="D65" s="60"/>
      <c r="E65" s="59" t="s">
        <v>37</v>
      </c>
      <c r="F65" s="60"/>
      <c r="G65" s="476" t="s">
        <v>11</v>
      </c>
      <c r="H65" s="463"/>
      <c r="I65" s="476" t="s">
        <v>38</v>
      </c>
      <c r="J65" s="477"/>
    </row>
    <row r="66" spans="1:10" ht="18" customHeight="1" x14ac:dyDescent="0.3">
      <c r="B66" s="62"/>
      <c r="C66" s="61" t="s">
        <v>60</v>
      </c>
      <c r="D66" s="61"/>
      <c r="E66" s="464">
        <v>44</v>
      </c>
      <c r="F66" s="478"/>
      <c r="G66" s="521">
        <v>4268</v>
      </c>
      <c r="H66" s="523"/>
      <c r="I66" s="468">
        <f>G66/G68*100</f>
        <v>9.2438976846938559</v>
      </c>
      <c r="J66" s="469"/>
    </row>
    <row r="67" spans="1:10" s="61" customFormat="1" ht="18" customHeight="1" x14ac:dyDescent="0.3">
      <c r="A67" s="58"/>
      <c r="B67" s="62"/>
      <c r="C67" s="61" t="s">
        <v>41</v>
      </c>
      <c r="E67" s="464">
        <v>6</v>
      </c>
      <c r="F67" s="465"/>
      <c r="G67" s="521">
        <v>41903</v>
      </c>
      <c r="H67" s="522"/>
      <c r="I67" s="468">
        <f>G67/G68*100</f>
        <v>90.756102315306137</v>
      </c>
      <c r="J67" s="469"/>
    </row>
    <row r="68" spans="1:10" ht="18" customHeight="1" x14ac:dyDescent="0.3">
      <c r="B68" s="63"/>
      <c r="C68" s="64" t="s">
        <v>11</v>
      </c>
      <c r="D68" s="65"/>
      <c r="E68" s="470">
        <v>50</v>
      </c>
      <c r="F68" s="471"/>
      <c r="G68" s="472">
        <f>G66+G67</f>
        <v>46171</v>
      </c>
      <c r="H68" s="473"/>
      <c r="I68" s="474">
        <f>G68/G68*100</f>
        <v>100</v>
      </c>
      <c r="J68" s="475"/>
    </row>
    <row r="69" spans="1:10" ht="18" customHeight="1" x14ac:dyDescent="0.25"/>
    <row r="70" spans="1:10" ht="18" customHeight="1" x14ac:dyDescent="0.25"/>
    <row r="72" spans="1:10" ht="15.5" x14ac:dyDescent="0.35">
      <c r="B72" s="66" t="s">
        <v>42</v>
      </c>
      <c r="C72" s="6"/>
      <c r="D72" s="6"/>
      <c r="E72" s="6"/>
      <c r="F72" s="6"/>
      <c r="G72" s="6"/>
      <c r="H72" s="6"/>
      <c r="I72" s="6"/>
      <c r="J72" s="6"/>
    </row>
    <row r="73" spans="1:10" ht="13" x14ac:dyDescent="0.3">
      <c r="B73" s="67"/>
    </row>
    <row r="74" spans="1:10" s="6" customFormat="1" ht="18" customHeight="1" x14ac:dyDescent="0.35">
      <c r="A74" s="5">
        <v>4</v>
      </c>
      <c r="B74"/>
      <c r="C74"/>
      <c r="D74"/>
      <c r="E74" s="452" t="s">
        <v>43</v>
      </c>
      <c r="F74" s="453"/>
      <c r="G74" s="453"/>
      <c r="H74" s="453"/>
      <c r="I74"/>
      <c r="J74"/>
    </row>
    <row r="75" spans="1:10" ht="18" customHeight="1" x14ac:dyDescent="0.3">
      <c r="A75" s="44"/>
      <c r="B75" s="454"/>
      <c r="C75" s="455"/>
      <c r="D75" s="456"/>
      <c r="E75" s="457" t="s">
        <v>44</v>
      </c>
      <c r="F75" s="457"/>
      <c r="G75" s="457" t="s">
        <v>45</v>
      </c>
      <c r="H75" s="458"/>
      <c r="I75" s="61"/>
      <c r="J75" s="61"/>
    </row>
    <row r="76" spans="1:10" ht="18" customHeight="1" x14ac:dyDescent="0.3">
      <c r="B76" s="459" t="s">
        <v>11</v>
      </c>
      <c r="C76" s="460"/>
      <c r="D76" s="461"/>
      <c r="E76" s="462">
        <v>63</v>
      </c>
      <c r="F76" s="463"/>
      <c r="G76" s="462">
        <v>37</v>
      </c>
      <c r="H76" s="463"/>
    </row>
    <row r="77" spans="1:10" s="61" customFormat="1" ht="18" customHeight="1" x14ac:dyDescent="0.3">
      <c r="B77" s="46"/>
      <c r="C77" s="46"/>
      <c r="D77" s="46"/>
      <c r="E77" s="46"/>
      <c r="F77" s="46"/>
      <c r="G77" s="46"/>
      <c r="H77" s="46"/>
      <c r="I77"/>
      <c r="J77"/>
    </row>
    <row r="78" spans="1:10" ht="18.75" customHeight="1" x14ac:dyDescent="0.3">
      <c r="B78" s="46"/>
      <c r="C78" s="46"/>
      <c r="D78" s="46"/>
      <c r="E78" s="46"/>
      <c r="F78" s="46"/>
      <c r="G78" s="46"/>
      <c r="H78" s="46"/>
    </row>
    <row r="80" spans="1:10" ht="15.5" x14ac:dyDescent="0.35">
      <c r="B80" s="342" t="s">
        <v>248</v>
      </c>
      <c r="C80" s="342"/>
      <c r="D80" s="342"/>
      <c r="E80" s="342"/>
      <c r="F80" s="342"/>
      <c r="G80" s="342"/>
      <c r="H80" s="342"/>
      <c r="I80" s="342"/>
      <c r="J80" s="342"/>
    </row>
    <row r="82" spans="1:10" s="6" customFormat="1" ht="24.75" customHeight="1" x14ac:dyDescent="0.35">
      <c r="A82" s="5">
        <v>5</v>
      </c>
      <c r="B82" s="68"/>
      <c r="C82" s="69"/>
      <c r="D82" s="69"/>
      <c r="E82" s="68" t="s">
        <v>17</v>
      </c>
      <c r="F82" s="443" t="s">
        <v>188</v>
      </c>
      <c r="G82" s="444"/>
      <c r="H82" s="445"/>
      <c r="I82" s="70" t="s">
        <v>11</v>
      </c>
      <c r="J82" s="71" t="s">
        <v>46</v>
      </c>
    </row>
    <row r="83" spans="1:10" ht="18" customHeight="1" x14ac:dyDescent="0.3">
      <c r="A83" s="44"/>
      <c r="B83" s="72" t="s">
        <v>47</v>
      </c>
      <c r="C83" s="73"/>
      <c r="D83" s="73"/>
      <c r="E83" s="10"/>
      <c r="F83" s="10"/>
      <c r="G83" s="11"/>
      <c r="H83" s="12"/>
      <c r="I83" s="12"/>
      <c r="J83" s="74"/>
    </row>
    <row r="84" spans="1:10" s="44" customFormat="1" ht="57.75" customHeight="1" x14ac:dyDescent="0.3">
      <c r="B84" s="26" t="s">
        <v>48</v>
      </c>
      <c r="C84" s="27"/>
      <c r="D84" s="27"/>
      <c r="E84" s="200">
        <v>5179</v>
      </c>
      <c r="F84" s="75"/>
      <c r="G84" s="205">
        <v>3685</v>
      </c>
      <c r="H84" s="37"/>
      <c r="I84" s="37">
        <f>E84+G84</f>
        <v>8864</v>
      </c>
      <c r="J84" s="77"/>
    </row>
    <row r="85" spans="1:10" ht="18" customHeight="1" x14ac:dyDescent="0.3">
      <c r="B85" s="78" t="s">
        <v>49</v>
      </c>
      <c r="E85" s="202">
        <v>2581</v>
      </c>
      <c r="F85" s="79"/>
      <c r="G85" s="195">
        <v>1001</v>
      </c>
      <c r="H85" s="17"/>
      <c r="I85" s="17">
        <f>E85+G85</f>
        <v>3582</v>
      </c>
      <c r="J85" s="77"/>
    </row>
    <row r="86" spans="1:10" ht="18" customHeight="1" x14ac:dyDescent="0.3">
      <c r="B86" s="15" t="s">
        <v>50</v>
      </c>
      <c r="E86" s="207"/>
      <c r="F86" s="38"/>
      <c r="G86" s="198"/>
      <c r="H86" s="39"/>
      <c r="I86" s="17">
        <v>4658</v>
      </c>
      <c r="J86" s="77"/>
    </row>
    <row r="87" spans="1:10" ht="18" customHeight="1" x14ac:dyDescent="0.3">
      <c r="B87" s="15" t="s">
        <v>51</v>
      </c>
      <c r="E87" s="207"/>
      <c r="F87" s="38"/>
      <c r="G87" s="198"/>
      <c r="H87" s="39"/>
      <c r="I87" s="17">
        <v>53</v>
      </c>
      <c r="J87" s="77"/>
    </row>
    <row r="88" spans="1:10" ht="18" customHeight="1" x14ac:dyDescent="0.3">
      <c r="B88" s="40" t="s">
        <v>52</v>
      </c>
      <c r="E88" s="208">
        <v>11729</v>
      </c>
      <c r="F88" s="35"/>
      <c r="G88" s="199">
        <v>7316</v>
      </c>
      <c r="H88" s="36"/>
      <c r="I88" s="17">
        <f>E88+G88</f>
        <v>19045</v>
      </c>
      <c r="J88" s="89">
        <f>I88/I91*100</f>
        <v>41.248835849342662</v>
      </c>
    </row>
    <row r="89" spans="1:10" ht="18" customHeight="1" x14ac:dyDescent="0.3">
      <c r="B89" s="68" t="s">
        <v>53</v>
      </c>
      <c r="C89" s="27"/>
      <c r="D89" s="27"/>
      <c r="E89" s="207"/>
      <c r="F89" s="38"/>
      <c r="G89" s="198"/>
      <c r="H89" s="39"/>
      <c r="I89" s="37">
        <v>22560</v>
      </c>
      <c r="J89" s="90">
        <f>I89/I91*100</f>
        <v>48.861839682917854</v>
      </c>
    </row>
    <row r="90" spans="1:10" ht="18" customHeight="1" x14ac:dyDescent="0.3">
      <c r="B90" s="33" t="s">
        <v>54</v>
      </c>
      <c r="C90" s="19"/>
      <c r="D90" s="19"/>
      <c r="E90" s="209"/>
      <c r="F90" s="41"/>
      <c r="G90" s="203"/>
      <c r="H90" s="42"/>
      <c r="I90" s="36">
        <v>4567</v>
      </c>
      <c r="J90" s="91">
        <f>I90/I91*100</f>
        <v>9.8914903294275636</v>
      </c>
    </row>
    <row r="91" spans="1:10" ht="18" customHeight="1" x14ac:dyDescent="0.3">
      <c r="B91" s="33" t="s">
        <v>55</v>
      </c>
      <c r="C91" s="19"/>
      <c r="D91" s="19"/>
      <c r="E91" s="204">
        <v>24654</v>
      </c>
      <c r="F91" s="34"/>
      <c r="G91" s="206">
        <v>21517</v>
      </c>
      <c r="H91" s="36"/>
      <c r="I91" s="43">
        <f>E91+G91</f>
        <v>46171</v>
      </c>
      <c r="J91" s="82">
        <f>J88+J89+J90</f>
        <v>100.00216586168808</v>
      </c>
    </row>
    <row r="92" spans="1:10" ht="18" customHeight="1" x14ac:dyDescent="0.3">
      <c r="B92" s="44"/>
      <c r="E92" s="45"/>
      <c r="F92" s="25"/>
      <c r="G92" s="45"/>
      <c r="H92" s="25"/>
      <c r="I92" s="45"/>
      <c r="J92" s="83"/>
    </row>
    <row r="93" spans="1:10" ht="18" customHeight="1" x14ac:dyDescent="0.3">
      <c r="B93" s="31" t="s">
        <v>64</v>
      </c>
      <c r="E93" s="45"/>
      <c r="F93" s="25"/>
      <c r="G93" s="45"/>
      <c r="H93" s="25"/>
      <c r="I93" s="45"/>
      <c r="J93" s="83"/>
    </row>
    <row r="94" spans="1:10" x14ac:dyDescent="0.25">
      <c r="B94" t="s">
        <v>63</v>
      </c>
    </row>
    <row r="97" spans="1:10" ht="15.5" x14ac:dyDescent="0.35">
      <c r="B97" s="342" t="s">
        <v>56</v>
      </c>
      <c r="C97" s="342"/>
      <c r="D97" s="342"/>
      <c r="E97" s="342"/>
      <c r="F97" s="342"/>
      <c r="G97" s="342"/>
    </row>
    <row r="98" spans="1:10" ht="13" x14ac:dyDescent="0.3">
      <c r="C98" s="446"/>
      <c r="D98" s="446"/>
      <c r="E98" s="446"/>
      <c r="F98" s="446"/>
      <c r="G98" s="446"/>
      <c r="H98" s="446"/>
    </row>
    <row r="99" spans="1:10" ht="18" customHeight="1" x14ac:dyDescent="0.35">
      <c r="A99" s="5">
        <v>6</v>
      </c>
      <c r="B99" s="447" t="s">
        <v>57</v>
      </c>
      <c r="C99" s="448"/>
      <c r="D99" s="449"/>
      <c r="E99" s="450" t="s">
        <v>58</v>
      </c>
      <c r="F99" s="450"/>
      <c r="G99" s="450" t="s">
        <v>59</v>
      </c>
      <c r="H99" s="451"/>
      <c r="I99" s="450" t="s">
        <v>11</v>
      </c>
      <c r="J99" s="450"/>
    </row>
    <row r="100" spans="1:10" ht="18" customHeight="1" x14ac:dyDescent="0.3">
      <c r="A100" s="44"/>
      <c r="B100" s="429" t="s">
        <v>60</v>
      </c>
      <c r="C100" s="430"/>
      <c r="D100" s="431"/>
      <c r="E100" s="432">
        <v>7</v>
      </c>
      <c r="F100" s="433"/>
      <c r="G100" s="434">
        <v>69</v>
      </c>
      <c r="H100" s="433"/>
      <c r="I100" s="435">
        <f>E100+G100</f>
        <v>76</v>
      </c>
      <c r="J100" s="436"/>
    </row>
    <row r="101" spans="1:10" ht="18" customHeight="1" x14ac:dyDescent="0.25">
      <c r="B101" s="437" t="s">
        <v>41</v>
      </c>
      <c r="C101" s="438"/>
      <c r="D101" s="439"/>
      <c r="E101" s="440">
        <v>166</v>
      </c>
      <c r="F101" s="441"/>
      <c r="G101" s="440">
        <v>16</v>
      </c>
      <c r="H101" s="441"/>
      <c r="I101" s="442">
        <f>E101+G101</f>
        <v>182</v>
      </c>
      <c r="J101" s="439"/>
    </row>
    <row r="102" spans="1:10" ht="18" customHeight="1" x14ac:dyDescent="0.3">
      <c r="B102" s="424" t="s">
        <v>11</v>
      </c>
      <c r="C102" s="425"/>
      <c r="D102" s="426"/>
      <c r="E102" s="427">
        <v>173</v>
      </c>
      <c r="F102" s="428"/>
      <c r="G102" s="427">
        <v>85</v>
      </c>
      <c r="H102" s="428"/>
      <c r="I102" s="427">
        <f>I101+I100</f>
        <v>258</v>
      </c>
      <c r="J102" s="428"/>
    </row>
    <row r="103" spans="1:10" ht="18" customHeight="1" x14ac:dyDescent="0.25"/>
    <row r="104" spans="1:10" ht="18" customHeight="1" x14ac:dyDescent="0.3">
      <c r="B104" s="97" t="s">
        <v>31</v>
      </c>
    </row>
    <row r="105" spans="1:10" ht="13" x14ac:dyDescent="0.3">
      <c r="F105" s="97"/>
    </row>
    <row r="107" spans="1:10" ht="13" x14ac:dyDescent="0.3">
      <c r="A107" s="97"/>
    </row>
    <row r="109" spans="1:10" x14ac:dyDescent="0.25">
      <c r="A109" s="52" t="s">
        <v>32</v>
      </c>
    </row>
    <row r="110" spans="1:10" x14ac:dyDescent="0.25">
      <c r="A110" s="52" t="s">
        <v>33</v>
      </c>
      <c r="B110" s="85"/>
      <c r="C110" s="85"/>
      <c r="D110" s="85"/>
      <c r="E110" s="85"/>
      <c r="F110" s="85"/>
      <c r="G110" s="85"/>
      <c r="H110" s="85"/>
      <c r="I110" s="85"/>
      <c r="J110" s="85"/>
    </row>
    <row r="111" spans="1:10" x14ac:dyDescent="0.25">
      <c r="A111" s="52" t="s">
        <v>34</v>
      </c>
      <c r="B111" s="210"/>
      <c r="C111" s="210"/>
      <c r="D111" s="210"/>
      <c r="E111" s="210"/>
      <c r="F111" s="210"/>
      <c r="G111" s="210"/>
      <c r="H111" s="210"/>
      <c r="I111" s="210"/>
      <c r="J111" s="210"/>
    </row>
    <row r="112" spans="1:10" ht="9" customHeight="1" x14ac:dyDescent="0.25">
      <c r="A112" s="84"/>
      <c r="B112" s="210"/>
      <c r="C112" s="210"/>
      <c r="D112" s="210"/>
      <c r="E112" s="210"/>
      <c r="F112" s="210"/>
      <c r="G112" s="210"/>
      <c r="H112" s="210"/>
      <c r="I112" s="210"/>
      <c r="J112" s="210"/>
    </row>
    <row r="113" spans="1:10" ht="12.75" customHeight="1" thickBot="1" x14ac:dyDescent="0.3">
      <c r="A113" s="210" t="s">
        <v>61</v>
      </c>
      <c r="B113" s="210"/>
      <c r="C113" s="210"/>
      <c r="D113" s="210"/>
      <c r="E113" s="210"/>
      <c r="F113" s="210"/>
      <c r="G113" s="210"/>
      <c r="H113" s="210"/>
      <c r="I113" s="210"/>
      <c r="J113" s="210"/>
    </row>
    <row r="114" spans="1:10" ht="16.5" x14ac:dyDescent="0.35">
      <c r="A114" s="210"/>
      <c r="D114" s="103" t="s">
        <v>62</v>
      </c>
      <c r="E114" s="98"/>
      <c r="F114" s="98"/>
      <c r="G114" s="98"/>
      <c r="H114" s="98"/>
      <c r="I114" s="98"/>
      <c r="J114" s="99"/>
    </row>
    <row r="115" spans="1:10" ht="16.5" customHeight="1" thickBot="1" x14ac:dyDescent="0.3">
      <c r="A115" s="210"/>
      <c r="D115" s="100"/>
      <c r="E115" s="101"/>
      <c r="F115" s="101"/>
      <c r="G115" s="101"/>
      <c r="H115" s="101"/>
      <c r="I115" s="101"/>
      <c r="J115" s="102"/>
    </row>
    <row r="116" spans="1:10" ht="15.75" customHeight="1" x14ac:dyDescent="0.25"/>
    <row r="117" spans="1:10" ht="15.5" x14ac:dyDescent="0.35">
      <c r="A117" s="211" t="s">
        <v>247</v>
      </c>
    </row>
  </sheetData>
  <mergeCells count="80">
    <mergeCell ref="E1:J1"/>
    <mergeCell ref="G11:J11"/>
    <mergeCell ref="D12:G12"/>
    <mergeCell ref="H12:J12"/>
    <mergeCell ref="B16:H16"/>
    <mergeCell ref="B18:E18"/>
    <mergeCell ref="F19:G19"/>
    <mergeCell ref="H19:I19"/>
    <mergeCell ref="B20:E20"/>
    <mergeCell ref="F20:G20"/>
    <mergeCell ref="H20:I20"/>
    <mergeCell ref="B21:E21"/>
    <mergeCell ref="F21:G21"/>
    <mergeCell ref="H21:I21"/>
    <mergeCell ref="F22:G22"/>
    <mergeCell ref="H22:I22"/>
    <mergeCell ref="B23:E23"/>
    <mergeCell ref="F23:G23"/>
    <mergeCell ref="H23:I23"/>
    <mergeCell ref="F24:G24"/>
    <mergeCell ref="H24:I24"/>
    <mergeCell ref="F25:G25"/>
    <mergeCell ref="H25:I25"/>
    <mergeCell ref="F26:G26"/>
    <mergeCell ref="H26:I26"/>
    <mergeCell ref="B36:H36"/>
    <mergeCell ref="E38:J38"/>
    <mergeCell ref="B39:D39"/>
    <mergeCell ref="E39:F39"/>
    <mergeCell ref="G39:I39"/>
    <mergeCell ref="E40:F40"/>
    <mergeCell ref="E41:F41"/>
    <mergeCell ref="E42:F42"/>
    <mergeCell ref="E43:F43"/>
    <mergeCell ref="E44:F44"/>
    <mergeCell ref="E45:F45"/>
    <mergeCell ref="B48:J48"/>
    <mergeCell ref="B49:J49"/>
    <mergeCell ref="B50:J50"/>
    <mergeCell ref="B51:J51"/>
    <mergeCell ref="B53:J53"/>
    <mergeCell ref="B63:H63"/>
    <mergeCell ref="G65:H65"/>
    <mergeCell ref="I65:J65"/>
    <mergeCell ref="E66:F66"/>
    <mergeCell ref="G66:H66"/>
    <mergeCell ref="I66:J66"/>
    <mergeCell ref="E67:F67"/>
    <mergeCell ref="G67:H67"/>
    <mergeCell ref="I67:J67"/>
    <mergeCell ref="E68:F68"/>
    <mergeCell ref="G68:H68"/>
    <mergeCell ref="I68:J68"/>
    <mergeCell ref="E74:H74"/>
    <mergeCell ref="B75:D75"/>
    <mergeCell ref="E75:F75"/>
    <mergeCell ref="G75:H75"/>
    <mergeCell ref="B76:D76"/>
    <mergeCell ref="E76:F76"/>
    <mergeCell ref="G76:H76"/>
    <mergeCell ref="B80:J80"/>
    <mergeCell ref="F82:H82"/>
    <mergeCell ref="B97:G97"/>
    <mergeCell ref="C98:H98"/>
    <mergeCell ref="B99:D99"/>
    <mergeCell ref="E99:F99"/>
    <mergeCell ref="G99:H99"/>
    <mergeCell ref="I99:J99"/>
    <mergeCell ref="B102:D102"/>
    <mergeCell ref="E102:F102"/>
    <mergeCell ref="G102:H102"/>
    <mergeCell ref="I102:J102"/>
    <mergeCell ref="B100:D100"/>
    <mergeCell ref="E100:F100"/>
    <mergeCell ref="G100:H100"/>
    <mergeCell ref="I100:J100"/>
    <mergeCell ref="B101:D101"/>
    <mergeCell ref="E101:F101"/>
    <mergeCell ref="G101:H101"/>
    <mergeCell ref="I101:J101"/>
  </mergeCells>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shapeId="28675" r:id="rId4">
          <objectPr defaultSize="0" autoPict="0" r:id="rId5">
            <anchor moveWithCells="1" sizeWithCells="1">
              <from>
                <xdr:col>0</xdr:col>
                <xdr:colOff>69850</xdr:colOff>
                <xdr:row>104</xdr:row>
                <xdr:rowOff>12700</xdr:rowOff>
              </from>
              <to>
                <xdr:col>1</xdr:col>
                <xdr:colOff>165100</xdr:colOff>
                <xdr:row>107</xdr:row>
                <xdr:rowOff>152400</xdr:rowOff>
              </to>
            </anchor>
          </objectPr>
        </oleObject>
      </mc:Choice>
      <mc:Fallback>
        <oleObject shapeId="28675"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18"/>
  <sheetViews>
    <sheetView zoomScale="75" workbookViewId="0">
      <selection activeCell="L8" sqref="L8"/>
    </sheetView>
  </sheetViews>
  <sheetFormatPr defaultRowHeight="12.5" x14ac:dyDescent="0.25"/>
  <cols>
    <col min="2" max="2" width="9.54296875" customWidth="1"/>
    <col min="4" max="4" width="16" customWidth="1"/>
    <col min="5" max="5" width="9.7265625" customWidth="1"/>
    <col min="8" max="8" width="12" customWidth="1"/>
    <col min="9" max="9" width="13.45312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E13" s="3"/>
      <c r="F13" s="4"/>
    </row>
    <row r="14" spans="1:12" ht="20" x14ac:dyDescent="0.4">
      <c r="E14" s="3"/>
      <c r="F14" s="4"/>
    </row>
    <row r="15" spans="1:12" ht="12.75" customHeight="1" x14ac:dyDescent="0.4">
      <c r="E15" s="4"/>
      <c r="F15" s="4"/>
    </row>
    <row r="16" spans="1:12" s="6" customFormat="1" ht="15.5" x14ac:dyDescent="0.35">
      <c r="A16" s="5">
        <v>1</v>
      </c>
      <c r="B16" s="342" t="s">
        <v>242</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10">
        <v>41030</v>
      </c>
      <c r="G19" s="511"/>
      <c r="H19" s="510">
        <v>40664</v>
      </c>
      <c r="I19" s="511"/>
      <c r="J19" s="13" t="s">
        <v>3</v>
      </c>
    </row>
    <row r="20" spans="2:10" ht="18" customHeight="1" x14ac:dyDescent="0.3">
      <c r="B20" s="512" t="s">
        <v>4</v>
      </c>
      <c r="C20" s="513"/>
      <c r="D20" s="513"/>
      <c r="E20" s="514"/>
      <c r="F20" s="503">
        <v>1462300</v>
      </c>
      <c r="G20" s="504"/>
      <c r="H20" s="503">
        <v>1623871</v>
      </c>
      <c r="I20" s="504"/>
      <c r="J20" s="14">
        <f>(F20-H20)/H20</f>
        <v>-9.9497435448998098E-2</v>
      </c>
    </row>
    <row r="21" spans="2:10" ht="18" customHeight="1" x14ac:dyDescent="0.3">
      <c r="B21" s="507" t="s">
        <v>181</v>
      </c>
      <c r="C21" s="508"/>
      <c r="D21" s="508"/>
      <c r="E21" s="509"/>
      <c r="F21" s="466">
        <v>1452294</v>
      </c>
      <c r="G21" s="467"/>
      <c r="H21" s="466">
        <v>1280822</v>
      </c>
      <c r="I21" s="467"/>
      <c r="J21" s="92">
        <f>(F21-H21)/H21</f>
        <v>0.13387652616835127</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117596</v>
      </c>
      <c r="G23" s="504"/>
      <c r="H23" s="503">
        <v>106310</v>
      </c>
      <c r="I23" s="504"/>
      <c r="J23" s="92">
        <f>(F23-H23)/H23</f>
        <v>0.1061612266014486</v>
      </c>
    </row>
    <row r="24" spans="2:10" ht="18" customHeight="1" x14ac:dyDescent="0.3">
      <c r="B24" s="10" t="s">
        <v>184</v>
      </c>
      <c r="C24" s="11"/>
      <c r="D24" s="11"/>
      <c r="E24" s="12"/>
      <c r="F24" s="505">
        <f>(F21+F23)/(F20+F21+F23)</f>
        <v>0.51774130249093886</v>
      </c>
      <c r="G24" s="506"/>
      <c r="H24" s="505">
        <f>(H21+H23)/(H20+H21+H23)</f>
        <v>0.46068768446926156</v>
      </c>
      <c r="I24" s="506"/>
      <c r="J24" s="14"/>
    </row>
    <row r="25" spans="2:10" ht="18" customHeight="1" x14ac:dyDescent="0.3">
      <c r="B25" s="15" t="s">
        <v>8</v>
      </c>
      <c r="D25" t="s">
        <v>9</v>
      </c>
      <c r="E25" s="16"/>
      <c r="F25" s="497">
        <v>3032150</v>
      </c>
      <c r="G25" s="498"/>
      <c r="H25" s="497">
        <v>3002853</v>
      </c>
      <c r="I25" s="498"/>
      <c r="J25" s="92">
        <f>(F25-H25)/H25</f>
        <v>9.7563883413540383E-3</v>
      </c>
    </row>
    <row r="26" spans="2:10" ht="14" x14ac:dyDescent="0.3">
      <c r="B26" s="15"/>
      <c r="D26" t="s">
        <v>10</v>
      </c>
      <c r="E26" s="16"/>
      <c r="F26" s="466">
        <v>0</v>
      </c>
      <c r="G26" s="467"/>
      <c r="H26" s="466">
        <v>8150</v>
      </c>
      <c r="I26" s="467"/>
      <c r="J26" s="93">
        <f>(F26-H26)/H26</f>
        <v>-1</v>
      </c>
    </row>
    <row r="27" spans="2:10" ht="14" x14ac:dyDescent="0.3">
      <c r="B27" s="15"/>
      <c r="D27" t="s">
        <v>11</v>
      </c>
      <c r="E27" s="16"/>
      <c r="F27" s="466">
        <v>3032150</v>
      </c>
      <c r="G27" s="467"/>
      <c r="H27" s="466">
        <f>H25+H26</f>
        <v>3011003</v>
      </c>
      <c r="I27" s="467"/>
      <c r="J27" s="93">
        <f>(F27-H27)/H27</f>
        <v>7.0232410927521492E-3</v>
      </c>
    </row>
    <row r="28" spans="2:10" ht="14" x14ac:dyDescent="0.3">
      <c r="B28" s="18"/>
      <c r="C28" s="19"/>
      <c r="D28" s="19" t="s">
        <v>12</v>
      </c>
      <c r="E28" s="20"/>
      <c r="F28" s="481">
        <v>804120</v>
      </c>
      <c r="G28" s="499"/>
      <c r="H28" s="481">
        <v>832600</v>
      </c>
      <c r="I28" s="499"/>
      <c r="J28" s="94">
        <f>(F28-H28)/H28</f>
        <v>-3.4206101369204898E-2</v>
      </c>
    </row>
    <row r="29" spans="2:10" ht="14" x14ac:dyDescent="0.3">
      <c r="F29" s="195"/>
      <c r="G29" s="195"/>
      <c r="H29" s="195"/>
      <c r="I29" s="195"/>
      <c r="J29" s="196"/>
    </row>
    <row r="30" spans="2:10" ht="13.5" customHeight="1" x14ac:dyDescent="0.25">
      <c r="B30" t="s">
        <v>232</v>
      </c>
    </row>
    <row r="31" spans="2:10" ht="13.5" customHeight="1" x14ac:dyDescent="0.25">
      <c r="B31" t="s">
        <v>201</v>
      </c>
    </row>
    <row r="32" spans="2:10" ht="13.5" customHeight="1" x14ac:dyDescent="0.35">
      <c r="B32" s="31" t="s">
        <v>233</v>
      </c>
      <c r="C32" s="6"/>
      <c r="D32" s="6"/>
      <c r="E32" s="6"/>
      <c r="F32" s="6"/>
      <c r="G32" s="6"/>
      <c r="H32" s="6"/>
      <c r="I32" s="6"/>
      <c r="J32" s="6"/>
    </row>
    <row r="33" spans="1:10" ht="13.5" customHeight="1" x14ac:dyDescent="0.25"/>
    <row r="34" spans="1:10" s="6" customFormat="1" ht="13.5" customHeight="1" x14ac:dyDescent="0.35">
      <c r="B34"/>
      <c r="C34"/>
      <c r="D34"/>
      <c r="E34" s="24"/>
      <c r="F34" s="24"/>
      <c r="G34"/>
      <c r="H34"/>
      <c r="I34"/>
      <c r="J34"/>
    </row>
    <row r="35" spans="1:10" x14ac:dyDescent="0.25">
      <c r="E35" s="22"/>
      <c r="F35" s="22"/>
      <c r="G35" s="25"/>
      <c r="H35" s="25"/>
      <c r="I35" s="25"/>
      <c r="J35" s="25"/>
    </row>
    <row r="36" spans="1:10" ht="15.5" x14ac:dyDescent="0.35">
      <c r="B36" s="371" t="s">
        <v>14</v>
      </c>
      <c r="C36" s="401"/>
      <c r="D36" s="401"/>
      <c r="E36" s="401"/>
      <c r="F36" s="401"/>
      <c r="G36" s="401"/>
      <c r="H36" s="401"/>
      <c r="I36" s="6"/>
      <c r="J36" s="6"/>
    </row>
    <row r="38" spans="1:10" s="6" customFormat="1" ht="18" customHeight="1" x14ac:dyDescent="0.35">
      <c r="A38" s="5">
        <v>2</v>
      </c>
      <c r="B38" s="26"/>
      <c r="C38" s="27"/>
      <c r="D38" s="28"/>
      <c r="E38" s="487" t="s">
        <v>15</v>
      </c>
      <c r="F38" s="488"/>
      <c r="G38" s="488"/>
      <c r="H38" s="488"/>
      <c r="I38" s="488"/>
      <c r="J38" s="489"/>
    </row>
    <row r="39" spans="1:10" ht="14" x14ac:dyDescent="0.3">
      <c r="B39" s="490" t="s">
        <v>16</v>
      </c>
      <c r="C39" s="491"/>
      <c r="D39" s="492"/>
      <c r="E39" s="476" t="s">
        <v>17</v>
      </c>
      <c r="F39" s="493"/>
      <c r="G39" s="524" t="s">
        <v>244</v>
      </c>
      <c r="H39" s="525"/>
      <c r="I39" s="526"/>
      <c r="J39" s="13" t="s">
        <v>11</v>
      </c>
    </row>
    <row r="40" spans="1:10" ht="18" customHeight="1" x14ac:dyDescent="0.3">
      <c r="B40" s="15" t="s">
        <v>19</v>
      </c>
      <c r="C40" t="s">
        <v>20</v>
      </c>
      <c r="D40" s="16"/>
      <c r="E40" s="497">
        <v>10178</v>
      </c>
      <c r="F40" s="498"/>
      <c r="G40" s="29"/>
      <c r="H40" s="195">
        <v>1260</v>
      </c>
      <c r="I40" s="17"/>
      <c r="J40" s="17">
        <f>E40+H40</f>
        <v>11438</v>
      </c>
    </row>
    <row r="41" spans="1:10" ht="35.25" customHeight="1" x14ac:dyDescent="0.3">
      <c r="B41" s="15" t="s">
        <v>21</v>
      </c>
      <c r="C41" t="s">
        <v>22</v>
      </c>
      <c r="D41" s="16"/>
      <c r="E41" s="466">
        <v>6373</v>
      </c>
      <c r="F41" s="467"/>
      <c r="G41" s="29"/>
      <c r="H41" s="195">
        <v>2164</v>
      </c>
      <c r="I41" s="17"/>
      <c r="J41" s="17">
        <f>E41+H41</f>
        <v>8537</v>
      </c>
    </row>
    <row r="42" spans="1:10" ht="18" customHeight="1" x14ac:dyDescent="0.3">
      <c r="B42" s="15"/>
      <c r="C42" s="31" t="s">
        <v>23</v>
      </c>
      <c r="D42" s="32"/>
      <c r="E42" s="466">
        <v>4354</v>
      </c>
      <c r="F42" s="467"/>
      <c r="G42" s="29"/>
      <c r="H42" s="195">
        <v>17011</v>
      </c>
      <c r="I42" s="197"/>
      <c r="J42" s="17">
        <f>E42+H42</f>
        <v>21365</v>
      </c>
    </row>
    <row r="43" spans="1:10" ht="18" customHeight="1" x14ac:dyDescent="0.3">
      <c r="B43" s="33" t="s">
        <v>24</v>
      </c>
      <c r="C43" s="19"/>
      <c r="D43" s="20"/>
      <c r="E43" s="481">
        <f>E40+E41+E42</f>
        <v>20905</v>
      </c>
      <c r="F43" s="482"/>
      <c r="G43" s="34"/>
      <c r="H43" s="199">
        <f>H40+H41+H42</f>
        <v>20435</v>
      </c>
      <c r="I43" s="36"/>
      <c r="J43" s="17">
        <f>E43+H43</f>
        <v>41340</v>
      </c>
    </row>
    <row r="44" spans="1:10" ht="18" customHeight="1" x14ac:dyDescent="0.3">
      <c r="B44" s="40" t="s">
        <v>25</v>
      </c>
      <c r="D44" s="16"/>
      <c r="E44" s="483"/>
      <c r="F44" s="484"/>
      <c r="G44" s="38"/>
      <c r="H44" s="38"/>
      <c r="I44" s="39"/>
      <c r="J44" s="17">
        <v>89</v>
      </c>
    </row>
    <row r="45" spans="1:10" ht="18" customHeight="1" x14ac:dyDescent="0.3">
      <c r="B45" s="33" t="s">
        <v>26</v>
      </c>
      <c r="C45" s="19"/>
      <c r="D45" s="20"/>
      <c r="E45" s="485"/>
      <c r="F45" s="486"/>
      <c r="G45" s="41"/>
      <c r="H45" s="41"/>
      <c r="I45" s="42"/>
      <c r="J45" s="43">
        <f>J43+J44</f>
        <v>41429</v>
      </c>
    </row>
    <row r="46" spans="1:10" ht="18" customHeight="1" x14ac:dyDescent="0.3">
      <c r="B46" s="44"/>
      <c r="E46" s="22"/>
      <c r="F46" s="22"/>
      <c r="G46" s="25"/>
      <c r="H46" s="25"/>
      <c r="I46" s="25"/>
      <c r="J46" s="45"/>
    </row>
    <row r="47" spans="1:10" ht="18" customHeight="1" x14ac:dyDescent="0.3">
      <c r="C47" s="44"/>
      <c r="E47" s="46"/>
      <c r="F47" s="46"/>
      <c r="G47" s="45"/>
      <c r="H47" s="47"/>
      <c r="I47" s="47"/>
      <c r="J47" s="45"/>
    </row>
    <row r="48" spans="1:10" x14ac:dyDescent="0.25">
      <c r="B48" s="479" t="s">
        <v>28</v>
      </c>
      <c r="C48" s="479"/>
      <c r="D48" s="479"/>
      <c r="E48" s="479"/>
      <c r="F48" s="479"/>
      <c r="G48" s="479"/>
      <c r="H48" s="479"/>
      <c r="I48" s="479"/>
      <c r="J48" s="479"/>
    </row>
    <row r="49" spans="1:10" x14ac:dyDescent="0.25">
      <c r="B49" s="479" t="s">
        <v>222</v>
      </c>
      <c r="C49" s="479"/>
      <c r="D49" s="479"/>
      <c r="E49" s="479"/>
      <c r="F49" s="479"/>
      <c r="G49" s="479"/>
      <c r="H49" s="479"/>
      <c r="I49" s="479"/>
      <c r="J49" s="479"/>
    </row>
    <row r="50" spans="1:10" ht="24.75" customHeight="1" x14ac:dyDescent="0.25">
      <c r="A50" s="48" t="s">
        <v>27</v>
      </c>
      <c r="B50" s="480" t="s">
        <v>190</v>
      </c>
      <c r="C50" s="480"/>
      <c r="D50" s="480"/>
      <c r="E50" s="480"/>
      <c r="F50" s="480"/>
      <c r="G50" s="480"/>
      <c r="H50" s="480"/>
      <c r="I50" s="480"/>
      <c r="J50" s="480"/>
    </row>
    <row r="51" spans="1:10" ht="24.75" customHeight="1" x14ac:dyDescent="0.25">
      <c r="A51" s="49"/>
      <c r="B51" s="480" t="s">
        <v>30</v>
      </c>
      <c r="C51" s="480"/>
      <c r="D51" s="480"/>
      <c r="E51" s="480"/>
      <c r="F51" s="480"/>
      <c r="G51" s="480"/>
      <c r="H51" s="480"/>
      <c r="I51" s="480"/>
      <c r="J51" s="480"/>
    </row>
    <row r="52" spans="1:10" ht="15.5" x14ac:dyDescent="0.35">
      <c r="A52" s="49"/>
      <c r="B52" s="50"/>
      <c r="C52" s="50"/>
      <c r="D52" s="50"/>
      <c r="E52" s="50"/>
      <c r="F52" s="50"/>
      <c r="G52" s="50"/>
      <c r="H52" s="51" t="s">
        <v>245</v>
      </c>
      <c r="I52" s="50"/>
      <c r="J52" s="50"/>
    </row>
    <row r="53" spans="1:10" x14ac:dyDescent="0.25">
      <c r="A53" s="49"/>
      <c r="B53" s="480"/>
      <c r="C53" s="480"/>
      <c r="D53" s="480"/>
      <c r="E53" s="480"/>
      <c r="F53" s="480"/>
      <c r="G53" s="480"/>
      <c r="H53" s="480"/>
      <c r="I53" s="480"/>
      <c r="J53" s="480"/>
    </row>
    <row r="54" spans="1:10" x14ac:dyDescent="0.25">
      <c r="A54" s="49"/>
      <c r="B54" s="50"/>
      <c r="C54" s="50"/>
      <c r="D54" s="50"/>
      <c r="E54" s="50"/>
      <c r="F54" s="50"/>
      <c r="H54" s="96" t="s">
        <v>74</v>
      </c>
      <c r="I54" s="50"/>
      <c r="J54" s="50"/>
    </row>
    <row r="55" spans="1:10" x14ac:dyDescent="0.25">
      <c r="A55" s="49"/>
      <c r="B55" s="50"/>
      <c r="C55" s="50"/>
      <c r="D55" s="50"/>
      <c r="E55" s="50"/>
      <c r="F55" s="50"/>
      <c r="H55" s="96" t="s">
        <v>75</v>
      </c>
      <c r="I55" s="50"/>
      <c r="J55" s="50"/>
    </row>
    <row r="56" spans="1:10" ht="13" x14ac:dyDescent="0.3">
      <c r="A56" s="96" t="s">
        <v>218</v>
      </c>
      <c r="B56" s="44"/>
      <c r="F56" s="22"/>
      <c r="H56" s="96" t="s">
        <v>76</v>
      </c>
      <c r="I56" s="25"/>
      <c r="J56" s="45"/>
    </row>
    <row r="57" spans="1:10" ht="13.5" x14ac:dyDescent="0.35">
      <c r="A57" s="96" t="s">
        <v>66</v>
      </c>
      <c r="B57" s="53"/>
      <c r="C57" s="52"/>
      <c r="D57" s="52"/>
      <c r="E57" s="54"/>
      <c r="F57" s="55"/>
      <c r="G57" s="56"/>
      <c r="H57" s="55"/>
      <c r="I57" s="55"/>
      <c r="J57" s="56"/>
    </row>
    <row r="58" spans="1:10" ht="13.5" x14ac:dyDescent="0.35">
      <c r="A58" s="96" t="s">
        <v>72</v>
      </c>
      <c r="B58" s="57"/>
      <c r="C58" s="55"/>
      <c r="D58" s="55"/>
      <c r="E58" s="56"/>
      <c r="F58" s="55"/>
      <c r="G58" s="56"/>
      <c r="H58" s="55"/>
      <c r="I58" s="55"/>
      <c r="J58" s="56"/>
    </row>
    <row r="59" spans="1:10" s="55" customFormat="1" ht="13" x14ac:dyDescent="0.35">
      <c r="A59" s="96" t="s">
        <v>224</v>
      </c>
      <c r="B59" s="57"/>
      <c r="E59" s="56"/>
      <c r="G59" s="56"/>
      <c r="J59" s="56"/>
    </row>
    <row r="60" spans="1:10" s="55" customFormat="1" ht="13.5" x14ac:dyDescent="0.35">
      <c r="A60" s="96" t="s">
        <v>0</v>
      </c>
      <c r="B60"/>
      <c r="C60"/>
      <c r="D60"/>
      <c r="E60"/>
      <c r="F60"/>
      <c r="G60"/>
      <c r="H60"/>
      <c r="I60"/>
      <c r="J60"/>
    </row>
    <row r="61" spans="1:10" s="55" customFormat="1" ht="13.5" x14ac:dyDescent="0.35">
      <c r="A61" s="96" t="s">
        <v>1</v>
      </c>
      <c r="B61"/>
      <c r="C61"/>
      <c r="D61"/>
      <c r="E61"/>
      <c r="F61"/>
      <c r="G61"/>
      <c r="H61"/>
      <c r="I61"/>
      <c r="J61"/>
    </row>
    <row r="63" spans="1:10" ht="15.5" x14ac:dyDescent="0.35">
      <c r="B63" s="342" t="s">
        <v>35</v>
      </c>
      <c r="C63" s="533"/>
      <c r="D63" s="533"/>
      <c r="E63" s="533"/>
      <c r="F63" s="533"/>
      <c r="G63" s="533"/>
      <c r="H63" s="533"/>
      <c r="I63" s="6"/>
      <c r="J63" s="6"/>
    </row>
    <row r="65" spans="1:10" s="6" customFormat="1" ht="18" customHeight="1" x14ac:dyDescent="0.35">
      <c r="A65" s="5">
        <v>3</v>
      </c>
      <c r="B65" s="59" t="s">
        <v>36</v>
      </c>
      <c r="C65" s="60"/>
      <c r="D65" s="60"/>
      <c r="E65" s="59" t="s">
        <v>37</v>
      </c>
      <c r="F65" s="60"/>
      <c r="G65" s="476" t="s">
        <v>11</v>
      </c>
      <c r="H65" s="463"/>
      <c r="I65" s="476" t="s">
        <v>38</v>
      </c>
      <c r="J65" s="477"/>
    </row>
    <row r="66" spans="1:10" ht="18" customHeight="1" x14ac:dyDescent="0.3">
      <c r="B66" s="62"/>
      <c r="C66" s="61" t="s">
        <v>60</v>
      </c>
      <c r="D66" s="61"/>
      <c r="E66" s="464">
        <v>48</v>
      </c>
      <c r="F66" s="478"/>
      <c r="G66" s="466">
        <v>4139</v>
      </c>
      <c r="H66" s="478"/>
      <c r="I66" s="468">
        <f>G66/G68*100</f>
        <v>10.382541076131947</v>
      </c>
      <c r="J66" s="469"/>
    </row>
    <row r="67" spans="1:10" s="61" customFormat="1" ht="18" customHeight="1" x14ac:dyDescent="0.3">
      <c r="A67" s="58"/>
      <c r="B67" s="62"/>
      <c r="C67" s="61" t="s">
        <v>41</v>
      </c>
      <c r="E67" s="464">
        <v>5</v>
      </c>
      <c r="F67" s="465"/>
      <c r="G67" s="466">
        <v>35726</v>
      </c>
      <c r="H67" s="467"/>
      <c r="I67" s="468">
        <f>G67/G68*100</f>
        <v>89.617458923868057</v>
      </c>
      <c r="J67" s="469"/>
    </row>
    <row r="68" spans="1:10" ht="18" customHeight="1" x14ac:dyDescent="0.3">
      <c r="B68" s="63"/>
      <c r="C68" s="64" t="s">
        <v>11</v>
      </c>
      <c r="D68" s="65"/>
      <c r="E68" s="470">
        <v>47</v>
      </c>
      <c r="F68" s="471"/>
      <c r="G68" s="472">
        <f>G66+G67</f>
        <v>39865</v>
      </c>
      <c r="H68" s="473"/>
      <c r="I68" s="531">
        <f>G68/G68*100</f>
        <v>100</v>
      </c>
      <c r="J68" s="532"/>
    </row>
    <row r="69" spans="1:10" ht="18" customHeight="1" x14ac:dyDescent="0.25"/>
    <row r="70" spans="1:10" ht="18" customHeight="1" x14ac:dyDescent="0.25"/>
    <row r="72" spans="1:10" ht="15.5" x14ac:dyDescent="0.35">
      <c r="B72" s="66" t="s">
        <v>42</v>
      </c>
      <c r="C72" s="6"/>
      <c r="D72" s="6"/>
      <c r="E72" s="6"/>
      <c r="F72" s="6"/>
      <c r="G72" s="6"/>
      <c r="H72" s="6"/>
      <c r="I72" s="6"/>
      <c r="J72" s="6"/>
    </row>
    <row r="73" spans="1:10" ht="13" x14ac:dyDescent="0.3">
      <c r="B73" s="67"/>
    </row>
    <row r="74" spans="1:10" s="6" customFormat="1" ht="18" customHeight="1" x14ac:dyDescent="0.35">
      <c r="A74" s="5">
        <v>4</v>
      </c>
      <c r="B74"/>
      <c r="C74"/>
      <c r="D74"/>
      <c r="E74" s="452" t="s">
        <v>43</v>
      </c>
      <c r="F74" s="453"/>
      <c r="G74" s="453"/>
      <c r="H74" s="453"/>
      <c r="I74"/>
      <c r="J74"/>
    </row>
    <row r="75" spans="1:10" ht="18" customHeight="1" x14ac:dyDescent="0.3">
      <c r="A75" s="44"/>
      <c r="B75" s="454"/>
      <c r="C75" s="455"/>
      <c r="D75" s="456"/>
      <c r="E75" s="457" t="s">
        <v>44</v>
      </c>
      <c r="F75" s="457"/>
      <c r="G75" s="457" t="s">
        <v>45</v>
      </c>
      <c r="H75" s="458"/>
      <c r="I75" s="61"/>
      <c r="J75" s="61"/>
    </row>
    <row r="76" spans="1:10" ht="18" customHeight="1" x14ac:dyDescent="0.3">
      <c r="B76" s="424" t="s">
        <v>11</v>
      </c>
      <c r="C76" s="425"/>
      <c r="D76" s="426"/>
      <c r="E76" s="462">
        <v>61</v>
      </c>
      <c r="F76" s="463"/>
      <c r="G76" s="462">
        <v>39</v>
      </c>
      <c r="H76" s="463"/>
    </row>
    <row r="77" spans="1:10" s="61" customFormat="1" ht="18" customHeight="1" x14ac:dyDescent="0.3">
      <c r="B77" s="46"/>
      <c r="C77" s="46"/>
      <c r="D77" s="46"/>
      <c r="E77" s="46"/>
      <c r="F77" s="46"/>
      <c r="G77" s="46"/>
      <c r="H77" s="46"/>
      <c r="I77"/>
      <c r="J77"/>
    </row>
    <row r="78" spans="1:10" ht="18.75" customHeight="1" x14ac:dyDescent="0.3">
      <c r="B78" s="46"/>
      <c r="C78" s="46"/>
      <c r="D78" s="46"/>
      <c r="E78" s="46"/>
      <c r="F78" s="46"/>
      <c r="G78" s="46"/>
      <c r="H78" s="46"/>
    </row>
    <row r="80" spans="1:10" ht="15.5" x14ac:dyDescent="0.35">
      <c r="B80" s="342" t="s">
        <v>243</v>
      </c>
      <c r="C80" s="342"/>
      <c r="D80" s="342"/>
      <c r="E80" s="342"/>
      <c r="F80" s="342"/>
      <c r="G80" s="342"/>
      <c r="H80" s="342"/>
      <c r="I80" s="342"/>
      <c r="J80" s="530"/>
    </row>
    <row r="81" spans="1:10" ht="13.5" customHeight="1" x14ac:dyDescent="0.35">
      <c r="B81" s="212"/>
      <c r="C81" s="212"/>
      <c r="D81" s="212"/>
      <c r="E81" s="212"/>
      <c r="F81" s="212"/>
      <c r="G81" s="212"/>
      <c r="H81" s="212"/>
      <c r="I81" s="212"/>
      <c r="J81" s="213"/>
    </row>
    <row r="82" spans="1:10" hidden="1" x14ac:dyDescent="0.25"/>
    <row r="83" spans="1:10" s="6" customFormat="1" ht="30" customHeight="1" x14ac:dyDescent="0.35">
      <c r="A83" s="5">
        <v>5</v>
      </c>
      <c r="B83" s="68"/>
      <c r="C83" s="69"/>
      <c r="D83" s="69"/>
      <c r="E83" s="68" t="s">
        <v>17</v>
      </c>
      <c r="F83" s="443" t="s">
        <v>188</v>
      </c>
      <c r="G83" s="444"/>
      <c r="H83" s="445"/>
      <c r="I83" s="70" t="s">
        <v>11</v>
      </c>
      <c r="J83" s="71" t="s">
        <v>46</v>
      </c>
    </row>
    <row r="84" spans="1:10" ht="18" customHeight="1" x14ac:dyDescent="0.3">
      <c r="A84" s="44"/>
      <c r="B84" s="72" t="s">
        <v>47</v>
      </c>
      <c r="C84" s="73"/>
      <c r="D84" s="73"/>
      <c r="E84" s="10"/>
      <c r="F84" s="10"/>
      <c r="G84" s="11"/>
      <c r="H84" s="12"/>
      <c r="I84" s="12"/>
      <c r="J84" s="74"/>
    </row>
    <row r="85" spans="1:10" s="44" customFormat="1" ht="57.75" customHeight="1" x14ac:dyDescent="0.3">
      <c r="B85" s="26" t="s">
        <v>48</v>
      </c>
      <c r="C85" s="27"/>
      <c r="D85" s="27"/>
      <c r="E85" s="200">
        <v>5116</v>
      </c>
      <c r="F85" s="75"/>
      <c r="G85" s="205">
        <v>3457</v>
      </c>
      <c r="H85" s="37"/>
      <c r="I85" s="37">
        <f>E85+G85</f>
        <v>8573</v>
      </c>
      <c r="J85" s="77"/>
    </row>
    <row r="86" spans="1:10" ht="18" customHeight="1" x14ac:dyDescent="0.3">
      <c r="B86" s="78" t="s">
        <v>49</v>
      </c>
      <c r="E86" s="202">
        <v>2345</v>
      </c>
      <c r="F86" s="79"/>
      <c r="G86" s="195">
        <v>668</v>
      </c>
      <c r="H86" s="17"/>
      <c r="I86" s="17">
        <f>E86+G86</f>
        <v>3013</v>
      </c>
      <c r="J86" s="77"/>
    </row>
    <row r="87" spans="1:10" ht="18" customHeight="1" x14ac:dyDescent="0.3">
      <c r="B87" s="15" t="s">
        <v>50</v>
      </c>
      <c r="E87" s="207"/>
      <c r="F87" s="38"/>
      <c r="G87" s="198"/>
      <c r="H87" s="39"/>
      <c r="I87" s="17">
        <v>4109</v>
      </c>
      <c r="J87" s="77"/>
    </row>
    <row r="88" spans="1:10" ht="18" customHeight="1" x14ac:dyDescent="0.3">
      <c r="B88" s="15" t="s">
        <v>51</v>
      </c>
      <c r="E88" s="207"/>
      <c r="F88" s="38"/>
      <c r="G88" s="198"/>
      <c r="H88" s="39"/>
      <c r="I88" s="17">
        <v>56</v>
      </c>
      <c r="J88" s="77"/>
    </row>
    <row r="89" spans="1:10" ht="18" customHeight="1" x14ac:dyDescent="0.3">
      <c r="B89" s="40" t="s">
        <v>52</v>
      </c>
      <c r="E89" s="208">
        <v>9562</v>
      </c>
      <c r="F89" s="35"/>
      <c r="G89" s="199">
        <v>6189</v>
      </c>
      <c r="H89" s="36"/>
      <c r="I89" s="17">
        <f>E89+G89</f>
        <v>15751</v>
      </c>
      <c r="J89" s="89">
        <f>I89/I92*100</f>
        <v>39.510849115765708</v>
      </c>
    </row>
    <row r="90" spans="1:10" ht="18" customHeight="1" x14ac:dyDescent="0.3">
      <c r="B90" s="68" t="s">
        <v>53</v>
      </c>
      <c r="C90" s="27"/>
      <c r="D90" s="27"/>
      <c r="E90" s="207"/>
      <c r="F90" s="38"/>
      <c r="G90" s="198"/>
      <c r="H90" s="39"/>
      <c r="I90" s="37">
        <v>20409</v>
      </c>
      <c r="J90" s="90">
        <f>I90/I92*100</f>
        <v>51.195284083782767</v>
      </c>
    </row>
    <row r="91" spans="1:10" ht="18" customHeight="1" x14ac:dyDescent="0.3">
      <c r="B91" s="33" t="s">
        <v>54</v>
      </c>
      <c r="C91" s="19"/>
      <c r="D91" s="19"/>
      <c r="E91" s="209"/>
      <c r="F91" s="41"/>
      <c r="G91" s="203"/>
      <c r="H91" s="42"/>
      <c r="I91" s="36">
        <v>3705</v>
      </c>
      <c r="J91" s="91">
        <f>I91/I92*100</f>
        <v>9.2938668004515232</v>
      </c>
    </row>
    <row r="92" spans="1:10" ht="18" customHeight="1" x14ac:dyDescent="0.3">
      <c r="B92" s="33" t="s">
        <v>55</v>
      </c>
      <c r="C92" s="19"/>
      <c r="D92" s="19"/>
      <c r="E92" s="204">
        <v>21177</v>
      </c>
      <c r="F92" s="34"/>
      <c r="G92" s="206">
        <v>18688</v>
      </c>
      <c r="H92" s="36"/>
      <c r="I92" s="43">
        <f>E92+G92</f>
        <v>39865</v>
      </c>
      <c r="J92" s="82">
        <f>J89+J90+J91</f>
        <v>100</v>
      </c>
    </row>
    <row r="93" spans="1:10" ht="18" customHeight="1" x14ac:dyDescent="0.3">
      <c r="B93" s="44"/>
      <c r="E93" s="45"/>
      <c r="F93" s="25"/>
      <c r="G93" s="45"/>
      <c r="H93" s="25"/>
      <c r="I93" s="45"/>
      <c r="J93" s="83"/>
    </row>
    <row r="94" spans="1:10" ht="18" customHeight="1" x14ac:dyDescent="0.3">
      <c r="B94" s="31" t="s">
        <v>64</v>
      </c>
      <c r="E94" s="45"/>
      <c r="F94" s="25"/>
      <c r="G94" s="45"/>
      <c r="H94" s="25"/>
      <c r="I94" s="45"/>
      <c r="J94" s="83"/>
    </row>
    <row r="95" spans="1:10" x14ac:dyDescent="0.25">
      <c r="B95" t="s">
        <v>63</v>
      </c>
    </row>
    <row r="98" spans="1:10" ht="15.5" x14ac:dyDescent="0.35">
      <c r="B98" s="342" t="s">
        <v>56</v>
      </c>
      <c r="C98" s="529"/>
      <c r="D98" s="529"/>
      <c r="E98" s="529"/>
      <c r="F98" s="529"/>
      <c r="G98" s="529"/>
    </row>
    <row r="99" spans="1:10" ht="13" x14ac:dyDescent="0.3">
      <c r="C99" s="527"/>
      <c r="D99" s="438"/>
      <c r="E99" s="438"/>
      <c r="F99" s="438"/>
      <c r="G99" s="438"/>
      <c r="H99" s="438"/>
    </row>
    <row r="100" spans="1:10" ht="18" customHeight="1" x14ac:dyDescent="0.35">
      <c r="A100" s="5">
        <v>6</v>
      </c>
      <c r="B100" s="528" t="s">
        <v>57</v>
      </c>
      <c r="C100" s="528"/>
      <c r="D100" s="528"/>
      <c r="E100" s="450" t="s">
        <v>58</v>
      </c>
      <c r="F100" s="450"/>
      <c r="G100" s="450" t="s">
        <v>59</v>
      </c>
      <c r="H100" s="451"/>
      <c r="I100" s="450" t="s">
        <v>11</v>
      </c>
      <c r="J100" s="450"/>
    </row>
    <row r="101" spans="1:10" ht="18" customHeight="1" x14ac:dyDescent="0.3">
      <c r="A101" s="44"/>
      <c r="B101" s="429" t="s">
        <v>60</v>
      </c>
      <c r="C101" s="430"/>
      <c r="D101" s="431"/>
      <c r="E101" s="432">
        <v>9</v>
      </c>
      <c r="F101" s="433"/>
      <c r="G101" s="434">
        <v>71</v>
      </c>
      <c r="H101" s="433"/>
      <c r="I101" s="435">
        <f>E101+G101</f>
        <v>80</v>
      </c>
      <c r="J101" s="436"/>
    </row>
    <row r="102" spans="1:10" ht="18" customHeight="1" x14ac:dyDescent="0.25">
      <c r="B102" s="437" t="s">
        <v>41</v>
      </c>
      <c r="C102" s="438"/>
      <c r="D102" s="438"/>
      <c r="E102" s="440">
        <v>142</v>
      </c>
      <c r="F102" s="441"/>
      <c r="G102" s="440">
        <v>22</v>
      </c>
      <c r="H102" s="441"/>
      <c r="I102" s="442">
        <f>E102+G102</f>
        <v>164</v>
      </c>
      <c r="J102" s="439"/>
    </row>
    <row r="103" spans="1:10" ht="18" customHeight="1" x14ac:dyDescent="0.3">
      <c r="B103" s="428" t="s">
        <v>11</v>
      </c>
      <c r="C103" s="428"/>
      <c r="D103" s="428"/>
      <c r="E103" s="427">
        <f>E102+E101</f>
        <v>151</v>
      </c>
      <c r="F103" s="428"/>
      <c r="G103" s="427">
        <f>G102+G101</f>
        <v>93</v>
      </c>
      <c r="H103" s="428"/>
      <c r="I103" s="427">
        <f>I102+I101</f>
        <v>244</v>
      </c>
      <c r="J103" s="428"/>
    </row>
    <row r="104" spans="1:10" ht="18" customHeight="1" x14ac:dyDescent="0.25"/>
    <row r="105" spans="1:10" ht="18" customHeight="1" x14ac:dyDescent="0.25"/>
    <row r="108" spans="1:10" ht="13" x14ac:dyDescent="0.3">
      <c r="A108" s="97" t="s">
        <v>31</v>
      </c>
    </row>
    <row r="110" spans="1:10" x14ac:dyDescent="0.25">
      <c r="A110" s="52" t="s">
        <v>32</v>
      </c>
    </row>
    <row r="111" spans="1:10" x14ac:dyDescent="0.25">
      <c r="A111" s="52" t="s">
        <v>33</v>
      </c>
      <c r="B111" s="85"/>
      <c r="C111" s="85"/>
      <c r="D111" s="85"/>
      <c r="E111" s="85"/>
      <c r="F111" s="85"/>
      <c r="G111" s="85"/>
      <c r="H111" s="85"/>
      <c r="I111" s="85"/>
      <c r="J111" s="85"/>
    </row>
    <row r="112" spans="1:10" x14ac:dyDescent="0.25">
      <c r="A112" s="52" t="s">
        <v>34</v>
      </c>
      <c r="B112" s="214"/>
      <c r="C112" s="214"/>
      <c r="D112" s="214"/>
      <c r="E112" s="214"/>
      <c r="F112" s="214"/>
      <c r="G112" s="214"/>
      <c r="H112" s="214"/>
      <c r="I112" s="214"/>
      <c r="J112" s="214"/>
    </row>
    <row r="113" spans="1:10" ht="9" customHeight="1" x14ac:dyDescent="0.25">
      <c r="A113" s="84"/>
      <c r="B113" s="214"/>
      <c r="C113" s="214"/>
      <c r="D113" s="214"/>
      <c r="E113" s="214"/>
      <c r="F113" s="214"/>
      <c r="G113" s="214"/>
      <c r="H113" s="214"/>
      <c r="I113" s="214"/>
      <c r="J113" s="214"/>
    </row>
    <row r="114" spans="1:10" ht="12.75" customHeight="1" thickBot="1" x14ac:dyDescent="0.3">
      <c r="A114" s="210" t="s">
        <v>61</v>
      </c>
      <c r="B114" s="214"/>
      <c r="C114" s="214"/>
      <c r="D114" s="214"/>
      <c r="E114" s="214"/>
      <c r="F114" s="214"/>
      <c r="G114" s="214"/>
      <c r="H114" s="214"/>
      <c r="I114" s="214"/>
      <c r="J114" s="214"/>
    </row>
    <row r="115" spans="1:10" ht="16.5" x14ac:dyDescent="0.35">
      <c r="A115" s="214"/>
      <c r="D115" s="103" t="s">
        <v>62</v>
      </c>
      <c r="E115" s="98"/>
      <c r="F115" s="98"/>
      <c r="G115" s="98"/>
      <c r="H115" s="98"/>
      <c r="I115" s="98"/>
      <c r="J115" s="99"/>
    </row>
    <row r="116" spans="1:10" ht="16.5" customHeight="1" thickBot="1" x14ac:dyDescent="0.3">
      <c r="A116" s="214"/>
      <c r="D116" s="100"/>
      <c r="E116" s="101"/>
      <c r="F116" s="101"/>
      <c r="G116" s="101"/>
      <c r="H116" s="101"/>
      <c r="I116" s="101"/>
      <c r="J116" s="102"/>
    </row>
    <row r="117" spans="1:10" ht="15.75" customHeight="1" x14ac:dyDescent="0.25"/>
    <row r="118" spans="1:10" ht="15.5" x14ac:dyDescent="0.35">
      <c r="A118" s="51" t="s">
        <v>245</v>
      </c>
    </row>
  </sheetData>
  <mergeCells count="84">
    <mergeCell ref="E1:J1"/>
    <mergeCell ref="G11:J11"/>
    <mergeCell ref="D12:G12"/>
    <mergeCell ref="H12:J12"/>
    <mergeCell ref="B16:H16"/>
    <mergeCell ref="B18:E18"/>
    <mergeCell ref="F19:G19"/>
    <mergeCell ref="H19:I19"/>
    <mergeCell ref="B20:E20"/>
    <mergeCell ref="F20:G20"/>
    <mergeCell ref="H20:I20"/>
    <mergeCell ref="B21:E21"/>
    <mergeCell ref="F21:G21"/>
    <mergeCell ref="H21:I21"/>
    <mergeCell ref="F22:G22"/>
    <mergeCell ref="H22:I22"/>
    <mergeCell ref="B23:E23"/>
    <mergeCell ref="F23:G23"/>
    <mergeCell ref="H23:I23"/>
    <mergeCell ref="F24:G24"/>
    <mergeCell ref="H24:I24"/>
    <mergeCell ref="F25:G25"/>
    <mergeCell ref="H25:I25"/>
    <mergeCell ref="F26:G26"/>
    <mergeCell ref="H26:I26"/>
    <mergeCell ref="B36:H36"/>
    <mergeCell ref="E38:J38"/>
    <mergeCell ref="F27:G27"/>
    <mergeCell ref="H27:I27"/>
    <mergeCell ref="F28:G28"/>
    <mergeCell ref="H28:I28"/>
    <mergeCell ref="B39:D39"/>
    <mergeCell ref="E39:F39"/>
    <mergeCell ref="G39:I39"/>
    <mergeCell ref="E40:F40"/>
    <mergeCell ref="E41:F41"/>
    <mergeCell ref="E42:F42"/>
    <mergeCell ref="E43:F43"/>
    <mergeCell ref="E44:F44"/>
    <mergeCell ref="E45:F45"/>
    <mergeCell ref="B48:J48"/>
    <mergeCell ref="B49:J49"/>
    <mergeCell ref="B50:J50"/>
    <mergeCell ref="I68:J68"/>
    <mergeCell ref="B51:J51"/>
    <mergeCell ref="B53:J53"/>
    <mergeCell ref="B63:H63"/>
    <mergeCell ref="G65:H65"/>
    <mergeCell ref="I65:J65"/>
    <mergeCell ref="E66:F66"/>
    <mergeCell ref="G66:H66"/>
    <mergeCell ref="I66:J66"/>
    <mergeCell ref="E67:F67"/>
    <mergeCell ref="G67:H67"/>
    <mergeCell ref="I67:J67"/>
    <mergeCell ref="E76:F76"/>
    <mergeCell ref="G76:H76"/>
    <mergeCell ref="F83:H83"/>
    <mergeCell ref="B98:G98"/>
    <mergeCell ref="E68:F68"/>
    <mergeCell ref="G68:H68"/>
    <mergeCell ref="E74:H74"/>
    <mergeCell ref="B75:D75"/>
    <mergeCell ref="E75:F75"/>
    <mergeCell ref="G75:H75"/>
    <mergeCell ref="B76:D76"/>
    <mergeCell ref="B80:J80"/>
    <mergeCell ref="B101:D101"/>
    <mergeCell ref="E101:F101"/>
    <mergeCell ref="G101:H101"/>
    <mergeCell ref="I101:J101"/>
    <mergeCell ref="C99:H99"/>
    <mergeCell ref="B100:D100"/>
    <mergeCell ref="E100:F100"/>
    <mergeCell ref="G100:H100"/>
    <mergeCell ref="I100:J100"/>
    <mergeCell ref="B103:D103"/>
    <mergeCell ref="E103:F103"/>
    <mergeCell ref="G103:H103"/>
    <mergeCell ref="I103:J103"/>
    <mergeCell ref="B102:D102"/>
    <mergeCell ref="E102:F102"/>
    <mergeCell ref="G102:H102"/>
    <mergeCell ref="I102:J102"/>
  </mergeCells>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shapeId="27651" r:id="rId4">
          <objectPr defaultSize="0" autoPict="0" r:id="rId5">
            <anchor moveWithCells="1" sizeWithCells="1">
              <from>
                <xdr:col>0</xdr:col>
                <xdr:colOff>69850</xdr:colOff>
                <xdr:row>104</xdr:row>
                <xdr:rowOff>12700</xdr:rowOff>
              </from>
              <to>
                <xdr:col>1</xdr:col>
                <xdr:colOff>165100</xdr:colOff>
                <xdr:row>107</xdr:row>
                <xdr:rowOff>152400</xdr:rowOff>
              </to>
            </anchor>
          </objectPr>
        </oleObject>
      </mc:Choice>
      <mc:Fallback>
        <oleObject shapeId="27651"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17"/>
  <sheetViews>
    <sheetView zoomScale="75" workbookViewId="0">
      <selection activeCell="M10" sqref="M10"/>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E13" s="3"/>
      <c r="F13" s="4"/>
    </row>
    <row r="14" spans="1:12" ht="20" x14ac:dyDescent="0.4">
      <c r="E14" s="3"/>
      <c r="F14" s="4"/>
    </row>
    <row r="15" spans="1:12" ht="12.75" customHeight="1" x14ac:dyDescent="0.4">
      <c r="E15" s="4"/>
      <c r="F15" s="4"/>
    </row>
    <row r="16" spans="1:12" s="6" customFormat="1" ht="15.5" x14ac:dyDescent="0.35">
      <c r="A16" s="5">
        <v>1</v>
      </c>
      <c r="B16" s="342" t="s">
        <v>231</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10">
        <v>40483</v>
      </c>
      <c r="G19" s="511"/>
      <c r="H19" s="510">
        <v>40299</v>
      </c>
      <c r="I19" s="511"/>
      <c r="J19" s="13" t="s">
        <v>3</v>
      </c>
    </row>
    <row r="20" spans="2:10" ht="18" customHeight="1" x14ac:dyDescent="0.3">
      <c r="B20" s="512" t="s">
        <v>4</v>
      </c>
      <c r="C20" s="513"/>
      <c r="D20" s="513"/>
      <c r="E20" s="514"/>
      <c r="F20" s="503">
        <v>2061239</v>
      </c>
      <c r="G20" s="504"/>
      <c r="H20" s="503">
        <v>1900882</v>
      </c>
      <c r="I20" s="504"/>
      <c r="J20" s="14">
        <f>(F20-H20)/H20</f>
        <v>8.4359260595870761E-2</v>
      </c>
    </row>
    <row r="21" spans="2:10" ht="18" customHeight="1" x14ac:dyDescent="0.3">
      <c r="B21" s="507" t="s">
        <v>181</v>
      </c>
      <c r="C21" s="508"/>
      <c r="D21" s="508"/>
      <c r="E21" s="509"/>
      <c r="F21" s="466">
        <v>1159077</v>
      </c>
      <c r="G21" s="467"/>
      <c r="H21" s="466">
        <v>1119258</v>
      </c>
      <c r="I21" s="467"/>
      <c r="J21" s="92">
        <f>(F21-H21)/H21</f>
        <v>3.5576247835619669E-2</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105250</v>
      </c>
      <c r="G23" s="504"/>
      <c r="H23" s="503">
        <v>115450</v>
      </c>
      <c r="I23" s="504"/>
      <c r="J23" s="92">
        <f>(F23-H23)/H23</f>
        <v>-8.8349935036812474E-2</v>
      </c>
    </row>
    <row r="24" spans="2:10" ht="18" customHeight="1" x14ac:dyDescent="0.3">
      <c r="B24" s="10" t="s">
        <v>184</v>
      </c>
      <c r="C24" s="11"/>
      <c r="D24" s="11"/>
      <c r="E24" s="12"/>
      <c r="F24" s="505">
        <f>(F21+F23)/(F20+F21+F23)</f>
        <v>0.3801840047679102</v>
      </c>
      <c r="G24" s="506"/>
      <c r="H24" s="505">
        <f>(H21+H23)/(H20+H21+H23)</f>
        <v>0.39377214495517587</v>
      </c>
      <c r="I24" s="506"/>
      <c r="J24" s="14"/>
    </row>
    <row r="25" spans="2:10" ht="18" customHeight="1" x14ac:dyDescent="0.3">
      <c r="B25" s="15" t="s">
        <v>8</v>
      </c>
      <c r="D25" t="s">
        <v>11</v>
      </c>
      <c r="E25" s="16"/>
      <c r="F25" s="466">
        <v>3325366</v>
      </c>
      <c r="G25" s="467"/>
      <c r="H25" s="466">
        <v>3135590</v>
      </c>
      <c r="I25" s="467"/>
      <c r="J25" s="93">
        <f>(F25-H25)/H25</f>
        <v>6.0523218915738343E-2</v>
      </c>
    </row>
    <row r="26" spans="2:10" ht="14" x14ac:dyDescent="0.3">
      <c r="B26" s="15"/>
      <c r="D26" s="19" t="s">
        <v>12</v>
      </c>
      <c r="E26" s="20"/>
      <c r="F26" s="481">
        <v>644900</v>
      </c>
      <c r="G26" s="499"/>
      <c r="H26" s="481">
        <v>908400</v>
      </c>
      <c r="I26" s="499"/>
      <c r="J26" s="94">
        <f>(F26-H26)/H26</f>
        <v>-0.29007045354469396</v>
      </c>
    </row>
    <row r="27" spans="2:10" x14ac:dyDescent="0.25">
      <c r="B27" s="27"/>
      <c r="C27" s="27"/>
    </row>
    <row r="29" spans="2:10" ht="14" x14ac:dyDescent="0.3">
      <c r="F29" s="195"/>
      <c r="G29" s="195"/>
      <c r="H29" s="195"/>
      <c r="I29" s="195"/>
      <c r="J29" s="196"/>
    </row>
    <row r="30" spans="2:10" ht="13.5" customHeight="1" x14ac:dyDescent="0.25">
      <c r="B30" t="s">
        <v>232</v>
      </c>
    </row>
    <row r="31" spans="2:10" ht="13.5" customHeight="1" x14ac:dyDescent="0.25">
      <c r="B31" t="s">
        <v>201</v>
      </c>
    </row>
    <row r="32" spans="2:10" ht="13.5" customHeight="1" x14ac:dyDescent="0.35">
      <c r="B32" s="31" t="s">
        <v>233</v>
      </c>
      <c r="C32" s="6"/>
      <c r="D32" s="6"/>
      <c r="E32" s="6"/>
      <c r="F32" s="6"/>
      <c r="G32" s="6"/>
      <c r="H32" s="6"/>
      <c r="I32" s="6"/>
      <c r="J32" s="6"/>
    </row>
    <row r="33" spans="1:10" ht="13.5" customHeight="1" x14ac:dyDescent="0.25"/>
    <row r="34" spans="1:10" s="6" customFormat="1" ht="13.5" customHeight="1" x14ac:dyDescent="0.35">
      <c r="B34"/>
      <c r="C34"/>
      <c r="D34"/>
      <c r="E34" s="24"/>
      <c r="F34" s="24"/>
      <c r="G34"/>
      <c r="H34"/>
      <c r="I34"/>
      <c r="J34"/>
    </row>
    <row r="35" spans="1:10" x14ac:dyDescent="0.25">
      <c r="E35" s="22"/>
      <c r="F35" s="22"/>
      <c r="G35" s="25"/>
      <c r="H35" s="25"/>
      <c r="I35" s="25"/>
      <c r="J35" s="25"/>
    </row>
    <row r="36" spans="1:10" ht="15.5" x14ac:dyDescent="0.35">
      <c r="B36" s="371" t="s">
        <v>14</v>
      </c>
      <c r="C36" s="371"/>
      <c r="D36" s="371"/>
      <c r="E36" s="371"/>
      <c r="F36" s="371"/>
      <c r="G36" s="371"/>
      <c r="H36" s="371"/>
      <c r="I36" s="6"/>
      <c r="J36" s="6"/>
    </row>
    <row r="38" spans="1:10" s="6" customFormat="1" ht="18" customHeight="1" x14ac:dyDescent="0.35">
      <c r="A38" s="5">
        <v>2</v>
      </c>
      <c r="B38" s="26"/>
      <c r="C38" s="27"/>
      <c r="D38" s="28"/>
      <c r="E38" s="487" t="s">
        <v>15</v>
      </c>
      <c r="F38" s="488"/>
      <c r="G38" s="488"/>
      <c r="H38" s="488"/>
      <c r="I38" s="488"/>
      <c r="J38" s="489"/>
    </row>
    <row r="39" spans="1:10" ht="14" x14ac:dyDescent="0.3">
      <c r="B39" s="490" t="s">
        <v>16</v>
      </c>
      <c r="C39" s="491"/>
      <c r="D39" s="492"/>
      <c r="E39" s="476" t="s">
        <v>17</v>
      </c>
      <c r="F39" s="493"/>
      <c r="G39" s="494" t="s">
        <v>188</v>
      </c>
      <c r="H39" s="495"/>
      <c r="I39" s="496"/>
      <c r="J39" s="13" t="s">
        <v>11</v>
      </c>
    </row>
    <row r="40" spans="1:10" ht="18" customHeight="1" x14ac:dyDescent="0.3">
      <c r="B40" s="15" t="s">
        <v>19</v>
      </c>
      <c r="C40" t="s">
        <v>20</v>
      </c>
      <c r="D40" s="16"/>
      <c r="E40" s="497">
        <v>12603</v>
      </c>
      <c r="F40" s="498"/>
      <c r="G40" s="29"/>
      <c r="H40" s="195">
        <v>551</v>
      </c>
      <c r="I40" s="17"/>
      <c r="J40" s="17">
        <f>E40+H40</f>
        <v>13154</v>
      </c>
    </row>
    <row r="41" spans="1:10" ht="35.25" customHeight="1" x14ac:dyDescent="0.3">
      <c r="B41" s="15" t="s">
        <v>21</v>
      </c>
      <c r="C41" t="s">
        <v>22</v>
      </c>
      <c r="D41" s="16"/>
      <c r="E41" s="466">
        <v>9629</v>
      </c>
      <c r="F41" s="467"/>
      <c r="G41" s="29"/>
      <c r="H41" s="195">
        <v>2716</v>
      </c>
      <c r="I41" s="17"/>
      <c r="J41" s="17">
        <f>E41+H41</f>
        <v>12345</v>
      </c>
    </row>
    <row r="42" spans="1:10" ht="18" customHeight="1" x14ac:dyDescent="0.3">
      <c r="B42" s="15"/>
      <c r="C42" s="31" t="s">
        <v>23</v>
      </c>
      <c r="D42" s="32"/>
      <c r="E42" s="466">
        <v>4891</v>
      </c>
      <c r="F42" s="467"/>
      <c r="G42" s="29"/>
      <c r="H42" s="195">
        <v>13041</v>
      </c>
      <c r="I42" s="197"/>
      <c r="J42" s="17">
        <f>E42+H42</f>
        <v>17932</v>
      </c>
    </row>
    <row r="43" spans="1:10" ht="18" customHeight="1" x14ac:dyDescent="0.3">
      <c r="B43" s="33" t="s">
        <v>24</v>
      </c>
      <c r="C43" s="19"/>
      <c r="D43" s="20"/>
      <c r="E43" s="481">
        <v>28511</v>
      </c>
      <c r="F43" s="482"/>
      <c r="G43" s="34"/>
      <c r="H43" s="199">
        <f>H40+H41+H42</f>
        <v>16308</v>
      </c>
      <c r="I43" s="36"/>
      <c r="J43" s="17">
        <f>E43+H43</f>
        <v>44819</v>
      </c>
    </row>
    <row r="44" spans="1:10" ht="18" customHeight="1" x14ac:dyDescent="0.3">
      <c r="B44" s="40" t="s">
        <v>25</v>
      </c>
      <c r="D44" s="16"/>
      <c r="E44" s="483"/>
      <c r="F44" s="484"/>
      <c r="G44" s="38"/>
      <c r="H44" s="38"/>
      <c r="I44" s="39"/>
      <c r="J44" s="17">
        <v>1488</v>
      </c>
    </row>
    <row r="45" spans="1:10" ht="18" customHeight="1" x14ac:dyDescent="0.3">
      <c r="B45" s="33" t="s">
        <v>26</v>
      </c>
      <c r="C45" s="19"/>
      <c r="D45" s="20"/>
      <c r="E45" s="485"/>
      <c r="F45" s="486"/>
      <c r="G45" s="41"/>
      <c r="H45" s="41"/>
      <c r="I45" s="42"/>
      <c r="J45" s="43">
        <f>J43+J44</f>
        <v>46307</v>
      </c>
    </row>
    <row r="46" spans="1:10" ht="18" customHeight="1" x14ac:dyDescent="0.3">
      <c r="B46" s="44"/>
      <c r="E46" s="22"/>
      <c r="F46" s="22"/>
      <c r="G46" s="25"/>
      <c r="H46" s="25"/>
      <c r="I46" s="25"/>
      <c r="J46" s="45"/>
    </row>
    <row r="47" spans="1:10" ht="18" customHeight="1" x14ac:dyDescent="0.3">
      <c r="C47" s="44"/>
      <c r="E47" s="46"/>
      <c r="F47" s="46"/>
      <c r="G47" s="45"/>
      <c r="H47" s="47"/>
      <c r="I47" s="47"/>
      <c r="J47" s="45"/>
    </row>
    <row r="48" spans="1:10" x14ac:dyDescent="0.25">
      <c r="B48" s="479" t="s">
        <v>28</v>
      </c>
      <c r="C48" s="479"/>
      <c r="D48" s="479"/>
      <c r="E48" s="479"/>
      <c r="F48" s="479"/>
      <c r="G48" s="479"/>
      <c r="H48" s="479"/>
      <c r="I48" s="479"/>
      <c r="J48" s="479"/>
    </row>
    <row r="49" spans="1:10" x14ac:dyDescent="0.25">
      <c r="B49" s="479" t="s">
        <v>222</v>
      </c>
      <c r="C49" s="479"/>
      <c r="D49" s="479"/>
      <c r="E49" s="479"/>
      <c r="F49" s="479"/>
      <c r="G49" s="479"/>
      <c r="H49" s="479"/>
      <c r="I49" s="479"/>
      <c r="J49" s="479"/>
    </row>
    <row r="50" spans="1:10" ht="24.75" customHeight="1" x14ac:dyDescent="0.25">
      <c r="A50" s="48" t="s">
        <v>27</v>
      </c>
      <c r="B50" s="480" t="s">
        <v>190</v>
      </c>
      <c r="C50" s="480"/>
      <c r="D50" s="480"/>
      <c r="E50" s="480"/>
      <c r="F50" s="480"/>
      <c r="G50" s="480"/>
      <c r="H50" s="480"/>
      <c r="I50" s="480"/>
      <c r="J50" s="480"/>
    </row>
    <row r="51" spans="1:10" ht="24.75" customHeight="1" x14ac:dyDescent="0.25">
      <c r="A51" s="49"/>
      <c r="B51" s="480" t="s">
        <v>30</v>
      </c>
      <c r="C51" s="480"/>
      <c r="D51" s="480"/>
      <c r="E51" s="480"/>
      <c r="F51" s="480"/>
      <c r="G51" s="480"/>
      <c r="H51" s="480"/>
      <c r="I51" s="480"/>
      <c r="J51" s="480"/>
    </row>
    <row r="52" spans="1:10" ht="12.75" customHeight="1" x14ac:dyDescent="0.35">
      <c r="A52" s="49"/>
      <c r="B52" s="50"/>
      <c r="C52" s="50"/>
      <c r="D52" s="50"/>
      <c r="E52" s="50"/>
      <c r="F52" s="50"/>
      <c r="G52" s="50"/>
      <c r="H52" s="211" t="s">
        <v>237</v>
      </c>
      <c r="I52" s="50"/>
      <c r="J52" s="50"/>
    </row>
    <row r="53" spans="1:10" ht="12.75" customHeight="1" x14ac:dyDescent="0.25">
      <c r="A53" s="49"/>
      <c r="B53" s="480"/>
      <c r="C53" s="480"/>
      <c r="D53" s="480"/>
      <c r="E53" s="480"/>
      <c r="F53" s="480"/>
      <c r="G53" s="480"/>
      <c r="H53" s="480"/>
      <c r="I53" s="480"/>
      <c r="J53" s="480"/>
    </row>
    <row r="54" spans="1:10" x14ac:dyDescent="0.25">
      <c r="A54" s="49"/>
      <c r="B54" s="50"/>
      <c r="C54" s="50"/>
      <c r="D54" s="50"/>
      <c r="E54" s="50"/>
      <c r="F54" s="50"/>
      <c r="H54" s="96" t="s">
        <v>74</v>
      </c>
      <c r="I54" s="50"/>
      <c r="J54" s="50"/>
    </row>
    <row r="55" spans="1:10" x14ac:dyDescent="0.25">
      <c r="A55" t="s">
        <v>236</v>
      </c>
      <c r="B55" s="50"/>
      <c r="C55" s="50"/>
      <c r="D55" s="50"/>
      <c r="E55" s="50"/>
      <c r="F55" s="50"/>
      <c r="H55" s="96" t="s">
        <v>75</v>
      </c>
      <c r="I55" s="50"/>
      <c r="J55" s="50"/>
    </row>
    <row r="56" spans="1:10" ht="13" x14ac:dyDescent="0.3">
      <c r="A56" s="96" t="s">
        <v>218</v>
      </c>
      <c r="B56" s="44"/>
      <c r="F56" s="22"/>
      <c r="H56" s="96" t="s">
        <v>76</v>
      </c>
      <c r="I56" s="25"/>
      <c r="J56" s="45"/>
    </row>
    <row r="57" spans="1:10" ht="13.5" x14ac:dyDescent="0.35">
      <c r="A57" s="96" t="s">
        <v>66</v>
      </c>
      <c r="B57" s="53"/>
      <c r="C57" s="52"/>
      <c r="D57" s="52"/>
      <c r="E57" s="54"/>
      <c r="F57" s="55"/>
      <c r="G57" s="56"/>
      <c r="H57" s="55"/>
      <c r="I57" s="55"/>
      <c r="J57" s="56"/>
    </row>
    <row r="58" spans="1:10" ht="13.5" x14ac:dyDescent="0.35">
      <c r="A58" s="96" t="s">
        <v>72</v>
      </c>
      <c r="B58" s="57"/>
      <c r="C58" s="55"/>
      <c r="D58" s="55"/>
      <c r="E58" s="56"/>
      <c r="F58" s="55"/>
      <c r="G58" s="56"/>
      <c r="H58" s="55"/>
      <c r="I58" s="55"/>
      <c r="J58" s="56"/>
    </row>
    <row r="59" spans="1:10" s="55" customFormat="1" ht="13" x14ac:dyDescent="0.35">
      <c r="A59" s="96" t="s">
        <v>224</v>
      </c>
      <c r="B59" s="57"/>
      <c r="E59" s="56"/>
      <c r="G59" s="56"/>
      <c r="J59" s="56"/>
    </row>
    <row r="60" spans="1:10" s="55" customFormat="1" ht="13.5" x14ac:dyDescent="0.35">
      <c r="A60" s="96" t="s">
        <v>0</v>
      </c>
      <c r="B60"/>
      <c r="C60"/>
      <c r="D60"/>
      <c r="E60"/>
      <c r="F60"/>
      <c r="G60"/>
      <c r="H60"/>
      <c r="I60"/>
      <c r="J60"/>
    </row>
    <row r="61" spans="1:10" s="55" customFormat="1" ht="13.5" x14ac:dyDescent="0.35">
      <c r="A61" s="96" t="s">
        <v>1</v>
      </c>
      <c r="B61"/>
      <c r="C61"/>
      <c r="D61"/>
      <c r="E61"/>
      <c r="F61"/>
      <c r="G61"/>
      <c r="H61"/>
      <c r="I61"/>
      <c r="J61"/>
    </row>
    <row r="63" spans="1:10" ht="15.5" x14ac:dyDescent="0.35">
      <c r="B63" s="342" t="s">
        <v>35</v>
      </c>
      <c r="C63" s="342"/>
      <c r="D63" s="342"/>
      <c r="E63" s="342"/>
      <c r="F63" s="342"/>
      <c r="G63" s="342"/>
      <c r="H63" s="342"/>
      <c r="I63" s="6"/>
      <c r="J63" s="6"/>
    </row>
    <row r="65" spans="1:10" s="6" customFormat="1" ht="18" customHeight="1" x14ac:dyDescent="0.35">
      <c r="A65" s="5">
        <v>3</v>
      </c>
      <c r="B65" s="59" t="s">
        <v>36</v>
      </c>
      <c r="C65" s="60"/>
      <c r="D65" s="60"/>
      <c r="E65" s="59" t="s">
        <v>37</v>
      </c>
      <c r="F65" s="60"/>
      <c r="G65" s="476" t="s">
        <v>11</v>
      </c>
      <c r="H65" s="463"/>
      <c r="I65" s="476" t="s">
        <v>38</v>
      </c>
      <c r="J65" s="477"/>
    </row>
    <row r="66" spans="1:10" ht="18" customHeight="1" x14ac:dyDescent="0.3">
      <c r="B66" s="62"/>
      <c r="C66" s="61" t="s">
        <v>60</v>
      </c>
      <c r="D66" s="61"/>
      <c r="E66" s="464">
        <v>35</v>
      </c>
      <c r="F66" s="478"/>
      <c r="G66" s="466">
        <v>4833</v>
      </c>
      <c r="H66" s="478"/>
      <c r="I66" s="468">
        <f>G66/G68*100</f>
        <v>10.648892805993169</v>
      </c>
      <c r="J66" s="469"/>
    </row>
    <row r="67" spans="1:10" s="61" customFormat="1" ht="18" customHeight="1" x14ac:dyDescent="0.3">
      <c r="A67" s="58"/>
      <c r="B67" s="62"/>
      <c r="C67" s="61" t="s">
        <v>41</v>
      </c>
      <c r="E67" s="464">
        <v>6</v>
      </c>
      <c r="F67" s="465"/>
      <c r="G67" s="466">
        <v>40552</v>
      </c>
      <c r="H67" s="467"/>
      <c r="I67" s="468">
        <f>G67/G68*100</f>
        <v>89.351107194006829</v>
      </c>
      <c r="J67" s="469"/>
    </row>
    <row r="68" spans="1:10" ht="18" customHeight="1" x14ac:dyDescent="0.3">
      <c r="B68" s="63"/>
      <c r="C68" s="64" t="s">
        <v>11</v>
      </c>
      <c r="D68" s="65"/>
      <c r="E68" s="470">
        <v>41</v>
      </c>
      <c r="F68" s="471"/>
      <c r="G68" s="472">
        <f>G66+G67</f>
        <v>45385</v>
      </c>
      <c r="H68" s="473"/>
      <c r="I68" s="474">
        <f>G68/G68*100</f>
        <v>100</v>
      </c>
      <c r="J68" s="475"/>
    </row>
    <row r="69" spans="1:10" ht="18" customHeight="1" x14ac:dyDescent="0.25"/>
    <row r="70" spans="1:10" ht="18" customHeight="1" x14ac:dyDescent="0.25"/>
    <row r="72" spans="1:10" ht="15.5" x14ac:dyDescent="0.35">
      <c r="B72" s="66" t="s">
        <v>42</v>
      </c>
      <c r="C72" s="6"/>
      <c r="D72" s="6"/>
      <c r="E72" s="6"/>
      <c r="F72" s="6"/>
      <c r="G72" s="6"/>
      <c r="H72" s="6"/>
      <c r="I72" s="6"/>
      <c r="J72" s="6"/>
    </row>
    <row r="73" spans="1:10" ht="13" x14ac:dyDescent="0.3">
      <c r="B73" s="67"/>
    </row>
    <row r="74" spans="1:10" s="6" customFormat="1" ht="18" customHeight="1" x14ac:dyDescent="0.35">
      <c r="A74" s="5">
        <v>4</v>
      </c>
      <c r="B74"/>
      <c r="C74"/>
      <c r="D74"/>
      <c r="E74" s="452" t="s">
        <v>43</v>
      </c>
      <c r="F74" s="453"/>
      <c r="G74" s="453"/>
      <c r="H74" s="453"/>
      <c r="I74"/>
      <c r="J74"/>
    </row>
    <row r="75" spans="1:10" ht="18" customHeight="1" x14ac:dyDescent="0.3">
      <c r="A75" s="44"/>
      <c r="B75" s="454"/>
      <c r="C75" s="455"/>
      <c r="D75" s="456"/>
      <c r="E75" s="457" t="s">
        <v>44</v>
      </c>
      <c r="F75" s="457"/>
      <c r="G75" s="457" t="s">
        <v>45</v>
      </c>
      <c r="H75" s="458"/>
      <c r="I75" s="61"/>
      <c r="J75" s="61"/>
    </row>
    <row r="76" spans="1:10" ht="18" customHeight="1" x14ac:dyDescent="0.3">
      <c r="B76" s="459" t="s">
        <v>11</v>
      </c>
      <c r="C76" s="460"/>
      <c r="D76" s="461"/>
      <c r="E76" s="462">
        <v>64</v>
      </c>
      <c r="F76" s="463"/>
      <c r="G76" s="462">
        <v>36</v>
      </c>
      <c r="H76" s="463"/>
    </row>
    <row r="77" spans="1:10" s="61" customFormat="1" ht="18" customHeight="1" x14ac:dyDescent="0.3">
      <c r="B77" s="46"/>
      <c r="C77" s="46"/>
      <c r="D77" s="46"/>
      <c r="E77" s="46"/>
      <c r="F77" s="46"/>
      <c r="G77" s="46"/>
      <c r="H77" s="46"/>
      <c r="I77"/>
      <c r="J77"/>
    </row>
    <row r="78" spans="1:10" ht="18.75" customHeight="1" x14ac:dyDescent="0.3">
      <c r="B78" s="46"/>
      <c r="C78" s="46"/>
      <c r="D78" s="46"/>
      <c r="E78" s="46"/>
      <c r="F78" s="46"/>
      <c r="G78" s="46"/>
      <c r="H78" s="46"/>
    </row>
    <row r="80" spans="1:10" ht="15.5" x14ac:dyDescent="0.35">
      <c r="B80" s="342" t="s">
        <v>235</v>
      </c>
      <c r="C80" s="342"/>
      <c r="D80" s="342"/>
      <c r="E80" s="342"/>
      <c r="F80" s="342"/>
      <c r="G80" s="342"/>
      <c r="H80" s="342"/>
      <c r="I80" s="342"/>
      <c r="J80" s="342"/>
    </row>
    <row r="82" spans="1:10" s="6" customFormat="1" ht="18" customHeight="1" x14ac:dyDescent="0.35">
      <c r="A82" s="5">
        <v>5</v>
      </c>
      <c r="B82" s="68"/>
      <c r="C82" s="69"/>
      <c r="D82" s="69"/>
      <c r="E82" s="68" t="s">
        <v>17</v>
      </c>
      <c r="F82" s="443" t="s">
        <v>188</v>
      </c>
      <c r="G82" s="444"/>
      <c r="H82" s="445"/>
      <c r="I82" s="70" t="s">
        <v>11</v>
      </c>
      <c r="J82" s="71" t="s">
        <v>46</v>
      </c>
    </row>
    <row r="83" spans="1:10" ht="18" customHeight="1" x14ac:dyDescent="0.3">
      <c r="A83" s="44"/>
      <c r="B83" s="72" t="s">
        <v>47</v>
      </c>
      <c r="C83" s="73"/>
      <c r="D83" s="73"/>
      <c r="E83" s="10"/>
      <c r="F83" s="10"/>
      <c r="G83" s="11"/>
      <c r="H83" s="12"/>
      <c r="I83" s="12"/>
      <c r="J83" s="74"/>
    </row>
    <row r="84" spans="1:10" s="44" customFormat="1" ht="57.75" customHeight="1" x14ac:dyDescent="0.3">
      <c r="B84" s="26" t="s">
        <v>48</v>
      </c>
      <c r="C84" s="27"/>
      <c r="D84" s="27"/>
      <c r="E84" s="200">
        <v>6213</v>
      </c>
      <c r="F84" s="75"/>
      <c r="G84" s="205">
        <v>4157</v>
      </c>
      <c r="H84" s="37"/>
      <c r="I84" s="37">
        <f>E84+G84</f>
        <v>10370</v>
      </c>
      <c r="J84" s="77"/>
    </row>
    <row r="85" spans="1:10" ht="18" customHeight="1" x14ac:dyDescent="0.3">
      <c r="B85" s="78" t="s">
        <v>49</v>
      </c>
      <c r="E85" s="202">
        <v>5773</v>
      </c>
      <c r="F85" s="79"/>
      <c r="G85" s="195">
        <v>1228</v>
      </c>
      <c r="H85" s="17"/>
      <c r="I85" s="17">
        <f>E85+G85</f>
        <v>7001</v>
      </c>
      <c r="J85" s="77"/>
    </row>
    <row r="86" spans="1:10" ht="18" customHeight="1" x14ac:dyDescent="0.3">
      <c r="B86" s="15" t="s">
        <v>50</v>
      </c>
      <c r="E86" s="207"/>
      <c r="F86" s="38"/>
      <c r="G86" s="198"/>
      <c r="H86" s="39"/>
      <c r="I86" s="17">
        <v>4658</v>
      </c>
      <c r="J86" s="77"/>
    </row>
    <row r="87" spans="1:10" ht="18" customHeight="1" x14ac:dyDescent="0.3">
      <c r="B87" s="15" t="s">
        <v>51</v>
      </c>
      <c r="E87" s="207"/>
      <c r="F87" s="38"/>
      <c r="G87" s="198"/>
      <c r="H87" s="39"/>
      <c r="I87" s="17">
        <v>53</v>
      </c>
      <c r="J87" s="77"/>
    </row>
    <row r="88" spans="1:10" ht="18" customHeight="1" x14ac:dyDescent="0.3">
      <c r="B88" s="40" t="s">
        <v>52</v>
      </c>
      <c r="E88" s="208">
        <v>15844</v>
      </c>
      <c r="F88" s="35"/>
      <c r="G88" s="199">
        <v>6238</v>
      </c>
      <c r="H88" s="36"/>
      <c r="I88" s="17">
        <f>E88+G88</f>
        <v>22082</v>
      </c>
      <c r="J88" s="89">
        <f>I88/I91*100</f>
        <v>48.654841908119423</v>
      </c>
    </row>
    <row r="89" spans="1:10" ht="18" customHeight="1" x14ac:dyDescent="0.3">
      <c r="B89" s="68" t="s">
        <v>53</v>
      </c>
      <c r="C89" s="27"/>
      <c r="D89" s="27"/>
      <c r="E89" s="207"/>
      <c r="F89" s="38"/>
      <c r="G89" s="198"/>
      <c r="H89" s="39"/>
      <c r="I89" s="37">
        <v>19178</v>
      </c>
      <c r="J89" s="90">
        <f>I89/I91*100</f>
        <v>42.256252065660462</v>
      </c>
    </row>
    <row r="90" spans="1:10" ht="18" customHeight="1" x14ac:dyDescent="0.3">
      <c r="B90" s="33" t="s">
        <v>54</v>
      </c>
      <c r="C90" s="19"/>
      <c r="D90" s="19"/>
      <c r="E90" s="209"/>
      <c r="F90" s="41"/>
      <c r="G90" s="203"/>
      <c r="H90" s="42"/>
      <c r="I90" s="36">
        <v>4125</v>
      </c>
      <c r="J90" s="91">
        <f>I90/I91*100</f>
        <v>9.0889060262201173</v>
      </c>
    </row>
    <row r="91" spans="1:10" ht="18" customHeight="1" x14ac:dyDescent="0.3">
      <c r="B91" s="33" t="s">
        <v>55</v>
      </c>
      <c r="C91" s="19"/>
      <c r="D91" s="19"/>
      <c r="E91" s="204">
        <v>27801</v>
      </c>
      <c r="F91" s="34"/>
      <c r="G91" s="206">
        <v>17584</v>
      </c>
      <c r="H91" s="36"/>
      <c r="I91" s="43">
        <f>E91+G91</f>
        <v>45385</v>
      </c>
      <c r="J91" s="82">
        <f>J88+J89+J90</f>
        <v>100</v>
      </c>
    </row>
    <row r="92" spans="1:10" ht="18" customHeight="1" x14ac:dyDescent="0.3">
      <c r="B92" s="44"/>
      <c r="E92" s="45"/>
      <c r="F92" s="25"/>
      <c r="G92" s="45"/>
      <c r="H92" s="25"/>
      <c r="I92" s="45"/>
      <c r="J92" s="83"/>
    </row>
    <row r="93" spans="1:10" ht="18" customHeight="1" x14ac:dyDescent="0.3">
      <c r="B93" s="31" t="s">
        <v>64</v>
      </c>
      <c r="E93" s="45"/>
      <c r="F93" s="25"/>
      <c r="G93" s="45"/>
      <c r="H93" s="25"/>
      <c r="I93" s="45"/>
      <c r="J93" s="83"/>
    </row>
    <row r="94" spans="1:10" x14ac:dyDescent="0.25">
      <c r="B94" t="s">
        <v>63</v>
      </c>
    </row>
    <row r="97" spans="1:10" ht="15.5" x14ac:dyDescent="0.35">
      <c r="B97" s="342" t="s">
        <v>56</v>
      </c>
      <c r="C97" s="342"/>
      <c r="D97" s="342"/>
      <c r="E97" s="342"/>
      <c r="F97" s="342"/>
      <c r="G97" s="342"/>
    </row>
    <row r="98" spans="1:10" ht="13" x14ac:dyDescent="0.3">
      <c r="C98" s="446"/>
      <c r="D98" s="446"/>
      <c r="E98" s="446"/>
      <c r="F98" s="446"/>
      <c r="G98" s="446"/>
      <c r="H98" s="446"/>
    </row>
    <row r="99" spans="1:10" ht="18" customHeight="1" x14ac:dyDescent="0.35">
      <c r="A99" s="5">
        <v>6</v>
      </c>
      <c r="B99" s="447" t="s">
        <v>57</v>
      </c>
      <c r="C99" s="448"/>
      <c r="D99" s="449"/>
      <c r="E99" s="450" t="s">
        <v>58</v>
      </c>
      <c r="F99" s="450"/>
      <c r="G99" s="450" t="s">
        <v>59</v>
      </c>
      <c r="H99" s="451"/>
      <c r="I99" s="450" t="s">
        <v>11</v>
      </c>
      <c r="J99" s="450"/>
    </row>
    <row r="100" spans="1:10" ht="18" customHeight="1" x14ac:dyDescent="0.3">
      <c r="A100" s="44"/>
      <c r="B100" s="429" t="s">
        <v>60</v>
      </c>
      <c r="C100" s="430"/>
      <c r="D100" s="431"/>
      <c r="E100" s="432">
        <v>10</v>
      </c>
      <c r="F100" s="433"/>
      <c r="G100" s="434">
        <v>75</v>
      </c>
      <c r="H100" s="433"/>
      <c r="I100" s="435">
        <f>E100+G100</f>
        <v>85</v>
      </c>
      <c r="J100" s="436"/>
    </row>
    <row r="101" spans="1:10" ht="18" customHeight="1" x14ac:dyDescent="0.25">
      <c r="B101" s="437" t="s">
        <v>41</v>
      </c>
      <c r="C101" s="438"/>
      <c r="D101" s="439"/>
      <c r="E101" s="440">
        <v>136</v>
      </c>
      <c r="F101" s="441"/>
      <c r="G101" s="440">
        <v>22</v>
      </c>
      <c r="H101" s="441"/>
      <c r="I101" s="442">
        <f>E101+G101</f>
        <v>158</v>
      </c>
      <c r="J101" s="439"/>
    </row>
    <row r="102" spans="1:10" ht="18" customHeight="1" x14ac:dyDescent="0.3">
      <c r="B102" s="424" t="s">
        <v>11</v>
      </c>
      <c r="C102" s="425"/>
      <c r="D102" s="426"/>
      <c r="E102" s="427">
        <f>E101+E100</f>
        <v>146</v>
      </c>
      <c r="F102" s="428"/>
      <c r="G102" s="427">
        <f>G101+G100</f>
        <v>97</v>
      </c>
      <c r="H102" s="428"/>
      <c r="I102" s="427">
        <f>I101+I100</f>
        <v>243</v>
      </c>
      <c r="J102" s="428"/>
    </row>
    <row r="103" spans="1:10" ht="18" customHeight="1" x14ac:dyDescent="0.25"/>
    <row r="104" spans="1:10" ht="18" customHeight="1" x14ac:dyDescent="0.3">
      <c r="B104" s="97" t="s">
        <v>31</v>
      </c>
    </row>
    <row r="105" spans="1:10" ht="13" x14ac:dyDescent="0.3">
      <c r="F105" s="97"/>
    </row>
    <row r="107" spans="1:10" ht="13" x14ac:dyDescent="0.3">
      <c r="A107" s="97"/>
    </row>
    <row r="109" spans="1:10" x14ac:dyDescent="0.25">
      <c r="A109" s="52" t="s">
        <v>32</v>
      </c>
    </row>
    <row r="110" spans="1:10" x14ac:dyDescent="0.25">
      <c r="A110" s="52" t="s">
        <v>33</v>
      </c>
      <c r="B110" s="85"/>
      <c r="C110" s="85"/>
      <c r="D110" s="85"/>
      <c r="E110" s="85"/>
      <c r="F110" s="85"/>
      <c r="G110" s="85"/>
      <c r="H110" s="85"/>
      <c r="I110" s="85"/>
      <c r="J110" s="85"/>
    </row>
    <row r="111" spans="1:10" x14ac:dyDescent="0.25">
      <c r="A111" s="52" t="s">
        <v>34</v>
      </c>
      <c r="B111" s="210"/>
      <c r="C111" s="210"/>
      <c r="D111" s="210"/>
      <c r="E111" s="210"/>
      <c r="F111" s="210"/>
      <c r="G111" s="210"/>
      <c r="H111" s="210"/>
      <c r="I111" s="210"/>
      <c r="J111" s="210"/>
    </row>
    <row r="112" spans="1:10" ht="9" customHeight="1" x14ac:dyDescent="0.25">
      <c r="A112" s="84"/>
      <c r="B112" s="210"/>
      <c r="C112" s="210"/>
      <c r="D112" s="210"/>
      <c r="E112" s="210"/>
      <c r="F112" s="210"/>
      <c r="G112" s="210"/>
      <c r="H112" s="210"/>
      <c r="I112" s="210"/>
      <c r="J112" s="210"/>
    </row>
    <row r="113" spans="1:10" ht="12.75" customHeight="1" thickBot="1" x14ac:dyDescent="0.3">
      <c r="A113" s="210" t="s">
        <v>61</v>
      </c>
      <c r="B113" s="210"/>
      <c r="C113" s="210"/>
      <c r="D113" s="210"/>
      <c r="E113" s="210"/>
      <c r="F113" s="210"/>
      <c r="G113" s="210"/>
      <c r="H113" s="210"/>
      <c r="I113" s="210"/>
      <c r="J113" s="210"/>
    </row>
    <row r="114" spans="1:10" ht="16.5" x14ac:dyDescent="0.35">
      <c r="A114" s="210"/>
      <c r="D114" s="103" t="s">
        <v>62</v>
      </c>
      <c r="E114" s="98"/>
      <c r="F114" s="98"/>
      <c r="G114" s="98"/>
      <c r="H114" s="98"/>
      <c r="I114" s="98"/>
      <c r="J114" s="99"/>
    </row>
    <row r="115" spans="1:10" ht="16.5" customHeight="1" thickBot="1" x14ac:dyDescent="0.3">
      <c r="A115" s="210"/>
      <c r="D115" s="100"/>
      <c r="E115" s="101"/>
      <c r="F115" s="101"/>
      <c r="G115" s="101"/>
      <c r="H115" s="101"/>
      <c r="I115" s="101"/>
      <c r="J115" s="102"/>
    </row>
    <row r="116" spans="1:10" ht="15.75" customHeight="1" x14ac:dyDescent="0.25"/>
    <row r="117" spans="1:10" ht="15.5" x14ac:dyDescent="0.35">
      <c r="A117" s="211" t="s">
        <v>237</v>
      </c>
    </row>
  </sheetData>
  <mergeCells count="80">
    <mergeCell ref="B102:D102"/>
    <mergeCell ref="E102:F102"/>
    <mergeCell ref="G102:H102"/>
    <mergeCell ref="I102:J102"/>
    <mergeCell ref="B100:D100"/>
    <mergeCell ref="E100:F100"/>
    <mergeCell ref="G100:H100"/>
    <mergeCell ref="I100:J100"/>
    <mergeCell ref="B101:D101"/>
    <mergeCell ref="E101:F101"/>
    <mergeCell ref="G101:H101"/>
    <mergeCell ref="I101:J101"/>
    <mergeCell ref="B80:J80"/>
    <mergeCell ref="F82:H82"/>
    <mergeCell ref="B97:G97"/>
    <mergeCell ref="C98:H98"/>
    <mergeCell ref="B99:D99"/>
    <mergeCell ref="E99:F99"/>
    <mergeCell ref="G99:H99"/>
    <mergeCell ref="I99:J99"/>
    <mergeCell ref="E74:H74"/>
    <mergeCell ref="B75:D75"/>
    <mergeCell ref="E75:F75"/>
    <mergeCell ref="G75:H75"/>
    <mergeCell ref="B76:D76"/>
    <mergeCell ref="E76:F76"/>
    <mergeCell ref="G76:H76"/>
    <mergeCell ref="E67:F67"/>
    <mergeCell ref="G67:H67"/>
    <mergeCell ref="I67:J67"/>
    <mergeCell ref="E68:F68"/>
    <mergeCell ref="G68:H68"/>
    <mergeCell ref="I68:J68"/>
    <mergeCell ref="E66:F66"/>
    <mergeCell ref="G66:H66"/>
    <mergeCell ref="I66:J66"/>
    <mergeCell ref="E43:F43"/>
    <mergeCell ref="E44:F44"/>
    <mergeCell ref="E45:F45"/>
    <mergeCell ref="B48:J48"/>
    <mergeCell ref="B49:J49"/>
    <mergeCell ref="B50:J50"/>
    <mergeCell ref="B51:J51"/>
    <mergeCell ref="B53:J53"/>
    <mergeCell ref="B63:H63"/>
    <mergeCell ref="G65:H65"/>
    <mergeCell ref="I65:J65"/>
    <mergeCell ref="E42:F42"/>
    <mergeCell ref="F25:G25"/>
    <mergeCell ref="H25:I25"/>
    <mergeCell ref="F26:G26"/>
    <mergeCell ref="H26:I26"/>
    <mergeCell ref="B36:H36"/>
    <mergeCell ref="E38:J38"/>
    <mergeCell ref="B39:D39"/>
    <mergeCell ref="E39:F39"/>
    <mergeCell ref="G39:I39"/>
    <mergeCell ref="E40:F40"/>
    <mergeCell ref="E41:F41"/>
    <mergeCell ref="F24:G24"/>
    <mergeCell ref="H24:I24"/>
    <mergeCell ref="F19:G19"/>
    <mergeCell ref="H19:I19"/>
    <mergeCell ref="B20:E20"/>
    <mergeCell ref="F20:G20"/>
    <mergeCell ref="H20:I20"/>
    <mergeCell ref="B21:E21"/>
    <mergeCell ref="F21:G21"/>
    <mergeCell ref="H21:I21"/>
    <mergeCell ref="F22:G22"/>
    <mergeCell ref="H22:I22"/>
    <mergeCell ref="B23:E23"/>
    <mergeCell ref="F23:G23"/>
    <mergeCell ref="H23:I23"/>
    <mergeCell ref="B18:E18"/>
    <mergeCell ref="E1:J1"/>
    <mergeCell ref="G11:J11"/>
    <mergeCell ref="D12:G12"/>
    <mergeCell ref="H12:J12"/>
    <mergeCell ref="B16:H16"/>
  </mergeCells>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shapeId="25603" r:id="rId4">
          <objectPr defaultSize="0" autoPict="0" r:id="rId5">
            <anchor moveWithCells="1" sizeWithCells="1">
              <from>
                <xdr:col>0</xdr:col>
                <xdr:colOff>69850</xdr:colOff>
                <xdr:row>104</xdr:row>
                <xdr:rowOff>12700</xdr:rowOff>
              </from>
              <to>
                <xdr:col>1</xdr:col>
                <xdr:colOff>165100</xdr:colOff>
                <xdr:row>107</xdr:row>
                <xdr:rowOff>152400</xdr:rowOff>
              </to>
            </anchor>
          </objectPr>
        </oleObject>
      </mc:Choice>
      <mc:Fallback>
        <oleObject shapeId="25603" r:id="rId4"/>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17"/>
  <sheetViews>
    <sheetView zoomScale="75" workbookViewId="0">
      <selection activeCell="O17" sqref="O17"/>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E13" s="3"/>
      <c r="F13" s="4"/>
    </row>
    <row r="14" spans="1:12" ht="20" x14ac:dyDescent="0.4">
      <c r="E14" s="3"/>
      <c r="F14" s="4"/>
    </row>
    <row r="15" spans="1:12" ht="12.75" customHeight="1" x14ac:dyDescent="0.4">
      <c r="E15" s="4"/>
      <c r="F15" s="4"/>
    </row>
    <row r="16" spans="1:12" s="6" customFormat="1" ht="15.5" x14ac:dyDescent="0.35">
      <c r="A16" s="5">
        <v>1</v>
      </c>
      <c r="B16" s="342" t="s">
        <v>238</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10">
        <v>40664</v>
      </c>
      <c r="G19" s="511"/>
      <c r="H19" s="510">
        <v>40299</v>
      </c>
      <c r="I19" s="511"/>
      <c r="J19" s="13" t="s">
        <v>3</v>
      </c>
    </row>
    <row r="20" spans="2:10" ht="18" customHeight="1" x14ac:dyDescent="0.3">
      <c r="B20" s="512" t="s">
        <v>4</v>
      </c>
      <c r="C20" s="513"/>
      <c r="D20" s="513"/>
      <c r="E20" s="514"/>
      <c r="F20" s="503">
        <v>1623871</v>
      </c>
      <c r="G20" s="504"/>
      <c r="H20" s="503">
        <v>1900882</v>
      </c>
      <c r="I20" s="504"/>
      <c r="J20" s="14">
        <f>(F20-H20)/H20</f>
        <v>-0.14572761486509947</v>
      </c>
    </row>
    <row r="21" spans="2:10" ht="18" customHeight="1" x14ac:dyDescent="0.3">
      <c r="B21" s="507" t="s">
        <v>181</v>
      </c>
      <c r="C21" s="508"/>
      <c r="D21" s="508"/>
      <c r="E21" s="509"/>
      <c r="F21" s="466">
        <v>1280822</v>
      </c>
      <c r="G21" s="467"/>
      <c r="H21" s="466">
        <v>1119258</v>
      </c>
      <c r="I21" s="467"/>
      <c r="J21" s="92">
        <f>(F21-H21)/H21</f>
        <v>0.14434920277541013</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106310</v>
      </c>
      <c r="G23" s="504"/>
      <c r="H23" s="503">
        <v>115450</v>
      </c>
      <c r="I23" s="504"/>
      <c r="J23" s="92">
        <f>(F23-H23)/H23</f>
        <v>-7.9168471199653534E-2</v>
      </c>
    </row>
    <row r="24" spans="2:10" ht="18" customHeight="1" x14ac:dyDescent="0.3">
      <c r="B24" s="10" t="s">
        <v>184</v>
      </c>
      <c r="C24" s="11"/>
      <c r="D24" s="11"/>
      <c r="E24" s="12"/>
      <c r="F24" s="505">
        <f>(F21+F23)/(F20+F21+F23)</f>
        <v>0.46068768446926156</v>
      </c>
      <c r="G24" s="506"/>
      <c r="H24" s="505">
        <v>0.39400000000000002</v>
      </c>
      <c r="I24" s="506"/>
      <c r="J24" s="14"/>
    </row>
    <row r="25" spans="2:10" ht="18" customHeight="1" x14ac:dyDescent="0.3">
      <c r="B25" s="15" t="s">
        <v>8</v>
      </c>
      <c r="D25" t="s">
        <v>9</v>
      </c>
      <c r="E25" s="16"/>
      <c r="F25" s="497">
        <v>3002853</v>
      </c>
      <c r="G25" s="498"/>
      <c r="H25" s="497">
        <v>3107406</v>
      </c>
      <c r="I25" s="498"/>
      <c r="J25" s="92">
        <f>(F25-H25)/H25</f>
        <v>-3.3646391877984405E-2</v>
      </c>
    </row>
    <row r="26" spans="2:10" ht="14" x14ac:dyDescent="0.3">
      <c r="B26" s="15"/>
      <c r="D26" t="s">
        <v>10</v>
      </c>
      <c r="E26" s="16"/>
      <c r="F26" s="466">
        <v>8150</v>
      </c>
      <c r="G26" s="467"/>
      <c r="H26" s="466">
        <v>28184</v>
      </c>
      <c r="I26" s="467"/>
      <c r="J26" s="93">
        <f>(F26-H26)/H26</f>
        <v>-0.7108288390576214</v>
      </c>
    </row>
    <row r="27" spans="2:10" ht="14" x14ac:dyDescent="0.3">
      <c r="B27" s="15"/>
      <c r="D27" t="s">
        <v>11</v>
      </c>
      <c r="E27" s="16"/>
      <c r="F27" s="466">
        <f>F25+F26</f>
        <v>3011003</v>
      </c>
      <c r="G27" s="467"/>
      <c r="H27" s="466">
        <f>H25+H26</f>
        <v>3135590</v>
      </c>
      <c r="I27" s="467"/>
      <c r="J27" s="93">
        <f>(F27-H27)/H27</f>
        <v>-3.9733192158413567E-2</v>
      </c>
    </row>
    <row r="28" spans="2:10" ht="14" x14ac:dyDescent="0.3">
      <c r="B28" s="18"/>
      <c r="C28" s="19"/>
      <c r="D28" s="19" t="s">
        <v>12</v>
      </c>
      <c r="E28" s="20"/>
      <c r="F28" s="481">
        <v>832600</v>
      </c>
      <c r="G28" s="499"/>
      <c r="H28" s="481">
        <v>908400</v>
      </c>
      <c r="I28" s="499"/>
      <c r="J28" s="94">
        <f>(F28-H28)/H28</f>
        <v>-8.3443416996917652E-2</v>
      </c>
    </row>
    <row r="29" spans="2:10" ht="14" x14ac:dyDescent="0.3">
      <c r="F29" s="195"/>
      <c r="G29" s="195"/>
      <c r="H29" s="195"/>
      <c r="I29" s="195"/>
      <c r="J29" s="196"/>
    </row>
    <row r="30" spans="2:10" ht="13.5" customHeight="1" x14ac:dyDescent="0.25">
      <c r="B30" t="s">
        <v>239</v>
      </c>
      <c r="F30" s="21"/>
      <c r="G30" s="21"/>
      <c r="H30" s="22"/>
      <c r="I30" s="22"/>
      <c r="J30" s="23"/>
    </row>
    <row r="31" spans="2:10" ht="13.5" customHeight="1" x14ac:dyDescent="0.25">
      <c r="B31" t="s">
        <v>199</v>
      </c>
      <c r="F31" s="21"/>
      <c r="G31" s="21"/>
      <c r="H31" s="22"/>
      <c r="I31" s="22"/>
      <c r="J31" s="23"/>
    </row>
    <row r="32" spans="2:10" ht="13.5" customHeight="1" x14ac:dyDescent="0.25">
      <c r="B32" t="s">
        <v>200</v>
      </c>
    </row>
    <row r="33" spans="1:10" ht="13.5" customHeight="1" x14ac:dyDescent="0.25">
      <c r="B33" t="s">
        <v>201</v>
      </c>
    </row>
    <row r="34" spans="1:10" s="6" customFormat="1" ht="13.5" customHeight="1" x14ac:dyDescent="0.35">
      <c r="B34" s="31" t="s">
        <v>187</v>
      </c>
    </row>
    <row r="36" spans="1:10" x14ac:dyDescent="0.25">
      <c r="E36" s="24"/>
      <c r="F36" s="24"/>
    </row>
    <row r="37" spans="1:10" x14ac:dyDescent="0.25">
      <c r="E37" s="22"/>
      <c r="F37" s="22"/>
      <c r="G37" s="25"/>
      <c r="H37" s="25"/>
      <c r="I37" s="25"/>
      <c r="J37" s="25"/>
    </row>
    <row r="38" spans="1:10" s="6" customFormat="1" ht="18" customHeight="1" x14ac:dyDescent="0.35">
      <c r="A38" s="5">
        <v>2</v>
      </c>
      <c r="B38" s="371" t="s">
        <v>14</v>
      </c>
      <c r="C38" s="401"/>
      <c r="D38" s="401"/>
      <c r="E38" s="401"/>
      <c r="F38" s="401"/>
      <c r="G38" s="401"/>
      <c r="H38" s="401"/>
    </row>
    <row r="40" spans="1:10" ht="18" customHeight="1" x14ac:dyDescent="0.3">
      <c r="B40" s="26"/>
      <c r="C40" s="27"/>
      <c r="D40" s="28"/>
      <c r="E40" s="487" t="s">
        <v>15</v>
      </c>
      <c r="F40" s="488"/>
      <c r="G40" s="488"/>
      <c r="H40" s="488"/>
      <c r="I40" s="488"/>
      <c r="J40" s="489"/>
    </row>
    <row r="41" spans="1:10" ht="35.25" customHeight="1" x14ac:dyDescent="0.3">
      <c r="B41" s="490" t="s">
        <v>16</v>
      </c>
      <c r="C41" s="491"/>
      <c r="D41" s="492"/>
      <c r="E41" s="476" t="s">
        <v>17</v>
      </c>
      <c r="F41" s="493"/>
      <c r="G41" s="494" t="s">
        <v>188</v>
      </c>
      <c r="H41" s="495"/>
      <c r="I41" s="496"/>
      <c r="J41" s="13" t="s">
        <v>11</v>
      </c>
    </row>
    <row r="42" spans="1:10" ht="18" customHeight="1" x14ac:dyDescent="0.3">
      <c r="B42" s="15" t="s">
        <v>19</v>
      </c>
      <c r="C42" t="s">
        <v>20</v>
      </c>
      <c r="D42" s="16"/>
      <c r="E42" s="497">
        <v>10263</v>
      </c>
      <c r="F42" s="498"/>
      <c r="G42" s="29"/>
      <c r="H42" s="195">
        <v>1236</v>
      </c>
      <c r="I42" s="17"/>
      <c r="J42" s="17">
        <f>E42+H42</f>
        <v>11499</v>
      </c>
    </row>
    <row r="43" spans="1:10" ht="18" customHeight="1" x14ac:dyDescent="0.3">
      <c r="B43" s="15" t="s">
        <v>21</v>
      </c>
      <c r="C43" t="s">
        <v>22</v>
      </c>
      <c r="D43" s="16"/>
      <c r="E43" s="466">
        <v>8939</v>
      </c>
      <c r="F43" s="467"/>
      <c r="G43" s="29"/>
      <c r="H43" s="195">
        <v>2506</v>
      </c>
      <c r="I43" s="17"/>
      <c r="J43" s="17">
        <f>E43+H43</f>
        <v>11445</v>
      </c>
    </row>
    <row r="44" spans="1:10" ht="18" customHeight="1" x14ac:dyDescent="0.3">
      <c r="B44" s="15"/>
      <c r="C44" s="31" t="s">
        <v>23</v>
      </c>
      <c r="D44" s="32"/>
      <c r="E44" s="466">
        <v>3806</v>
      </c>
      <c r="F44" s="467"/>
      <c r="G44" s="29"/>
      <c r="H44" s="195">
        <v>15092</v>
      </c>
      <c r="I44" s="197"/>
      <c r="J44" s="17">
        <f>E44+H44</f>
        <v>18898</v>
      </c>
    </row>
    <row r="45" spans="1:10" ht="18" customHeight="1" x14ac:dyDescent="0.3">
      <c r="B45" s="33" t="s">
        <v>24</v>
      </c>
      <c r="C45" s="19"/>
      <c r="D45" s="20"/>
      <c r="E45" s="481">
        <f>E42+E43+E44</f>
        <v>23008</v>
      </c>
      <c r="F45" s="482"/>
      <c r="G45" s="34"/>
      <c r="H45" s="199">
        <f>H42+H43+H44</f>
        <v>18834</v>
      </c>
      <c r="I45" s="36"/>
      <c r="J45" s="17">
        <f>E45+H45</f>
        <v>41842</v>
      </c>
    </row>
    <row r="46" spans="1:10" ht="18" customHeight="1" x14ac:dyDescent="0.3">
      <c r="B46" s="40" t="s">
        <v>25</v>
      </c>
      <c r="D46" s="16"/>
      <c r="E46" s="483"/>
      <c r="F46" s="484"/>
      <c r="G46" s="38"/>
      <c r="H46" s="38"/>
      <c r="I46" s="39"/>
      <c r="J46" s="17">
        <v>648</v>
      </c>
    </row>
    <row r="47" spans="1:10" ht="18" customHeight="1" x14ac:dyDescent="0.3">
      <c r="B47" s="33" t="s">
        <v>26</v>
      </c>
      <c r="C47" s="19"/>
      <c r="D47" s="20"/>
      <c r="E47" s="485"/>
      <c r="F47" s="486"/>
      <c r="G47" s="41"/>
      <c r="H47" s="41"/>
      <c r="I47" s="42"/>
      <c r="J47" s="43">
        <f>J45+J46</f>
        <v>42490</v>
      </c>
    </row>
    <row r="48" spans="1:10" ht="13" x14ac:dyDescent="0.3">
      <c r="B48" s="44"/>
      <c r="E48" s="22"/>
      <c r="F48" s="22"/>
      <c r="G48" s="25"/>
      <c r="H48" s="25"/>
      <c r="I48" s="25"/>
      <c r="J48" s="45"/>
    </row>
    <row r="49" spans="1:10" ht="13" x14ac:dyDescent="0.3">
      <c r="C49" s="44"/>
      <c r="E49" s="46"/>
      <c r="F49" s="46"/>
      <c r="G49" s="45"/>
      <c r="H49" s="47"/>
      <c r="I49" s="47"/>
      <c r="J49" s="45"/>
    </row>
    <row r="50" spans="1:10" ht="24.75" customHeight="1" x14ac:dyDescent="0.25">
      <c r="A50" s="48" t="s">
        <v>27</v>
      </c>
      <c r="B50" s="479" t="s">
        <v>28</v>
      </c>
      <c r="C50" s="479"/>
      <c r="D50" s="479"/>
      <c r="E50" s="479"/>
      <c r="F50" s="479"/>
      <c r="G50" s="479"/>
      <c r="H50" s="479"/>
      <c r="I50" s="479"/>
      <c r="J50" s="479"/>
    </row>
    <row r="51" spans="1:10" ht="24.75" customHeight="1" x14ac:dyDescent="0.25">
      <c r="A51" s="49"/>
      <c r="B51" s="479" t="s">
        <v>222</v>
      </c>
      <c r="C51" s="479"/>
      <c r="D51" s="479"/>
      <c r="E51" s="479"/>
      <c r="F51" s="479"/>
      <c r="G51" s="479"/>
      <c r="H51" s="479"/>
      <c r="I51" s="479"/>
      <c r="J51" s="479"/>
    </row>
    <row r="52" spans="1:10" x14ac:dyDescent="0.25">
      <c r="A52" s="49"/>
      <c r="B52" s="480" t="s">
        <v>190</v>
      </c>
      <c r="C52" s="480"/>
      <c r="D52" s="480"/>
      <c r="E52" s="480"/>
      <c r="F52" s="480"/>
      <c r="G52" s="480"/>
      <c r="H52" s="480"/>
      <c r="I52" s="480"/>
      <c r="J52" s="480"/>
    </row>
    <row r="53" spans="1:10" x14ac:dyDescent="0.25">
      <c r="A53" s="49"/>
      <c r="B53" s="480" t="s">
        <v>30</v>
      </c>
      <c r="C53" s="480"/>
      <c r="D53" s="480"/>
      <c r="E53" s="480"/>
      <c r="F53" s="480"/>
      <c r="G53" s="480"/>
      <c r="H53" s="480"/>
      <c r="I53" s="480"/>
      <c r="J53" s="480"/>
    </row>
    <row r="54" spans="1:10" ht="15.5" x14ac:dyDescent="0.35">
      <c r="A54" s="49"/>
      <c r="B54" s="50"/>
      <c r="C54" s="50"/>
      <c r="D54" s="50"/>
      <c r="E54" s="50"/>
      <c r="F54" s="50"/>
      <c r="G54" s="50"/>
      <c r="H54" s="51" t="s">
        <v>234</v>
      </c>
      <c r="I54" s="50"/>
      <c r="J54" s="50"/>
    </row>
    <row r="55" spans="1:10" x14ac:dyDescent="0.25">
      <c r="B55" s="480"/>
      <c r="C55" s="480"/>
      <c r="D55" s="480"/>
      <c r="E55" s="480"/>
      <c r="F55" s="480"/>
      <c r="G55" s="480"/>
      <c r="H55" s="480"/>
      <c r="I55" s="480"/>
      <c r="J55" s="480"/>
    </row>
    <row r="56" spans="1:10" x14ac:dyDescent="0.25">
      <c r="A56" s="31" t="s">
        <v>241</v>
      </c>
      <c r="D56" s="50"/>
      <c r="E56" s="50"/>
      <c r="F56" s="50"/>
      <c r="H56" s="96" t="s">
        <v>74</v>
      </c>
      <c r="I56" s="50"/>
      <c r="J56" s="50"/>
    </row>
    <row r="57" spans="1:10" x14ac:dyDescent="0.25">
      <c r="A57" s="96" t="s">
        <v>218</v>
      </c>
      <c r="B57" s="50"/>
      <c r="C57" s="50"/>
      <c r="D57" s="50"/>
      <c r="E57" s="50"/>
      <c r="F57" s="50"/>
      <c r="H57" s="96" t="s">
        <v>75</v>
      </c>
      <c r="I57" s="50"/>
      <c r="J57" s="50"/>
    </row>
    <row r="58" spans="1:10" ht="13" x14ac:dyDescent="0.3">
      <c r="A58" s="96" t="s">
        <v>66</v>
      </c>
      <c r="B58" s="50"/>
      <c r="C58" s="50"/>
      <c r="F58" s="22"/>
      <c r="H58" s="96" t="s">
        <v>76</v>
      </c>
      <c r="I58" s="25"/>
      <c r="J58" s="45"/>
    </row>
    <row r="59" spans="1:10" s="55" customFormat="1" ht="13.5" x14ac:dyDescent="0.35">
      <c r="A59" s="96" t="s">
        <v>72</v>
      </c>
      <c r="B59" s="44"/>
      <c r="C59"/>
      <c r="D59" s="52"/>
      <c r="E59" s="54"/>
      <c r="G59" s="56"/>
      <c r="J59" s="56"/>
    </row>
    <row r="60" spans="1:10" s="55" customFormat="1" ht="13" x14ac:dyDescent="0.35">
      <c r="A60" s="96" t="s">
        <v>224</v>
      </c>
      <c r="B60" s="53"/>
      <c r="C60" s="52"/>
      <c r="E60" s="56"/>
      <c r="G60" s="56"/>
      <c r="J60" s="56"/>
    </row>
    <row r="61" spans="1:10" s="55" customFormat="1" ht="13" x14ac:dyDescent="0.35">
      <c r="A61" s="96" t="s">
        <v>0</v>
      </c>
      <c r="B61" s="57"/>
      <c r="E61" s="56"/>
      <c r="G61" s="56"/>
      <c r="J61" s="56"/>
    </row>
    <row r="62" spans="1:10" ht="13.5" x14ac:dyDescent="0.35">
      <c r="A62" s="96" t="s">
        <v>1</v>
      </c>
      <c r="B62" s="57"/>
      <c r="C62" s="55"/>
    </row>
    <row r="65" spans="1:10" s="6" customFormat="1" ht="18" customHeight="1" x14ac:dyDescent="0.35">
      <c r="A65" s="5">
        <v>3</v>
      </c>
      <c r="B65" s="342" t="s">
        <v>35</v>
      </c>
      <c r="C65" s="533"/>
      <c r="D65" s="533"/>
      <c r="E65" s="533"/>
      <c r="F65" s="533"/>
      <c r="G65" s="533"/>
      <c r="H65" s="533"/>
    </row>
    <row r="66" spans="1:10" ht="18" customHeight="1" x14ac:dyDescent="0.25"/>
    <row r="67" spans="1:10" s="61" customFormat="1" ht="18" customHeight="1" x14ac:dyDescent="0.3">
      <c r="A67" s="58"/>
      <c r="B67" s="59" t="s">
        <v>36</v>
      </c>
      <c r="C67" s="60"/>
      <c r="D67" s="60"/>
      <c r="E67" s="59" t="s">
        <v>37</v>
      </c>
      <c r="F67" s="60"/>
      <c r="G67" s="476" t="s">
        <v>11</v>
      </c>
      <c r="H67" s="463"/>
      <c r="I67" s="476" t="s">
        <v>38</v>
      </c>
      <c r="J67" s="477"/>
    </row>
    <row r="68" spans="1:10" ht="18" customHeight="1" x14ac:dyDescent="0.3">
      <c r="B68" s="62"/>
      <c r="C68" s="61" t="s">
        <v>60</v>
      </c>
      <c r="D68" s="61"/>
      <c r="E68" s="464">
        <v>41</v>
      </c>
      <c r="F68" s="478"/>
      <c r="G68" s="466">
        <v>4567</v>
      </c>
      <c r="H68" s="478"/>
      <c r="I68" s="468">
        <f>G68/G70*100</f>
        <v>10.35859284628819</v>
      </c>
      <c r="J68" s="469"/>
    </row>
    <row r="69" spans="1:10" ht="18" customHeight="1" x14ac:dyDescent="0.3">
      <c r="B69" s="62"/>
      <c r="C69" s="61" t="s">
        <v>41</v>
      </c>
      <c r="D69" s="61"/>
      <c r="E69" s="464">
        <v>6</v>
      </c>
      <c r="F69" s="465"/>
      <c r="G69" s="466">
        <v>39522</v>
      </c>
      <c r="H69" s="467"/>
      <c r="I69" s="468">
        <f>G69/G70*100</f>
        <v>89.64140715371181</v>
      </c>
      <c r="J69" s="469"/>
    </row>
    <row r="70" spans="1:10" ht="18" customHeight="1" x14ac:dyDescent="0.3">
      <c r="B70" s="63"/>
      <c r="C70" s="64" t="s">
        <v>11</v>
      </c>
      <c r="D70" s="65"/>
      <c r="E70" s="470">
        <v>47</v>
      </c>
      <c r="F70" s="471"/>
      <c r="G70" s="472">
        <f>G68+G69</f>
        <v>44089</v>
      </c>
      <c r="H70" s="473"/>
      <c r="I70" s="531">
        <f>G70/G70*100</f>
        <v>100</v>
      </c>
      <c r="J70" s="532"/>
    </row>
    <row r="74" spans="1:10" s="6" customFormat="1" ht="18" customHeight="1" x14ac:dyDescent="0.35">
      <c r="A74" s="5">
        <v>4</v>
      </c>
      <c r="B74" s="66" t="s">
        <v>42</v>
      </c>
    </row>
    <row r="75" spans="1:10" ht="18" customHeight="1" x14ac:dyDescent="0.3">
      <c r="A75" s="44"/>
      <c r="B75" s="67"/>
    </row>
    <row r="76" spans="1:10" ht="18" customHeight="1" x14ac:dyDescent="0.3">
      <c r="E76" s="452" t="s">
        <v>43</v>
      </c>
      <c r="F76" s="453"/>
      <c r="G76" s="453"/>
      <c r="H76" s="453"/>
    </row>
    <row r="77" spans="1:10" s="61" customFormat="1" ht="18" customHeight="1" x14ac:dyDescent="0.3">
      <c r="B77" s="454"/>
      <c r="C77" s="455"/>
      <c r="D77" s="456"/>
      <c r="E77" s="457" t="s">
        <v>44</v>
      </c>
      <c r="F77" s="457"/>
      <c r="G77" s="457" t="s">
        <v>45</v>
      </c>
      <c r="H77" s="458"/>
    </row>
    <row r="78" spans="1:10" ht="18.75" customHeight="1" x14ac:dyDescent="0.3">
      <c r="B78" s="424" t="s">
        <v>11</v>
      </c>
      <c r="C78" s="425"/>
      <c r="D78" s="426"/>
      <c r="E78" s="462">
        <v>64</v>
      </c>
      <c r="F78" s="463"/>
      <c r="G78" s="462">
        <v>36</v>
      </c>
      <c r="H78" s="463"/>
    </row>
    <row r="79" spans="1:10" ht="13" x14ac:dyDescent="0.3">
      <c r="B79" s="46"/>
      <c r="C79" s="46"/>
      <c r="D79" s="46"/>
      <c r="E79" s="46"/>
      <c r="F79" s="46"/>
      <c r="G79" s="46"/>
      <c r="H79" s="46"/>
    </row>
    <row r="80" spans="1:10" ht="13" x14ac:dyDescent="0.3">
      <c r="B80" s="46"/>
      <c r="C80" s="46"/>
      <c r="D80" s="46"/>
      <c r="E80" s="46"/>
      <c r="F80" s="46"/>
      <c r="G80" s="46"/>
      <c r="H80" s="46"/>
    </row>
    <row r="82" spans="1:10" s="6" customFormat="1" ht="18" customHeight="1" x14ac:dyDescent="0.35">
      <c r="A82" s="5">
        <v>5</v>
      </c>
      <c r="B82" s="342" t="s">
        <v>240</v>
      </c>
      <c r="C82" s="342"/>
      <c r="D82" s="342"/>
      <c r="E82" s="342"/>
      <c r="F82" s="342"/>
      <c r="G82" s="342"/>
      <c r="H82" s="342"/>
      <c r="I82" s="342"/>
      <c r="J82" s="530"/>
    </row>
    <row r="83" spans="1:10" ht="18" customHeight="1" x14ac:dyDescent="0.3">
      <c r="A83" s="44"/>
    </row>
    <row r="84" spans="1:10" s="44" customFormat="1" ht="57.75" customHeight="1" x14ac:dyDescent="0.3">
      <c r="B84" s="68"/>
      <c r="C84" s="69"/>
      <c r="D84" s="69"/>
      <c r="E84" s="68" t="s">
        <v>17</v>
      </c>
      <c r="F84" s="443" t="s">
        <v>188</v>
      </c>
      <c r="G84" s="444"/>
      <c r="H84" s="445"/>
      <c r="I84" s="70" t="s">
        <v>11</v>
      </c>
      <c r="J84" s="71" t="s">
        <v>46</v>
      </c>
    </row>
    <row r="85" spans="1:10" ht="18" customHeight="1" x14ac:dyDescent="0.3">
      <c r="B85" s="72" t="s">
        <v>47</v>
      </c>
      <c r="C85" s="73"/>
      <c r="D85" s="73"/>
      <c r="E85" s="10"/>
      <c r="F85" s="10"/>
      <c r="G85" s="11"/>
      <c r="H85" s="12"/>
      <c r="I85" s="12"/>
      <c r="J85" s="74"/>
    </row>
    <row r="86" spans="1:10" ht="18" customHeight="1" x14ac:dyDescent="0.3">
      <c r="B86" s="26" t="s">
        <v>48</v>
      </c>
      <c r="C86" s="27"/>
      <c r="D86" s="27"/>
      <c r="E86" s="200">
        <v>5102</v>
      </c>
      <c r="F86" s="75"/>
      <c r="G86" s="205">
        <v>4185</v>
      </c>
      <c r="H86" s="37"/>
      <c r="I86" s="37">
        <f>E86+G86</f>
        <v>9287</v>
      </c>
      <c r="J86" s="77"/>
    </row>
    <row r="87" spans="1:10" ht="18" customHeight="1" x14ac:dyDescent="0.3">
      <c r="B87" s="78" t="s">
        <v>49</v>
      </c>
      <c r="E87" s="202">
        <v>5526</v>
      </c>
      <c r="F87" s="79"/>
      <c r="G87" s="195">
        <v>1414</v>
      </c>
      <c r="H87" s="17"/>
      <c r="I87" s="17">
        <f>E87+G87</f>
        <v>6940</v>
      </c>
      <c r="J87" s="77"/>
    </row>
    <row r="88" spans="1:10" ht="18" customHeight="1" x14ac:dyDescent="0.3">
      <c r="B88" s="15" t="s">
        <v>50</v>
      </c>
      <c r="E88" s="207"/>
      <c r="F88" s="38"/>
      <c r="G88" s="198"/>
      <c r="H88" s="39"/>
      <c r="I88" s="17">
        <v>4977</v>
      </c>
      <c r="J88" s="77"/>
    </row>
    <row r="89" spans="1:10" ht="18" customHeight="1" x14ac:dyDescent="0.3">
      <c r="B89" s="15" t="s">
        <v>51</v>
      </c>
      <c r="E89" s="207"/>
      <c r="F89" s="38"/>
      <c r="G89" s="198"/>
      <c r="H89" s="39"/>
      <c r="I89" s="17">
        <v>59</v>
      </c>
      <c r="J89" s="77"/>
    </row>
    <row r="90" spans="1:10" ht="18" customHeight="1" x14ac:dyDescent="0.3">
      <c r="B90" s="40" t="s">
        <v>52</v>
      </c>
      <c r="E90" s="208">
        <v>13829</v>
      </c>
      <c r="F90" s="35"/>
      <c r="G90" s="199">
        <v>7433</v>
      </c>
      <c r="H90" s="36"/>
      <c r="I90" s="17">
        <f>E90+G90</f>
        <v>21262</v>
      </c>
      <c r="J90" s="89">
        <f>I90/I93*100</f>
        <v>47.813083271492502</v>
      </c>
    </row>
    <row r="91" spans="1:10" ht="18" customHeight="1" x14ac:dyDescent="0.3">
      <c r="B91" s="68" t="s">
        <v>53</v>
      </c>
      <c r="C91" s="27"/>
      <c r="D91" s="27"/>
      <c r="E91" s="207"/>
      <c r="F91" s="38"/>
      <c r="G91" s="198"/>
      <c r="H91" s="39"/>
      <c r="I91" s="37">
        <v>19149</v>
      </c>
      <c r="J91" s="90">
        <f>I91/I93*100</f>
        <v>43.061458544154355</v>
      </c>
    </row>
    <row r="92" spans="1:10" ht="18" customHeight="1" x14ac:dyDescent="0.3">
      <c r="B92" s="33" t="s">
        <v>54</v>
      </c>
      <c r="C92" s="19"/>
      <c r="D92" s="19"/>
      <c r="E92" s="209"/>
      <c r="F92" s="41"/>
      <c r="G92" s="203"/>
      <c r="H92" s="42"/>
      <c r="I92" s="36">
        <v>4058</v>
      </c>
      <c r="J92" s="91">
        <f>I92/I93*100</f>
        <v>9.1254581843531462</v>
      </c>
    </row>
    <row r="93" spans="1:10" ht="18" customHeight="1" x14ac:dyDescent="0.3">
      <c r="B93" s="33" t="s">
        <v>55</v>
      </c>
      <c r="C93" s="19"/>
      <c r="D93" s="19"/>
      <c r="E93" s="204">
        <v>26265</v>
      </c>
      <c r="F93" s="34"/>
      <c r="G93" s="206">
        <v>18204</v>
      </c>
      <c r="H93" s="36"/>
      <c r="I93" s="43">
        <f>E93+G93</f>
        <v>44469</v>
      </c>
      <c r="J93" s="82">
        <f>J90+J91+J92</f>
        <v>100.00000000000001</v>
      </c>
    </row>
    <row r="94" spans="1:10" ht="13" x14ac:dyDescent="0.3">
      <c r="B94" s="44"/>
      <c r="E94" s="45"/>
      <c r="F94" s="25"/>
      <c r="G94" s="45"/>
      <c r="H94" s="25"/>
      <c r="I94" s="45"/>
      <c r="J94" s="83"/>
    </row>
    <row r="95" spans="1:10" ht="13" x14ac:dyDescent="0.3">
      <c r="B95" s="31" t="s">
        <v>64</v>
      </c>
      <c r="E95" s="45"/>
      <c r="F95" s="25"/>
      <c r="G95" s="45"/>
      <c r="H95" s="25"/>
      <c r="I95" s="45"/>
      <c r="J95" s="83"/>
    </row>
    <row r="96" spans="1:10" x14ac:dyDescent="0.25">
      <c r="B96" t="s">
        <v>63</v>
      </c>
    </row>
    <row r="99" spans="1:10" ht="18" customHeight="1" x14ac:dyDescent="0.35">
      <c r="A99" s="5">
        <v>6</v>
      </c>
      <c r="B99" s="342" t="s">
        <v>56</v>
      </c>
      <c r="C99" s="529"/>
      <c r="D99" s="529"/>
      <c r="E99" s="529"/>
      <c r="F99" s="529"/>
      <c r="G99" s="529"/>
    </row>
    <row r="100" spans="1:10" ht="18" customHeight="1" x14ac:dyDescent="0.3">
      <c r="A100" s="44"/>
      <c r="C100" s="527"/>
      <c r="D100" s="438"/>
      <c r="E100" s="438"/>
      <c r="F100" s="438"/>
      <c r="G100" s="438"/>
      <c r="H100" s="438"/>
    </row>
    <row r="101" spans="1:10" ht="18" customHeight="1" x14ac:dyDescent="0.3">
      <c r="B101" s="528" t="s">
        <v>57</v>
      </c>
      <c r="C101" s="528"/>
      <c r="D101" s="528"/>
      <c r="E101" s="450" t="s">
        <v>58</v>
      </c>
      <c r="F101" s="450"/>
      <c r="G101" s="450" t="s">
        <v>59</v>
      </c>
      <c r="H101" s="451"/>
      <c r="I101" s="450" t="s">
        <v>11</v>
      </c>
      <c r="J101" s="450"/>
    </row>
    <row r="102" spans="1:10" ht="18" customHeight="1" x14ac:dyDescent="0.25">
      <c r="B102" s="429" t="s">
        <v>60</v>
      </c>
      <c r="C102" s="430"/>
      <c r="D102" s="431"/>
      <c r="E102" s="432">
        <v>9</v>
      </c>
      <c r="F102" s="433"/>
      <c r="G102" s="434">
        <v>71</v>
      </c>
      <c r="H102" s="433"/>
      <c r="I102" s="435">
        <f>E102+G102</f>
        <v>80</v>
      </c>
      <c r="J102" s="436"/>
    </row>
    <row r="103" spans="1:10" ht="18" customHeight="1" x14ac:dyDescent="0.25">
      <c r="B103" s="437" t="s">
        <v>41</v>
      </c>
      <c r="C103" s="438"/>
      <c r="D103" s="438"/>
      <c r="E103" s="440">
        <v>142</v>
      </c>
      <c r="F103" s="441"/>
      <c r="G103" s="440">
        <v>22</v>
      </c>
      <c r="H103" s="441"/>
      <c r="I103" s="442">
        <f>E103+G103</f>
        <v>164</v>
      </c>
      <c r="J103" s="439"/>
    </row>
    <row r="104" spans="1:10" ht="18" customHeight="1" x14ac:dyDescent="0.3">
      <c r="B104" s="428" t="s">
        <v>11</v>
      </c>
      <c r="C104" s="428"/>
      <c r="D104" s="428"/>
      <c r="E104" s="427">
        <f>E103+E102</f>
        <v>151</v>
      </c>
      <c r="F104" s="428"/>
      <c r="G104" s="427">
        <f>G103+G102</f>
        <v>93</v>
      </c>
      <c r="H104" s="428"/>
      <c r="I104" s="427">
        <f>I103+I102</f>
        <v>244</v>
      </c>
      <c r="J104" s="428"/>
    </row>
    <row r="107" spans="1:10" ht="13" x14ac:dyDescent="0.3">
      <c r="A107" s="97" t="s">
        <v>31</v>
      </c>
    </row>
    <row r="109" spans="1:10" x14ac:dyDescent="0.25">
      <c r="A109" s="52" t="s">
        <v>32</v>
      </c>
    </row>
    <row r="110" spans="1:10" x14ac:dyDescent="0.25">
      <c r="A110" s="52" t="s">
        <v>33</v>
      </c>
    </row>
    <row r="111" spans="1:10" x14ac:dyDescent="0.25">
      <c r="A111" s="52" t="s">
        <v>34</v>
      </c>
    </row>
    <row r="112" spans="1:10" ht="9" customHeight="1" x14ac:dyDescent="0.25">
      <c r="A112" s="84"/>
      <c r="B112" s="85"/>
      <c r="C112" s="85"/>
      <c r="D112" s="85"/>
      <c r="E112" s="85"/>
      <c r="F112" s="85"/>
      <c r="G112" s="85"/>
      <c r="H112" s="85"/>
      <c r="I112" s="85"/>
      <c r="J112" s="85"/>
    </row>
    <row r="113" spans="1:10" ht="12.75" customHeight="1" x14ac:dyDescent="0.25">
      <c r="A113" s="534" t="s">
        <v>61</v>
      </c>
      <c r="B113" s="535"/>
      <c r="C113" s="535"/>
      <c r="D113" s="535"/>
      <c r="E113" s="535"/>
      <c r="F113" s="535"/>
      <c r="G113" s="535"/>
      <c r="H113" s="535"/>
      <c r="I113" s="535"/>
      <c r="J113" s="535"/>
    </row>
    <row r="114" spans="1:10" x14ac:dyDescent="0.25">
      <c r="A114" s="535"/>
      <c r="B114" s="535"/>
      <c r="C114" s="535"/>
      <c r="D114" s="535"/>
      <c r="E114" s="535"/>
      <c r="F114" s="535"/>
      <c r="G114" s="535"/>
      <c r="H114" s="535"/>
      <c r="I114" s="535"/>
      <c r="J114" s="535"/>
    </row>
    <row r="115" spans="1:10" ht="16.5" customHeight="1" thickBot="1" x14ac:dyDescent="0.3">
      <c r="A115" s="535"/>
      <c r="B115" s="535"/>
      <c r="C115" s="535"/>
      <c r="D115" s="535"/>
      <c r="E115" s="535"/>
      <c r="F115" s="535"/>
      <c r="G115" s="535"/>
      <c r="H115" s="535"/>
      <c r="I115" s="535"/>
      <c r="J115" s="535"/>
    </row>
    <row r="116" spans="1:10" ht="15.75" customHeight="1" x14ac:dyDescent="0.35">
      <c r="D116" s="103" t="s">
        <v>62</v>
      </c>
      <c r="E116" s="98"/>
      <c r="F116" s="98"/>
      <c r="G116" s="98"/>
      <c r="H116" s="98"/>
      <c r="I116" s="98"/>
      <c r="J116" s="99"/>
    </row>
    <row r="117" spans="1:10" ht="16" thickBot="1" x14ac:dyDescent="0.4">
      <c r="A117" s="51" t="s">
        <v>234</v>
      </c>
      <c r="D117" s="100"/>
      <c r="E117" s="101"/>
      <c r="F117" s="101"/>
      <c r="G117" s="101"/>
      <c r="H117" s="101"/>
      <c r="I117" s="101"/>
      <c r="J117" s="102"/>
    </row>
  </sheetData>
  <mergeCells count="85">
    <mergeCell ref="A113:J115"/>
    <mergeCell ref="B103:D103"/>
    <mergeCell ref="E103:F103"/>
    <mergeCell ref="G103:H103"/>
    <mergeCell ref="I103:J103"/>
    <mergeCell ref="B104:D104"/>
    <mergeCell ref="E104:F104"/>
    <mergeCell ref="G104:H104"/>
    <mergeCell ref="I104:J104"/>
    <mergeCell ref="B102:D102"/>
    <mergeCell ref="E102:F102"/>
    <mergeCell ref="G102:H102"/>
    <mergeCell ref="I102:J102"/>
    <mergeCell ref="B78:D78"/>
    <mergeCell ref="E78:F78"/>
    <mergeCell ref="G78:H78"/>
    <mergeCell ref="B82:J82"/>
    <mergeCell ref="F84:H84"/>
    <mergeCell ref="B99:G99"/>
    <mergeCell ref="C100:H100"/>
    <mergeCell ref="B101:D101"/>
    <mergeCell ref="E101:F101"/>
    <mergeCell ref="G101:H101"/>
    <mergeCell ref="I101:J101"/>
    <mergeCell ref="E70:F70"/>
    <mergeCell ref="G70:H70"/>
    <mergeCell ref="I70:J70"/>
    <mergeCell ref="E76:H76"/>
    <mergeCell ref="B77:D77"/>
    <mergeCell ref="E77:F77"/>
    <mergeCell ref="G77:H77"/>
    <mergeCell ref="E69:F69"/>
    <mergeCell ref="G69:H69"/>
    <mergeCell ref="I69:J69"/>
    <mergeCell ref="B50:J50"/>
    <mergeCell ref="B51:J51"/>
    <mergeCell ref="B52:J52"/>
    <mergeCell ref="B53:J53"/>
    <mergeCell ref="B55:J55"/>
    <mergeCell ref="B65:H65"/>
    <mergeCell ref="G67:H67"/>
    <mergeCell ref="I67:J67"/>
    <mergeCell ref="E68:F68"/>
    <mergeCell ref="G68:H68"/>
    <mergeCell ref="I68:J68"/>
    <mergeCell ref="E47:F47"/>
    <mergeCell ref="F28:G28"/>
    <mergeCell ref="H28:I28"/>
    <mergeCell ref="B38:H38"/>
    <mergeCell ref="E40:J40"/>
    <mergeCell ref="B41:D41"/>
    <mergeCell ref="E41:F41"/>
    <mergeCell ref="G41:I41"/>
    <mergeCell ref="E42:F42"/>
    <mergeCell ref="E43:F43"/>
    <mergeCell ref="E44:F44"/>
    <mergeCell ref="E45:F45"/>
    <mergeCell ref="E46:F46"/>
    <mergeCell ref="F25:G25"/>
    <mergeCell ref="H25:I25"/>
    <mergeCell ref="F26:G26"/>
    <mergeCell ref="H26:I26"/>
    <mergeCell ref="F27:G27"/>
    <mergeCell ref="H27:I27"/>
    <mergeCell ref="F24:G24"/>
    <mergeCell ref="H24:I24"/>
    <mergeCell ref="F19:G19"/>
    <mergeCell ref="H19:I19"/>
    <mergeCell ref="B20:E20"/>
    <mergeCell ref="F20:G20"/>
    <mergeCell ref="H20:I20"/>
    <mergeCell ref="B21:E21"/>
    <mergeCell ref="F21:G21"/>
    <mergeCell ref="H21:I21"/>
    <mergeCell ref="F22:G22"/>
    <mergeCell ref="H22:I22"/>
    <mergeCell ref="B23:E23"/>
    <mergeCell ref="F23:G23"/>
    <mergeCell ref="H23:I23"/>
    <mergeCell ref="B18:E18"/>
    <mergeCell ref="E1:J1"/>
    <mergeCell ref="G11:J11"/>
    <mergeCell ref="D12:G12"/>
    <mergeCell ref="H12:J12"/>
    <mergeCell ref="B16:H16"/>
  </mergeCells>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17"/>
  <sheetViews>
    <sheetView zoomScale="75" workbookViewId="0">
      <selection activeCell="N8" sqref="N8"/>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226</v>
      </c>
      <c r="E13" s="3"/>
      <c r="F13" s="4"/>
    </row>
    <row r="14" spans="1:12" ht="20" x14ac:dyDescent="0.4">
      <c r="E14" s="3"/>
      <c r="F14" s="4"/>
    </row>
    <row r="15" spans="1:12" ht="12.75" customHeight="1" x14ac:dyDescent="0.4">
      <c r="E15" s="4"/>
      <c r="F15" s="4"/>
    </row>
    <row r="16" spans="1:12" s="6" customFormat="1" ht="15.5" x14ac:dyDescent="0.35">
      <c r="A16" s="5">
        <v>1</v>
      </c>
      <c r="B16" s="342" t="s">
        <v>227</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10">
        <v>40483</v>
      </c>
      <c r="G19" s="511"/>
      <c r="H19" s="510">
        <v>40299</v>
      </c>
      <c r="I19" s="511"/>
      <c r="J19" s="13" t="s">
        <v>3</v>
      </c>
    </row>
    <row r="20" spans="2:10" ht="18" customHeight="1" x14ac:dyDescent="0.3">
      <c r="B20" s="512" t="s">
        <v>4</v>
      </c>
      <c r="C20" s="513"/>
      <c r="D20" s="513"/>
      <c r="E20" s="514"/>
      <c r="F20" s="503">
        <v>2061239</v>
      </c>
      <c r="G20" s="504"/>
      <c r="H20" s="503">
        <v>1900882</v>
      </c>
      <c r="I20" s="504"/>
      <c r="J20" s="14">
        <f>(F20-H20)/H20</f>
        <v>8.4359260595870761E-2</v>
      </c>
    </row>
    <row r="21" spans="2:10" ht="18" customHeight="1" x14ac:dyDescent="0.3">
      <c r="B21" s="507" t="s">
        <v>181</v>
      </c>
      <c r="C21" s="508"/>
      <c r="D21" s="508"/>
      <c r="E21" s="509"/>
      <c r="F21" s="466">
        <v>1159077</v>
      </c>
      <c r="G21" s="467"/>
      <c r="H21" s="466">
        <v>1119258</v>
      </c>
      <c r="I21" s="467"/>
      <c r="J21" s="92">
        <f>(F21-H21)/H21</f>
        <v>3.5576247835619669E-2</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105250</v>
      </c>
      <c r="G23" s="504"/>
      <c r="H23" s="503">
        <v>115450</v>
      </c>
      <c r="I23" s="504"/>
      <c r="J23" s="92">
        <f>(F23-H23)/H23</f>
        <v>-8.8349935036812474E-2</v>
      </c>
    </row>
    <row r="24" spans="2:10" ht="18" customHeight="1" x14ac:dyDescent="0.3">
      <c r="B24" s="10" t="s">
        <v>184</v>
      </c>
      <c r="C24" s="11"/>
      <c r="D24" s="11"/>
      <c r="E24" s="12"/>
      <c r="F24" s="505">
        <f>(F21+F23)/(F20+F21+F23)</f>
        <v>0.3801840047679102</v>
      </c>
      <c r="G24" s="506"/>
      <c r="H24" s="505">
        <f>(H21+H23)/(H20+H21+H23)</f>
        <v>0.39377214495517587</v>
      </c>
      <c r="I24" s="506"/>
      <c r="J24" s="14"/>
    </row>
    <row r="25" spans="2:10" ht="18" customHeight="1" x14ac:dyDescent="0.3">
      <c r="B25" s="15" t="s">
        <v>8</v>
      </c>
      <c r="D25" t="s">
        <v>11</v>
      </c>
      <c r="E25" s="16"/>
      <c r="F25" s="466">
        <v>3325366</v>
      </c>
      <c r="G25" s="467"/>
      <c r="H25" s="466">
        <v>3135590</v>
      </c>
      <c r="I25" s="467"/>
      <c r="J25" s="93">
        <f>(F25-H25)/H25</f>
        <v>6.0523218915738343E-2</v>
      </c>
    </row>
    <row r="26" spans="2:10" ht="14" x14ac:dyDescent="0.3">
      <c r="B26" s="15"/>
      <c r="D26" s="19" t="s">
        <v>12</v>
      </c>
      <c r="E26" s="20"/>
      <c r="F26" s="481">
        <v>644900</v>
      </c>
      <c r="G26" s="499"/>
      <c r="H26" s="481">
        <v>908400</v>
      </c>
      <c r="I26" s="499"/>
      <c r="J26" s="94">
        <f>(F26-H26)/H26</f>
        <v>-0.29007045354469396</v>
      </c>
    </row>
    <row r="27" spans="2:10" x14ac:dyDescent="0.25">
      <c r="B27" s="27"/>
      <c r="C27" s="27"/>
    </row>
    <row r="29" spans="2:10" ht="14" x14ac:dyDescent="0.3">
      <c r="F29" s="195"/>
      <c r="G29" s="195"/>
      <c r="H29" s="195"/>
      <c r="I29" s="195"/>
      <c r="J29" s="196"/>
    </row>
    <row r="30" spans="2:10" ht="13.5" customHeight="1" x14ac:dyDescent="0.25">
      <c r="B30" t="s">
        <v>228</v>
      </c>
      <c r="F30" s="21"/>
      <c r="G30" s="21"/>
      <c r="H30" s="22"/>
      <c r="I30" s="22"/>
      <c r="J30" s="23"/>
    </row>
    <row r="31" spans="2:10" ht="13.5" customHeight="1" x14ac:dyDescent="0.25">
      <c r="B31" t="s">
        <v>199</v>
      </c>
      <c r="F31" s="21"/>
      <c r="G31" s="21"/>
      <c r="H31" s="22"/>
      <c r="I31" s="22"/>
      <c r="J31" s="23"/>
    </row>
    <row r="32" spans="2:10" ht="13.5" customHeight="1" x14ac:dyDescent="0.25">
      <c r="B32" t="s">
        <v>200</v>
      </c>
    </row>
    <row r="33" spans="1:10" ht="13.5" customHeight="1" x14ac:dyDescent="0.25">
      <c r="B33" t="s">
        <v>201</v>
      </c>
    </row>
    <row r="34" spans="1:10" s="6" customFormat="1" ht="13.5" customHeight="1" x14ac:dyDescent="0.35">
      <c r="B34" s="31" t="s">
        <v>187</v>
      </c>
    </row>
    <row r="36" spans="1:10" x14ac:dyDescent="0.25">
      <c r="E36" s="24"/>
      <c r="F36" s="24"/>
    </row>
    <row r="37" spans="1:10" x14ac:dyDescent="0.25">
      <c r="E37" s="22"/>
      <c r="F37" s="22"/>
      <c r="G37" s="25"/>
      <c r="H37" s="25"/>
      <c r="I37" s="25"/>
      <c r="J37" s="25"/>
    </row>
    <row r="38" spans="1:10" s="6" customFormat="1" ht="18" customHeight="1" x14ac:dyDescent="0.35">
      <c r="A38" s="5">
        <v>2</v>
      </c>
      <c r="B38" s="371" t="s">
        <v>14</v>
      </c>
      <c r="C38" s="371"/>
      <c r="D38" s="371"/>
      <c r="E38" s="371"/>
      <c r="F38" s="371"/>
      <c r="G38" s="371"/>
      <c r="H38" s="371"/>
    </row>
    <row r="40" spans="1:10" ht="18" customHeight="1" x14ac:dyDescent="0.3">
      <c r="B40" s="26"/>
      <c r="C40" s="27"/>
      <c r="D40" s="28"/>
      <c r="E40" s="487" t="s">
        <v>15</v>
      </c>
      <c r="F40" s="488"/>
      <c r="G40" s="488"/>
      <c r="H40" s="488"/>
      <c r="I40" s="488"/>
      <c r="J40" s="489"/>
    </row>
    <row r="41" spans="1:10" ht="35.25" customHeight="1" x14ac:dyDescent="0.3">
      <c r="B41" s="490" t="s">
        <v>16</v>
      </c>
      <c r="C41" s="491"/>
      <c r="D41" s="492"/>
      <c r="E41" s="476" t="s">
        <v>17</v>
      </c>
      <c r="F41" s="493"/>
      <c r="G41" s="494" t="s">
        <v>188</v>
      </c>
      <c r="H41" s="495"/>
      <c r="I41" s="496"/>
      <c r="J41" s="13" t="s">
        <v>11</v>
      </c>
    </row>
    <row r="42" spans="1:10" ht="18" customHeight="1" x14ac:dyDescent="0.3">
      <c r="B42" s="15" t="s">
        <v>19</v>
      </c>
      <c r="C42" t="s">
        <v>20</v>
      </c>
      <c r="D42" s="16"/>
      <c r="E42" s="497">
        <v>12603</v>
      </c>
      <c r="F42" s="498"/>
      <c r="G42" s="29"/>
      <c r="H42" s="195">
        <v>551</v>
      </c>
      <c r="I42" s="17"/>
      <c r="J42" s="17">
        <f>E42+H42</f>
        <v>13154</v>
      </c>
    </row>
    <row r="43" spans="1:10" ht="18" customHeight="1" x14ac:dyDescent="0.3">
      <c r="B43" s="15" t="s">
        <v>21</v>
      </c>
      <c r="C43" t="s">
        <v>22</v>
      </c>
      <c r="D43" s="16"/>
      <c r="E43" s="466">
        <v>9629</v>
      </c>
      <c r="F43" s="467"/>
      <c r="G43" s="29"/>
      <c r="H43" s="195">
        <v>2716</v>
      </c>
      <c r="I43" s="17"/>
      <c r="J43" s="17">
        <f>E43+H43</f>
        <v>12345</v>
      </c>
    </row>
    <row r="44" spans="1:10" ht="18" customHeight="1" x14ac:dyDescent="0.3">
      <c r="B44" s="15"/>
      <c r="C44" s="31" t="s">
        <v>23</v>
      </c>
      <c r="D44" s="32"/>
      <c r="E44" s="466">
        <v>4891</v>
      </c>
      <c r="F44" s="467"/>
      <c r="G44" s="29"/>
      <c r="H44" s="195">
        <v>13041</v>
      </c>
      <c r="I44" s="197"/>
      <c r="J44" s="17">
        <f>E44+H44</f>
        <v>17932</v>
      </c>
    </row>
    <row r="45" spans="1:10" ht="18" customHeight="1" x14ac:dyDescent="0.3">
      <c r="B45" s="33" t="s">
        <v>24</v>
      </c>
      <c r="C45" s="19"/>
      <c r="D45" s="20"/>
      <c r="E45" s="481">
        <v>28511</v>
      </c>
      <c r="F45" s="482"/>
      <c r="G45" s="34"/>
      <c r="H45" s="199">
        <f>H42+H43+H44</f>
        <v>16308</v>
      </c>
      <c r="I45" s="36"/>
      <c r="J45" s="17">
        <f>E45+H45</f>
        <v>44819</v>
      </c>
    </row>
    <row r="46" spans="1:10" ht="18" customHeight="1" x14ac:dyDescent="0.3">
      <c r="B46" s="40" t="s">
        <v>25</v>
      </c>
      <c r="D46" s="16"/>
      <c r="E46" s="483"/>
      <c r="F46" s="484"/>
      <c r="G46" s="38"/>
      <c r="H46" s="38"/>
      <c r="I46" s="39"/>
      <c r="J46" s="17">
        <v>1488</v>
      </c>
    </row>
    <row r="47" spans="1:10" ht="18" customHeight="1" x14ac:dyDescent="0.3">
      <c r="B47" s="33" t="s">
        <v>26</v>
      </c>
      <c r="C47" s="19"/>
      <c r="D47" s="20"/>
      <c r="E47" s="485"/>
      <c r="F47" s="486"/>
      <c r="G47" s="41"/>
      <c r="H47" s="41"/>
      <c r="I47" s="42"/>
      <c r="J47" s="43">
        <f>J45+J46</f>
        <v>46307</v>
      </c>
    </row>
    <row r="48" spans="1:10" ht="13" x14ac:dyDescent="0.3">
      <c r="B48" s="44"/>
      <c r="E48" s="22"/>
      <c r="F48" s="22"/>
      <c r="G48" s="25"/>
      <c r="H48" s="25"/>
      <c r="I48" s="25"/>
      <c r="J48" s="45"/>
    </row>
    <row r="49" spans="1:10" ht="13" x14ac:dyDescent="0.3">
      <c r="C49" s="44"/>
      <c r="E49" s="46"/>
      <c r="F49" s="46"/>
      <c r="G49" s="45"/>
      <c r="H49" s="47"/>
      <c r="I49" s="47"/>
      <c r="J49" s="45"/>
    </row>
    <row r="50" spans="1:10" ht="24.75" customHeight="1" x14ac:dyDescent="0.25">
      <c r="A50" s="48" t="s">
        <v>27</v>
      </c>
      <c r="B50" s="479" t="s">
        <v>28</v>
      </c>
      <c r="C50" s="479"/>
      <c r="D50" s="479"/>
      <c r="E50" s="479"/>
      <c r="F50" s="479"/>
      <c r="G50" s="479"/>
      <c r="H50" s="479"/>
      <c r="I50" s="479"/>
      <c r="J50" s="479"/>
    </row>
    <row r="51" spans="1:10" ht="24.75" customHeight="1" x14ac:dyDescent="0.25">
      <c r="A51" s="49"/>
      <c r="B51" s="479" t="s">
        <v>222</v>
      </c>
      <c r="C51" s="479"/>
      <c r="D51" s="479"/>
      <c r="E51" s="479"/>
      <c r="F51" s="479"/>
      <c r="G51" s="479"/>
      <c r="H51" s="479"/>
      <c r="I51" s="479"/>
      <c r="J51" s="479"/>
    </row>
    <row r="52" spans="1:10" ht="12.75" customHeight="1" x14ac:dyDescent="0.25">
      <c r="A52" s="49"/>
      <c r="B52" s="480" t="s">
        <v>190</v>
      </c>
      <c r="C52" s="480"/>
      <c r="D52" s="480"/>
      <c r="E52" s="480"/>
      <c r="F52" s="480"/>
      <c r="G52" s="480"/>
      <c r="H52" s="480"/>
      <c r="I52" s="480"/>
      <c r="J52" s="480"/>
    </row>
    <row r="53" spans="1:10" ht="12.75" customHeight="1" x14ac:dyDescent="0.25">
      <c r="A53" s="49"/>
      <c r="B53" s="480" t="s">
        <v>30</v>
      </c>
      <c r="C53" s="480"/>
      <c r="D53" s="480"/>
      <c r="E53" s="480"/>
      <c r="F53" s="480"/>
      <c r="G53" s="480"/>
      <c r="H53" s="480"/>
      <c r="I53" s="480"/>
      <c r="J53" s="480"/>
    </row>
    <row r="54" spans="1:10" ht="15.5" x14ac:dyDescent="0.35">
      <c r="A54" s="49"/>
      <c r="B54" s="50"/>
      <c r="C54" s="50"/>
      <c r="D54" s="50"/>
      <c r="E54" s="50"/>
      <c r="F54" s="50"/>
      <c r="G54" s="50"/>
      <c r="H54" s="211" t="s">
        <v>230</v>
      </c>
      <c r="I54" s="50"/>
      <c r="J54" s="50"/>
    </row>
    <row r="55" spans="1:10" x14ac:dyDescent="0.25">
      <c r="A55" s="49"/>
      <c r="B55" s="480"/>
      <c r="C55" s="480"/>
      <c r="D55" s="480"/>
      <c r="E55" s="480"/>
      <c r="F55" s="480"/>
      <c r="G55" s="480"/>
      <c r="H55" s="480"/>
      <c r="I55" s="480"/>
      <c r="J55" s="480"/>
    </row>
    <row r="56" spans="1:10" x14ac:dyDescent="0.25">
      <c r="A56" s="96" t="s">
        <v>218</v>
      </c>
      <c r="B56" s="50"/>
      <c r="C56" s="50"/>
      <c r="D56" s="50"/>
      <c r="E56" s="50"/>
      <c r="F56" s="50"/>
      <c r="H56" s="96" t="s">
        <v>74</v>
      </c>
      <c r="I56" s="50"/>
      <c r="J56" s="50"/>
    </row>
    <row r="57" spans="1:10" x14ac:dyDescent="0.25">
      <c r="A57" s="96" t="s">
        <v>66</v>
      </c>
      <c r="B57" s="50"/>
      <c r="C57" s="50"/>
      <c r="D57" s="50"/>
      <c r="E57" s="50"/>
      <c r="F57" s="50"/>
      <c r="H57" s="96" t="s">
        <v>75</v>
      </c>
      <c r="I57" s="50"/>
      <c r="J57" s="50"/>
    </row>
    <row r="58" spans="1:10" ht="13" x14ac:dyDescent="0.3">
      <c r="A58" s="96" t="s">
        <v>72</v>
      </c>
      <c r="B58" s="44"/>
      <c r="F58" s="22"/>
      <c r="H58" s="96" t="s">
        <v>76</v>
      </c>
      <c r="I58" s="25"/>
      <c r="J58" s="45"/>
    </row>
    <row r="59" spans="1:10" s="55" customFormat="1" ht="13" x14ac:dyDescent="0.35">
      <c r="A59" s="96" t="s">
        <v>224</v>
      </c>
      <c r="B59" s="53"/>
      <c r="C59" s="52"/>
      <c r="D59" s="52"/>
      <c r="E59" s="54"/>
      <c r="G59" s="56"/>
      <c r="J59" s="56"/>
    </row>
    <row r="60" spans="1:10" s="55" customFormat="1" ht="13" x14ac:dyDescent="0.35">
      <c r="A60" s="96" t="s">
        <v>0</v>
      </c>
      <c r="B60" s="57"/>
      <c r="E60" s="56"/>
      <c r="G60" s="56"/>
      <c r="J60" s="56"/>
    </row>
    <row r="61" spans="1:10" s="55" customFormat="1" ht="13" x14ac:dyDescent="0.35">
      <c r="A61" s="96" t="s">
        <v>1</v>
      </c>
      <c r="B61" s="57"/>
      <c r="E61" s="56"/>
      <c r="G61" s="56"/>
      <c r="J61" s="56"/>
    </row>
    <row r="65" spans="1:10" s="6" customFormat="1" ht="18" customHeight="1" x14ac:dyDescent="0.35">
      <c r="A65" s="5">
        <v>3</v>
      </c>
      <c r="B65" s="342" t="s">
        <v>35</v>
      </c>
      <c r="C65" s="342"/>
      <c r="D65" s="342"/>
      <c r="E65" s="342"/>
      <c r="F65" s="342"/>
      <c r="G65" s="342"/>
      <c r="H65" s="342"/>
    </row>
    <row r="66" spans="1:10" ht="18" customHeight="1" x14ac:dyDescent="0.25"/>
    <row r="67" spans="1:10" s="61" customFormat="1" ht="18" customHeight="1" x14ac:dyDescent="0.3">
      <c r="A67" s="58"/>
      <c r="B67" s="59" t="s">
        <v>36</v>
      </c>
      <c r="C67" s="60"/>
      <c r="D67" s="60"/>
      <c r="E67" s="59" t="s">
        <v>37</v>
      </c>
      <c r="F67" s="60"/>
      <c r="G67" s="476" t="s">
        <v>11</v>
      </c>
      <c r="H67" s="463"/>
      <c r="I67" s="476" t="s">
        <v>38</v>
      </c>
      <c r="J67" s="477"/>
    </row>
    <row r="68" spans="1:10" ht="18" customHeight="1" x14ac:dyDescent="0.3">
      <c r="B68" s="62"/>
      <c r="C68" s="61" t="s">
        <v>60</v>
      </c>
      <c r="D68" s="61"/>
      <c r="E68" s="464">
        <v>35</v>
      </c>
      <c r="F68" s="478"/>
      <c r="G68" s="466">
        <v>4833</v>
      </c>
      <c r="H68" s="478"/>
      <c r="I68" s="468">
        <f>G68/G70*100</f>
        <v>10.648892805993169</v>
      </c>
      <c r="J68" s="469"/>
    </row>
    <row r="69" spans="1:10" ht="18" customHeight="1" x14ac:dyDescent="0.3">
      <c r="B69" s="62"/>
      <c r="C69" s="61" t="s">
        <v>41</v>
      </c>
      <c r="D69" s="61"/>
      <c r="E69" s="464">
        <v>6</v>
      </c>
      <c r="F69" s="465"/>
      <c r="G69" s="466">
        <v>40552</v>
      </c>
      <c r="H69" s="467"/>
      <c r="I69" s="468">
        <f>G69/G70*100</f>
        <v>89.351107194006829</v>
      </c>
      <c r="J69" s="469"/>
    </row>
    <row r="70" spans="1:10" ht="18" customHeight="1" x14ac:dyDescent="0.3">
      <c r="B70" s="63"/>
      <c r="C70" s="64" t="s">
        <v>11</v>
      </c>
      <c r="D70" s="65"/>
      <c r="E70" s="470">
        <v>41</v>
      </c>
      <c r="F70" s="471"/>
      <c r="G70" s="472">
        <f>G68+G69</f>
        <v>45385</v>
      </c>
      <c r="H70" s="473"/>
      <c r="I70" s="474">
        <f>G70/G70*100</f>
        <v>100</v>
      </c>
      <c r="J70" s="475"/>
    </row>
    <row r="74" spans="1:10" s="6" customFormat="1" ht="18" customHeight="1" x14ac:dyDescent="0.35">
      <c r="A74" s="5">
        <v>4</v>
      </c>
      <c r="B74" s="66" t="s">
        <v>42</v>
      </c>
    </row>
    <row r="75" spans="1:10" ht="18" customHeight="1" x14ac:dyDescent="0.3">
      <c r="A75" s="44"/>
      <c r="B75" s="67"/>
    </row>
    <row r="76" spans="1:10" ht="18" customHeight="1" x14ac:dyDescent="0.3">
      <c r="E76" s="452" t="s">
        <v>43</v>
      </c>
      <c r="F76" s="453"/>
      <c r="G76" s="453"/>
      <c r="H76" s="453"/>
    </row>
    <row r="77" spans="1:10" s="61" customFormat="1" ht="18" customHeight="1" x14ac:dyDescent="0.3">
      <c r="B77" s="454"/>
      <c r="C77" s="455"/>
      <c r="D77" s="456"/>
      <c r="E77" s="457" t="s">
        <v>44</v>
      </c>
      <c r="F77" s="457"/>
      <c r="G77" s="457" t="s">
        <v>45</v>
      </c>
      <c r="H77" s="458"/>
    </row>
    <row r="78" spans="1:10" ht="18.75" customHeight="1" x14ac:dyDescent="0.3">
      <c r="B78" s="459" t="s">
        <v>11</v>
      </c>
      <c r="C78" s="460"/>
      <c r="D78" s="461"/>
      <c r="E78" s="462">
        <v>64</v>
      </c>
      <c r="F78" s="463"/>
      <c r="G78" s="462">
        <v>36</v>
      </c>
      <c r="H78" s="463"/>
    </row>
    <row r="79" spans="1:10" ht="13" x14ac:dyDescent="0.3">
      <c r="B79" s="46"/>
      <c r="C79" s="46"/>
      <c r="D79" s="46"/>
      <c r="E79" s="46"/>
      <c r="F79" s="46"/>
      <c r="G79" s="46"/>
      <c r="H79" s="46"/>
    </row>
    <row r="80" spans="1:10" ht="13" x14ac:dyDescent="0.3">
      <c r="B80" s="46"/>
      <c r="C80" s="46"/>
      <c r="D80" s="46"/>
      <c r="E80" s="46"/>
      <c r="F80" s="46"/>
      <c r="G80" s="46"/>
      <c r="H80" s="46"/>
    </row>
    <row r="82" spans="1:10" s="6" customFormat="1" ht="18" customHeight="1" x14ac:dyDescent="0.35">
      <c r="A82" s="5">
        <v>5</v>
      </c>
      <c r="B82" s="342" t="s">
        <v>229</v>
      </c>
      <c r="C82" s="342"/>
      <c r="D82" s="342"/>
      <c r="E82" s="342"/>
      <c r="F82" s="342"/>
      <c r="G82" s="342"/>
      <c r="H82" s="342"/>
      <c r="I82" s="342"/>
      <c r="J82" s="342"/>
    </row>
    <row r="83" spans="1:10" ht="18" customHeight="1" x14ac:dyDescent="0.3">
      <c r="A83" s="44"/>
    </row>
    <row r="84" spans="1:10" s="44" customFormat="1" ht="57.75" customHeight="1" x14ac:dyDescent="0.3">
      <c r="B84" s="68"/>
      <c r="C84" s="69"/>
      <c r="D84" s="69"/>
      <c r="E84" s="68" t="s">
        <v>17</v>
      </c>
      <c r="F84" s="443" t="s">
        <v>188</v>
      </c>
      <c r="G84" s="444"/>
      <c r="H84" s="445"/>
      <c r="I84" s="70" t="s">
        <v>11</v>
      </c>
      <c r="J84" s="71" t="s">
        <v>46</v>
      </c>
    </row>
    <row r="85" spans="1:10" ht="18" customHeight="1" x14ac:dyDescent="0.3">
      <c r="B85" s="72" t="s">
        <v>47</v>
      </c>
      <c r="C85" s="73"/>
      <c r="D85" s="73"/>
      <c r="E85" s="10"/>
      <c r="F85" s="10"/>
      <c r="G85" s="11"/>
      <c r="H85" s="12"/>
      <c r="I85" s="12"/>
      <c r="J85" s="74"/>
    </row>
    <row r="86" spans="1:10" ht="18" customHeight="1" x14ac:dyDescent="0.3">
      <c r="B86" s="26" t="s">
        <v>48</v>
      </c>
      <c r="C86" s="27"/>
      <c r="D86" s="27"/>
      <c r="E86" s="200">
        <v>6213</v>
      </c>
      <c r="F86" s="75"/>
      <c r="G86" s="205">
        <v>4157</v>
      </c>
      <c r="H86" s="37"/>
      <c r="I86" s="37">
        <f>E86+G86</f>
        <v>10370</v>
      </c>
      <c r="J86" s="77"/>
    </row>
    <row r="87" spans="1:10" ht="18" customHeight="1" x14ac:dyDescent="0.3">
      <c r="B87" s="78" t="s">
        <v>49</v>
      </c>
      <c r="E87" s="202">
        <v>5773</v>
      </c>
      <c r="F87" s="79"/>
      <c r="G87" s="195">
        <v>1228</v>
      </c>
      <c r="H87" s="17"/>
      <c r="I87" s="17">
        <f>E87+G87</f>
        <v>7001</v>
      </c>
      <c r="J87" s="77"/>
    </row>
    <row r="88" spans="1:10" ht="18" customHeight="1" x14ac:dyDescent="0.3">
      <c r="B88" s="15" t="s">
        <v>50</v>
      </c>
      <c r="E88" s="207"/>
      <c r="F88" s="38"/>
      <c r="G88" s="198"/>
      <c r="H88" s="39"/>
      <c r="I88" s="17">
        <v>4658</v>
      </c>
      <c r="J88" s="77"/>
    </row>
    <row r="89" spans="1:10" ht="18" customHeight="1" x14ac:dyDescent="0.3">
      <c r="B89" s="15" t="s">
        <v>51</v>
      </c>
      <c r="E89" s="207"/>
      <c r="F89" s="38"/>
      <c r="G89" s="198"/>
      <c r="H89" s="39"/>
      <c r="I89" s="17">
        <v>53</v>
      </c>
      <c r="J89" s="77"/>
    </row>
    <row r="90" spans="1:10" ht="18" customHeight="1" x14ac:dyDescent="0.3">
      <c r="B90" s="40" t="s">
        <v>52</v>
      </c>
      <c r="E90" s="208">
        <v>15844</v>
      </c>
      <c r="F90" s="35"/>
      <c r="G90" s="199">
        <v>6238</v>
      </c>
      <c r="H90" s="36"/>
      <c r="I90" s="17">
        <f>E90+G90</f>
        <v>22082</v>
      </c>
      <c r="J90" s="89">
        <f>I90/I93*100</f>
        <v>48.654841908119423</v>
      </c>
    </row>
    <row r="91" spans="1:10" ht="18" customHeight="1" x14ac:dyDescent="0.3">
      <c r="B91" s="68" t="s">
        <v>53</v>
      </c>
      <c r="C91" s="27"/>
      <c r="D91" s="27"/>
      <c r="E91" s="207"/>
      <c r="F91" s="38"/>
      <c r="G91" s="198"/>
      <c r="H91" s="39"/>
      <c r="I91" s="37">
        <v>19178</v>
      </c>
      <c r="J91" s="90">
        <f>I91/I93*100</f>
        <v>42.256252065660462</v>
      </c>
    </row>
    <row r="92" spans="1:10" ht="18" customHeight="1" x14ac:dyDescent="0.3">
      <c r="B92" s="33" t="s">
        <v>54</v>
      </c>
      <c r="C92" s="19"/>
      <c r="D92" s="19"/>
      <c r="E92" s="209"/>
      <c r="F92" s="41"/>
      <c r="G92" s="203"/>
      <c r="H92" s="42"/>
      <c r="I92" s="36">
        <v>4125</v>
      </c>
      <c r="J92" s="91">
        <f>I92/I93*100</f>
        <v>9.0889060262201173</v>
      </c>
    </row>
    <row r="93" spans="1:10" ht="18" customHeight="1" x14ac:dyDescent="0.3">
      <c r="B93" s="33" t="s">
        <v>55</v>
      </c>
      <c r="C93" s="19"/>
      <c r="D93" s="19"/>
      <c r="E93" s="204">
        <v>27801</v>
      </c>
      <c r="F93" s="34"/>
      <c r="G93" s="206">
        <v>17584</v>
      </c>
      <c r="H93" s="36"/>
      <c r="I93" s="43">
        <f>E93+G93</f>
        <v>45385</v>
      </c>
      <c r="J93" s="82">
        <f>J90+J91+J92</f>
        <v>100</v>
      </c>
    </row>
    <row r="94" spans="1:10" ht="13" x14ac:dyDescent="0.3">
      <c r="B94" s="44"/>
      <c r="E94" s="45"/>
      <c r="F94" s="25"/>
      <c r="G94" s="45"/>
      <c r="H94" s="25"/>
      <c r="I94" s="45"/>
      <c r="J94" s="83"/>
    </row>
    <row r="95" spans="1:10" ht="13" x14ac:dyDescent="0.3">
      <c r="B95" s="31" t="s">
        <v>64</v>
      </c>
      <c r="E95" s="45"/>
      <c r="F95" s="25"/>
      <c r="G95" s="45"/>
      <c r="H95" s="25"/>
      <c r="I95" s="45"/>
      <c r="J95" s="83"/>
    </row>
    <row r="96" spans="1:10" x14ac:dyDescent="0.25">
      <c r="B96" t="s">
        <v>63</v>
      </c>
    </row>
    <row r="99" spans="1:10" ht="18" customHeight="1" x14ac:dyDescent="0.35">
      <c r="A99" s="5">
        <v>6</v>
      </c>
      <c r="B99" s="342" t="s">
        <v>56</v>
      </c>
      <c r="C99" s="342"/>
      <c r="D99" s="342"/>
      <c r="E99" s="342"/>
      <c r="F99" s="342"/>
      <c r="G99" s="342"/>
    </row>
    <row r="100" spans="1:10" ht="18" customHeight="1" x14ac:dyDescent="0.3">
      <c r="A100" s="44"/>
      <c r="C100" s="446"/>
      <c r="D100" s="446"/>
      <c r="E100" s="446"/>
      <c r="F100" s="446"/>
      <c r="G100" s="446"/>
      <c r="H100" s="446"/>
    </row>
    <row r="101" spans="1:10" ht="18" customHeight="1" x14ac:dyDescent="0.3">
      <c r="B101" s="447" t="s">
        <v>57</v>
      </c>
      <c r="C101" s="448"/>
      <c r="D101" s="449"/>
      <c r="E101" s="450" t="s">
        <v>58</v>
      </c>
      <c r="F101" s="450"/>
      <c r="G101" s="450" t="s">
        <v>59</v>
      </c>
      <c r="H101" s="451"/>
      <c r="I101" s="450" t="s">
        <v>11</v>
      </c>
      <c r="J101" s="450"/>
    </row>
    <row r="102" spans="1:10" ht="18" customHeight="1" x14ac:dyDescent="0.25">
      <c r="B102" s="429" t="s">
        <v>60</v>
      </c>
      <c r="C102" s="430"/>
      <c r="D102" s="431"/>
      <c r="E102" s="432">
        <v>10</v>
      </c>
      <c r="F102" s="433"/>
      <c r="G102" s="434">
        <v>75</v>
      </c>
      <c r="H102" s="433"/>
      <c r="I102" s="435">
        <f>E102+G102</f>
        <v>85</v>
      </c>
      <c r="J102" s="436"/>
    </row>
    <row r="103" spans="1:10" ht="18" customHeight="1" x14ac:dyDescent="0.25">
      <c r="B103" s="437" t="s">
        <v>41</v>
      </c>
      <c r="C103" s="438"/>
      <c r="D103" s="439"/>
      <c r="E103" s="440">
        <v>136</v>
      </c>
      <c r="F103" s="441"/>
      <c r="G103" s="440">
        <v>22</v>
      </c>
      <c r="H103" s="441"/>
      <c r="I103" s="442">
        <f>E103+G103</f>
        <v>158</v>
      </c>
      <c r="J103" s="439"/>
    </row>
    <row r="104" spans="1:10" ht="18" customHeight="1" x14ac:dyDescent="0.3">
      <c r="B104" s="424" t="s">
        <v>11</v>
      </c>
      <c r="C104" s="425"/>
      <c r="D104" s="426"/>
      <c r="E104" s="427">
        <f>E103+E102</f>
        <v>146</v>
      </c>
      <c r="F104" s="428"/>
      <c r="G104" s="427">
        <f>G103+G102</f>
        <v>97</v>
      </c>
      <c r="H104" s="428"/>
      <c r="I104" s="427">
        <f>I103+I102</f>
        <v>243</v>
      </c>
      <c r="J104" s="428"/>
    </row>
    <row r="106" spans="1:10" ht="13" x14ac:dyDescent="0.3">
      <c r="B106" s="97" t="s">
        <v>31</v>
      </c>
    </row>
    <row r="107" spans="1:10" ht="13" x14ac:dyDescent="0.3">
      <c r="A107" s="97"/>
      <c r="F107" s="97"/>
    </row>
    <row r="109" spans="1:10" x14ac:dyDescent="0.25">
      <c r="A109" s="52" t="s">
        <v>32</v>
      </c>
    </row>
    <row r="110" spans="1:10" x14ac:dyDescent="0.25">
      <c r="A110" s="52" t="s">
        <v>33</v>
      </c>
    </row>
    <row r="111" spans="1:10" x14ac:dyDescent="0.25">
      <c r="A111" s="52" t="s">
        <v>34</v>
      </c>
    </row>
    <row r="112" spans="1:10" ht="9" customHeight="1" x14ac:dyDescent="0.25">
      <c r="A112" s="84"/>
      <c r="B112" s="85"/>
      <c r="C112" s="85"/>
      <c r="D112" s="85"/>
      <c r="E112" s="85"/>
      <c r="F112" s="85"/>
      <c r="G112" s="85"/>
      <c r="H112" s="85"/>
      <c r="I112" s="85"/>
      <c r="J112" s="85"/>
    </row>
    <row r="113" spans="1:10" ht="12.75" customHeight="1" x14ac:dyDescent="0.25">
      <c r="A113" s="534" t="s">
        <v>61</v>
      </c>
      <c r="B113" s="534"/>
      <c r="C113" s="534"/>
      <c r="D113" s="534"/>
      <c r="E113" s="534"/>
      <c r="F113" s="534"/>
      <c r="G113" s="534"/>
      <c r="H113" s="534"/>
      <c r="I113" s="534"/>
      <c r="J113" s="534"/>
    </row>
    <row r="114" spans="1:10" x14ac:dyDescent="0.25">
      <c r="A114" s="534"/>
      <c r="B114" s="534"/>
      <c r="C114" s="534"/>
      <c r="D114" s="534"/>
      <c r="E114" s="534"/>
      <c r="F114" s="534"/>
      <c r="G114" s="534"/>
      <c r="H114" s="534"/>
      <c r="I114" s="534"/>
      <c r="J114" s="534"/>
    </row>
    <row r="115" spans="1:10" ht="16.5" customHeight="1" thickBot="1" x14ac:dyDescent="0.3">
      <c r="A115" s="534"/>
      <c r="B115" s="534"/>
      <c r="C115" s="534"/>
      <c r="D115" s="534"/>
      <c r="E115" s="534"/>
      <c r="F115" s="534"/>
      <c r="G115" s="534"/>
      <c r="H115" s="534"/>
      <c r="I115" s="534"/>
      <c r="J115" s="534"/>
    </row>
    <row r="116" spans="1:10" ht="15.75" customHeight="1" x14ac:dyDescent="0.35">
      <c r="D116" s="103" t="s">
        <v>62</v>
      </c>
      <c r="E116" s="98"/>
      <c r="F116" s="98"/>
      <c r="G116" s="98"/>
      <c r="H116" s="98"/>
      <c r="I116" s="98"/>
      <c r="J116" s="99"/>
    </row>
    <row r="117" spans="1:10" ht="16" thickBot="1" x14ac:dyDescent="0.4">
      <c r="A117" s="211" t="s">
        <v>230</v>
      </c>
      <c r="D117" s="100"/>
      <c r="E117" s="101"/>
      <c r="F117" s="101"/>
      <c r="G117" s="101"/>
      <c r="H117" s="101"/>
      <c r="I117" s="101"/>
      <c r="J117" s="102"/>
    </row>
  </sheetData>
  <mergeCells count="81">
    <mergeCell ref="A113:J115"/>
    <mergeCell ref="B104:D104"/>
    <mergeCell ref="E104:F104"/>
    <mergeCell ref="G104:H104"/>
    <mergeCell ref="I104:J104"/>
    <mergeCell ref="B102:D102"/>
    <mergeCell ref="E102:F102"/>
    <mergeCell ref="G102:H102"/>
    <mergeCell ref="I102:J102"/>
    <mergeCell ref="B103:D103"/>
    <mergeCell ref="E103:F103"/>
    <mergeCell ref="G103:H103"/>
    <mergeCell ref="I103:J103"/>
    <mergeCell ref="B82:J82"/>
    <mergeCell ref="F84:H84"/>
    <mergeCell ref="B99:G99"/>
    <mergeCell ref="C100:H100"/>
    <mergeCell ref="B101:D101"/>
    <mergeCell ref="E101:F101"/>
    <mergeCell ref="G101:H101"/>
    <mergeCell ref="I101:J101"/>
    <mergeCell ref="E76:H76"/>
    <mergeCell ref="B77:D77"/>
    <mergeCell ref="E77:F77"/>
    <mergeCell ref="G77:H77"/>
    <mergeCell ref="B78:D78"/>
    <mergeCell ref="E78:F78"/>
    <mergeCell ref="G78:H78"/>
    <mergeCell ref="E69:F69"/>
    <mergeCell ref="G69:H69"/>
    <mergeCell ref="I69:J69"/>
    <mergeCell ref="E70:F70"/>
    <mergeCell ref="G70:H70"/>
    <mergeCell ref="I70:J70"/>
    <mergeCell ref="E68:F68"/>
    <mergeCell ref="G68:H68"/>
    <mergeCell ref="I68:J68"/>
    <mergeCell ref="E45:F45"/>
    <mergeCell ref="E46:F46"/>
    <mergeCell ref="E47:F47"/>
    <mergeCell ref="B50:J50"/>
    <mergeCell ref="B51:J51"/>
    <mergeCell ref="B52:J52"/>
    <mergeCell ref="B53:J53"/>
    <mergeCell ref="B55:J55"/>
    <mergeCell ref="B65:H65"/>
    <mergeCell ref="G67:H67"/>
    <mergeCell ref="I67:J67"/>
    <mergeCell ref="E44:F44"/>
    <mergeCell ref="F25:G25"/>
    <mergeCell ref="H25:I25"/>
    <mergeCell ref="F26:G26"/>
    <mergeCell ref="H26:I26"/>
    <mergeCell ref="B38:H38"/>
    <mergeCell ref="E40:J40"/>
    <mergeCell ref="B41:D41"/>
    <mergeCell ref="E41:F41"/>
    <mergeCell ref="G41:I41"/>
    <mergeCell ref="E42:F42"/>
    <mergeCell ref="E43:F43"/>
    <mergeCell ref="F24:G24"/>
    <mergeCell ref="H24:I24"/>
    <mergeCell ref="F19:G19"/>
    <mergeCell ref="H19:I19"/>
    <mergeCell ref="B20:E20"/>
    <mergeCell ref="F20:G20"/>
    <mergeCell ref="H20:I20"/>
    <mergeCell ref="B21:E21"/>
    <mergeCell ref="F21:G21"/>
    <mergeCell ref="H21:I21"/>
    <mergeCell ref="F22:G22"/>
    <mergeCell ref="H22:I22"/>
    <mergeCell ref="B23:E23"/>
    <mergeCell ref="F23:G23"/>
    <mergeCell ref="H23:I23"/>
    <mergeCell ref="B18:E18"/>
    <mergeCell ref="E1:J1"/>
    <mergeCell ref="G11:J11"/>
    <mergeCell ref="D12:G12"/>
    <mergeCell ref="H12:J12"/>
    <mergeCell ref="B16:H16"/>
  </mergeCells>
  <phoneticPr fontId="39"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shapeId="24737" r:id="rId4">
          <objectPr defaultSize="0" autoPict="0" r:id="rId5">
            <anchor moveWithCells="1" sizeWithCells="1">
              <from>
                <xdr:col>0</xdr:col>
                <xdr:colOff>69850</xdr:colOff>
                <xdr:row>104</xdr:row>
                <xdr:rowOff>12700</xdr:rowOff>
              </from>
              <to>
                <xdr:col>1</xdr:col>
                <xdr:colOff>165100</xdr:colOff>
                <xdr:row>107</xdr:row>
                <xdr:rowOff>152400</xdr:rowOff>
              </to>
            </anchor>
          </objectPr>
        </oleObject>
      </mc:Choice>
      <mc:Fallback>
        <oleObject shapeId="24737" r:id="rId4"/>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17"/>
  <sheetViews>
    <sheetView zoomScale="75" workbookViewId="0">
      <selection activeCell="N14" sqref="N14"/>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219</v>
      </c>
      <c r="E13" s="3"/>
      <c r="F13" s="4"/>
    </row>
    <row r="14" spans="1:12" ht="20" x14ac:dyDescent="0.4">
      <c r="E14" s="3"/>
      <c r="F14" s="4"/>
    </row>
    <row r="15" spans="1:12" ht="12.75" customHeight="1" x14ac:dyDescent="0.4">
      <c r="E15" s="4"/>
      <c r="F15" s="4"/>
    </row>
    <row r="16" spans="1:12" s="6" customFormat="1" ht="15.5" x14ac:dyDescent="0.35">
      <c r="A16" s="5">
        <v>1</v>
      </c>
      <c r="B16" s="342" t="s">
        <v>220</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10">
        <v>40299</v>
      </c>
      <c r="G19" s="511"/>
      <c r="H19" s="510">
        <v>39934</v>
      </c>
      <c r="I19" s="511"/>
      <c r="J19" s="13" t="s">
        <v>3</v>
      </c>
    </row>
    <row r="20" spans="2:10" ht="18" customHeight="1" x14ac:dyDescent="0.3">
      <c r="B20" s="512" t="s">
        <v>4</v>
      </c>
      <c r="C20" s="513"/>
      <c r="D20" s="513"/>
      <c r="E20" s="514"/>
      <c r="F20" s="503">
        <v>1900882</v>
      </c>
      <c r="G20" s="504"/>
      <c r="H20" s="503">
        <v>2130676</v>
      </c>
      <c r="I20" s="504"/>
      <c r="J20" s="14">
        <f>(F20-H20)/H20</f>
        <v>-0.10785027850316049</v>
      </c>
    </row>
    <row r="21" spans="2:10" ht="18" customHeight="1" x14ac:dyDescent="0.3">
      <c r="B21" s="507" t="s">
        <v>181</v>
      </c>
      <c r="C21" s="508"/>
      <c r="D21" s="508"/>
      <c r="E21" s="509"/>
      <c r="F21" s="466">
        <v>1119258</v>
      </c>
      <c r="G21" s="467"/>
      <c r="H21" s="466">
        <v>695828</v>
      </c>
      <c r="I21" s="467"/>
      <c r="J21" s="92">
        <f>(F21-H21)/H21</f>
        <v>0.60852681984628387</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115450</v>
      </c>
      <c r="G23" s="504"/>
      <c r="H23" s="503">
        <v>93950</v>
      </c>
      <c r="I23" s="504"/>
      <c r="J23" s="92">
        <f>(F23-H23)/H23</f>
        <v>0.22884513038850451</v>
      </c>
    </row>
    <row r="24" spans="2:10" ht="18" customHeight="1" x14ac:dyDescent="0.3">
      <c r="B24" s="10" t="s">
        <v>184</v>
      </c>
      <c r="C24" s="11"/>
      <c r="D24" s="11"/>
      <c r="E24" s="12"/>
      <c r="F24" s="505">
        <f>(F21+F23)/(F20+F21+F23)</f>
        <v>0.39377214495517587</v>
      </c>
      <c r="G24" s="506"/>
      <c r="H24" s="505">
        <f>(H21+H23)/(H20+H21+H23)</f>
        <v>0.270429871519976</v>
      </c>
      <c r="I24" s="506"/>
      <c r="J24" s="14"/>
    </row>
    <row r="25" spans="2:10" ht="18" customHeight="1" x14ac:dyDescent="0.3">
      <c r="B25" s="15" t="s">
        <v>8</v>
      </c>
      <c r="D25" t="s">
        <v>9</v>
      </c>
      <c r="E25" s="16"/>
      <c r="F25" s="497">
        <v>3107406</v>
      </c>
      <c r="G25" s="498"/>
      <c r="H25" s="497">
        <v>2852313</v>
      </c>
      <c r="I25" s="498"/>
      <c r="J25" s="92">
        <f>(F25-H25)/H25</f>
        <v>8.9433733254379866E-2</v>
      </c>
    </row>
    <row r="26" spans="2:10" ht="14" x14ac:dyDescent="0.3">
      <c r="B26" s="15"/>
      <c r="D26" t="s">
        <v>10</v>
      </c>
      <c r="E26" s="16"/>
      <c r="F26" s="466">
        <v>28184</v>
      </c>
      <c r="G26" s="467"/>
      <c r="H26" s="466">
        <v>68141</v>
      </c>
      <c r="I26" s="467"/>
      <c r="J26" s="93">
        <f>(F26-H26)/H26</f>
        <v>-0.58638705038082795</v>
      </c>
    </row>
    <row r="27" spans="2:10" ht="14" x14ac:dyDescent="0.3">
      <c r="B27" s="15"/>
      <c r="D27" t="s">
        <v>11</v>
      </c>
      <c r="E27" s="16"/>
      <c r="F27" s="466">
        <f>F25+F26</f>
        <v>3135590</v>
      </c>
      <c r="G27" s="467"/>
      <c r="H27" s="466">
        <f>H25+H26</f>
        <v>2920454</v>
      </c>
      <c r="I27" s="467"/>
      <c r="J27" s="93">
        <f>(F27-H27)/H27</f>
        <v>7.3665258894678703E-2</v>
      </c>
    </row>
    <row r="28" spans="2:10" ht="14" x14ac:dyDescent="0.3">
      <c r="B28" s="18"/>
      <c r="C28" s="19"/>
      <c r="D28" s="19" t="s">
        <v>12</v>
      </c>
      <c r="E28" s="20"/>
      <c r="F28" s="481">
        <v>908400</v>
      </c>
      <c r="G28" s="499"/>
      <c r="H28" s="481">
        <v>872500</v>
      </c>
      <c r="I28" s="499"/>
      <c r="J28" s="94">
        <f>(F28-H28)/H28</f>
        <v>4.1146131805157596E-2</v>
      </c>
    </row>
    <row r="29" spans="2:10" ht="14" x14ac:dyDescent="0.3">
      <c r="F29" s="195"/>
      <c r="G29" s="195"/>
      <c r="H29" s="195"/>
      <c r="I29" s="195"/>
      <c r="J29" s="196"/>
    </row>
    <row r="30" spans="2:10" ht="13.5" customHeight="1" x14ac:dyDescent="0.25">
      <c r="B30" t="s">
        <v>221</v>
      </c>
      <c r="F30" s="21"/>
      <c r="G30" s="21"/>
      <c r="H30" s="22"/>
      <c r="I30" s="22"/>
      <c r="J30" s="23"/>
    </row>
    <row r="31" spans="2:10" ht="13.5" customHeight="1" x14ac:dyDescent="0.25">
      <c r="B31" t="s">
        <v>199</v>
      </c>
      <c r="F31" s="21"/>
      <c r="G31" s="21"/>
      <c r="H31" s="22"/>
      <c r="I31" s="22"/>
      <c r="J31" s="23"/>
    </row>
    <row r="32" spans="2:10" ht="13.5" customHeight="1" x14ac:dyDescent="0.25">
      <c r="B32" t="s">
        <v>200</v>
      </c>
    </row>
    <row r="33" spans="1:10" ht="13.5" customHeight="1" x14ac:dyDescent="0.25">
      <c r="B33" t="s">
        <v>201</v>
      </c>
    </row>
    <row r="34" spans="1:10" s="6" customFormat="1" ht="13.5" customHeight="1" x14ac:dyDescent="0.35">
      <c r="B34" s="31" t="s">
        <v>187</v>
      </c>
    </row>
    <row r="36" spans="1:10" x14ac:dyDescent="0.25">
      <c r="E36" s="24"/>
      <c r="F36" s="24"/>
    </row>
    <row r="37" spans="1:10" x14ac:dyDescent="0.25">
      <c r="E37" s="22"/>
      <c r="F37" s="22"/>
      <c r="G37" s="25"/>
      <c r="H37" s="25"/>
      <c r="I37" s="25"/>
      <c r="J37" s="25"/>
    </row>
    <row r="38" spans="1:10" s="6" customFormat="1" ht="18" customHeight="1" x14ac:dyDescent="0.35">
      <c r="A38" s="5">
        <v>2</v>
      </c>
      <c r="B38" s="371" t="s">
        <v>14</v>
      </c>
      <c r="C38" s="401"/>
      <c r="D38" s="401"/>
      <c r="E38" s="401"/>
      <c r="F38" s="401"/>
      <c r="G38" s="401"/>
      <c r="H38" s="401"/>
    </row>
    <row r="40" spans="1:10" ht="18" customHeight="1" x14ac:dyDescent="0.3">
      <c r="B40" s="26"/>
      <c r="C40" s="27"/>
      <c r="D40" s="28"/>
      <c r="E40" s="487" t="s">
        <v>15</v>
      </c>
      <c r="F40" s="488"/>
      <c r="G40" s="488"/>
      <c r="H40" s="488"/>
      <c r="I40" s="488"/>
      <c r="J40" s="489"/>
    </row>
    <row r="41" spans="1:10" ht="35.25" customHeight="1" x14ac:dyDescent="0.3">
      <c r="B41" s="490" t="s">
        <v>16</v>
      </c>
      <c r="C41" s="491"/>
      <c r="D41" s="492"/>
      <c r="E41" s="476" t="s">
        <v>17</v>
      </c>
      <c r="F41" s="493"/>
      <c r="G41" s="494" t="s">
        <v>188</v>
      </c>
      <c r="H41" s="495"/>
      <c r="I41" s="496"/>
      <c r="J41" s="13" t="s">
        <v>11</v>
      </c>
    </row>
    <row r="42" spans="1:10" ht="18" customHeight="1" x14ac:dyDescent="0.3">
      <c r="B42" s="15" t="s">
        <v>19</v>
      </c>
      <c r="C42" t="s">
        <v>20</v>
      </c>
      <c r="D42" s="16"/>
      <c r="E42" s="497">
        <v>11418</v>
      </c>
      <c r="F42" s="498"/>
      <c r="G42" s="29"/>
      <c r="H42" s="195">
        <v>1104</v>
      </c>
      <c r="I42" s="17"/>
      <c r="J42" s="17">
        <f>E42+H42</f>
        <v>12522</v>
      </c>
    </row>
    <row r="43" spans="1:10" ht="18" customHeight="1" x14ac:dyDescent="0.3">
      <c r="B43" s="15" t="s">
        <v>21</v>
      </c>
      <c r="C43" t="s">
        <v>22</v>
      </c>
      <c r="D43" s="16"/>
      <c r="E43" s="466">
        <v>8769</v>
      </c>
      <c r="F43" s="467"/>
      <c r="G43" s="29"/>
      <c r="H43" s="195">
        <v>3608</v>
      </c>
      <c r="I43" s="17"/>
      <c r="J43" s="17">
        <f>E43+H43</f>
        <v>12377</v>
      </c>
    </row>
    <row r="44" spans="1:10" ht="18" customHeight="1" x14ac:dyDescent="0.3">
      <c r="B44" s="15"/>
      <c r="C44" s="31" t="s">
        <v>23</v>
      </c>
      <c r="D44" s="32"/>
      <c r="E44" s="466">
        <v>4167</v>
      </c>
      <c r="F44" s="467"/>
      <c r="G44" s="29"/>
      <c r="H44" s="195">
        <v>12083</v>
      </c>
      <c r="I44" s="197"/>
      <c r="J44" s="17">
        <f>E44+H44</f>
        <v>16250</v>
      </c>
    </row>
    <row r="45" spans="1:10" ht="18" customHeight="1" x14ac:dyDescent="0.3">
      <c r="B45" s="33" t="s">
        <v>24</v>
      </c>
      <c r="C45" s="19"/>
      <c r="D45" s="20"/>
      <c r="E45" s="481">
        <f>E42+E43+E44</f>
        <v>24354</v>
      </c>
      <c r="F45" s="482"/>
      <c r="G45" s="34"/>
      <c r="H45" s="199">
        <f>H42+H43+H44</f>
        <v>16795</v>
      </c>
      <c r="I45" s="36"/>
      <c r="J45" s="17">
        <f>E45+H45</f>
        <v>41149</v>
      </c>
    </row>
    <row r="46" spans="1:10" ht="18" customHeight="1" x14ac:dyDescent="0.3">
      <c r="B46" s="40" t="s">
        <v>25</v>
      </c>
      <c r="D46" s="16"/>
      <c r="E46" s="483"/>
      <c r="F46" s="484"/>
      <c r="G46" s="38"/>
      <c r="H46" s="38"/>
      <c r="I46" s="39"/>
      <c r="J46" s="17">
        <v>360</v>
      </c>
    </row>
    <row r="47" spans="1:10" ht="18" customHeight="1" x14ac:dyDescent="0.3">
      <c r="B47" s="33" t="s">
        <v>26</v>
      </c>
      <c r="C47" s="19"/>
      <c r="D47" s="20"/>
      <c r="E47" s="485"/>
      <c r="F47" s="486"/>
      <c r="G47" s="41"/>
      <c r="H47" s="41"/>
      <c r="I47" s="42"/>
      <c r="J47" s="43">
        <f>J45+J46</f>
        <v>41509</v>
      </c>
    </row>
    <row r="48" spans="1:10" ht="13" x14ac:dyDescent="0.3">
      <c r="B48" s="44"/>
      <c r="E48" s="22"/>
      <c r="F48" s="22"/>
      <c r="G48" s="25"/>
      <c r="H48" s="25"/>
      <c r="I48" s="25"/>
      <c r="J48" s="45"/>
    </row>
    <row r="49" spans="1:10" ht="13" x14ac:dyDescent="0.3">
      <c r="C49" s="44"/>
      <c r="E49" s="46"/>
      <c r="F49" s="46"/>
      <c r="G49" s="45"/>
      <c r="H49" s="47"/>
      <c r="I49" s="47"/>
      <c r="J49" s="45"/>
    </row>
    <row r="50" spans="1:10" ht="24.75" customHeight="1" x14ac:dyDescent="0.25">
      <c r="A50" s="48" t="s">
        <v>27</v>
      </c>
      <c r="B50" s="479" t="s">
        <v>28</v>
      </c>
      <c r="C50" s="479"/>
      <c r="D50" s="479"/>
      <c r="E50" s="479"/>
      <c r="F50" s="479"/>
      <c r="G50" s="479"/>
      <c r="H50" s="479"/>
      <c r="I50" s="479"/>
      <c r="J50" s="479"/>
    </row>
    <row r="51" spans="1:10" ht="24.75" customHeight="1" x14ac:dyDescent="0.25">
      <c r="A51" s="49"/>
      <c r="B51" s="479" t="s">
        <v>222</v>
      </c>
      <c r="C51" s="479"/>
      <c r="D51" s="479"/>
      <c r="E51" s="479"/>
      <c r="F51" s="479"/>
      <c r="G51" s="479"/>
      <c r="H51" s="479"/>
      <c r="I51" s="479"/>
      <c r="J51" s="479"/>
    </row>
    <row r="52" spans="1:10" x14ac:dyDescent="0.25">
      <c r="A52" s="49"/>
      <c r="B52" s="480" t="s">
        <v>190</v>
      </c>
      <c r="C52" s="480"/>
      <c r="D52" s="480"/>
      <c r="E52" s="480"/>
      <c r="F52" s="480"/>
      <c r="G52" s="480"/>
      <c r="H52" s="480"/>
      <c r="I52" s="480"/>
      <c r="J52" s="480"/>
    </row>
    <row r="53" spans="1:10" x14ac:dyDescent="0.25">
      <c r="A53" s="49"/>
      <c r="B53" s="480" t="s">
        <v>30</v>
      </c>
      <c r="C53" s="480"/>
      <c r="D53" s="480"/>
      <c r="E53" s="480"/>
      <c r="F53" s="480"/>
      <c r="G53" s="480"/>
      <c r="H53" s="480"/>
      <c r="I53" s="480"/>
      <c r="J53" s="480"/>
    </row>
    <row r="54" spans="1:10" ht="15.5" x14ac:dyDescent="0.35">
      <c r="A54" s="49"/>
      <c r="B54" s="50"/>
      <c r="C54" s="50"/>
      <c r="D54" s="50"/>
      <c r="E54" s="50"/>
      <c r="F54" s="50"/>
      <c r="G54" s="50"/>
      <c r="H54" s="51" t="s">
        <v>223</v>
      </c>
      <c r="I54" s="50"/>
      <c r="J54" s="50"/>
    </row>
    <row r="55" spans="1:10" x14ac:dyDescent="0.25">
      <c r="A55" s="49"/>
      <c r="B55" s="480"/>
      <c r="C55" s="480"/>
      <c r="D55" s="480"/>
      <c r="E55" s="480"/>
      <c r="F55" s="480"/>
      <c r="G55" s="480"/>
      <c r="H55" s="480"/>
      <c r="I55" s="480"/>
      <c r="J55" s="480"/>
    </row>
    <row r="56" spans="1:10" x14ac:dyDescent="0.25">
      <c r="A56" s="96" t="s">
        <v>218</v>
      </c>
      <c r="B56" s="50"/>
      <c r="C56" s="50"/>
      <c r="D56" s="50"/>
      <c r="E56" s="50"/>
      <c r="F56" s="50"/>
      <c r="H56" s="96" t="s">
        <v>74</v>
      </c>
      <c r="I56" s="50"/>
      <c r="J56" s="50"/>
    </row>
    <row r="57" spans="1:10" x14ac:dyDescent="0.25">
      <c r="A57" s="96" t="s">
        <v>66</v>
      </c>
      <c r="B57" s="50"/>
      <c r="C57" s="50"/>
      <c r="D57" s="50"/>
      <c r="E57" s="50"/>
      <c r="F57" s="50"/>
      <c r="H57" s="96" t="s">
        <v>75</v>
      </c>
      <c r="I57" s="50"/>
      <c r="J57" s="50"/>
    </row>
    <row r="58" spans="1:10" ht="13" x14ac:dyDescent="0.3">
      <c r="A58" s="96" t="s">
        <v>72</v>
      </c>
      <c r="B58" s="44"/>
      <c r="F58" s="22"/>
      <c r="H58" s="96" t="s">
        <v>76</v>
      </c>
      <c r="I58" s="25"/>
      <c r="J58" s="45"/>
    </row>
    <row r="59" spans="1:10" s="55" customFormat="1" ht="13" x14ac:dyDescent="0.35">
      <c r="A59" s="96" t="s">
        <v>224</v>
      </c>
      <c r="B59" s="53"/>
      <c r="C59" s="52"/>
      <c r="D59" s="52"/>
      <c r="E59" s="54"/>
      <c r="G59" s="56"/>
      <c r="J59" s="56"/>
    </row>
    <row r="60" spans="1:10" s="55" customFormat="1" ht="13" x14ac:dyDescent="0.35">
      <c r="A60" s="96" t="s">
        <v>0</v>
      </c>
      <c r="B60" s="57"/>
      <c r="E60" s="56"/>
      <c r="G60" s="56"/>
      <c r="J60" s="56"/>
    </row>
    <row r="61" spans="1:10" s="55" customFormat="1" ht="13" x14ac:dyDescent="0.35">
      <c r="A61" s="96" t="s">
        <v>1</v>
      </c>
      <c r="B61" s="57"/>
      <c r="E61" s="56"/>
      <c r="G61" s="56"/>
      <c r="J61" s="56"/>
    </row>
    <row r="65" spans="1:10" s="6" customFormat="1" ht="18" customHeight="1" x14ac:dyDescent="0.35">
      <c r="A65" s="5">
        <v>3</v>
      </c>
      <c r="B65" s="342" t="s">
        <v>35</v>
      </c>
      <c r="C65" s="533"/>
      <c r="D65" s="533"/>
      <c r="E65" s="533"/>
      <c r="F65" s="533"/>
      <c r="G65" s="533"/>
      <c r="H65" s="533"/>
    </row>
    <row r="66" spans="1:10" ht="18" customHeight="1" x14ac:dyDescent="0.25"/>
    <row r="67" spans="1:10" s="61" customFormat="1" ht="18" customHeight="1" x14ac:dyDescent="0.3">
      <c r="A67" s="58"/>
      <c r="B67" s="59" t="s">
        <v>36</v>
      </c>
      <c r="C67" s="60"/>
      <c r="D67" s="60"/>
      <c r="E67" s="59" t="s">
        <v>37</v>
      </c>
      <c r="F67" s="60"/>
      <c r="G67" s="476" t="s">
        <v>11</v>
      </c>
      <c r="H67" s="463"/>
      <c r="I67" s="476" t="s">
        <v>38</v>
      </c>
      <c r="J67" s="477"/>
    </row>
    <row r="68" spans="1:10" ht="18" customHeight="1" x14ac:dyDescent="0.3">
      <c r="B68" s="62"/>
      <c r="C68" s="61" t="s">
        <v>60</v>
      </c>
      <c r="D68" s="61"/>
      <c r="E68" s="464">
        <v>34</v>
      </c>
      <c r="F68" s="478"/>
      <c r="G68" s="466">
        <v>4754</v>
      </c>
      <c r="H68" s="478"/>
      <c r="I68" s="468">
        <f>G68/G70*100</f>
        <v>11.826459027812328</v>
      </c>
      <c r="J68" s="469"/>
    </row>
    <row r="69" spans="1:10" ht="18" customHeight="1" x14ac:dyDescent="0.3">
      <c r="B69" s="62"/>
      <c r="C69" s="61" t="s">
        <v>41</v>
      </c>
      <c r="D69" s="61"/>
      <c r="E69" s="464">
        <v>6</v>
      </c>
      <c r="F69" s="465"/>
      <c r="G69" s="466">
        <v>35444</v>
      </c>
      <c r="H69" s="467"/>
      <c r="I69" s="468">
        <f>G69/G70*100</f>
        <v>88.173540972187666</v>
      </c>
      <c r="J69" s="469"/>
    </row>
    <row r="70" spans="1:10" ht="18" customHeight="1" x14ac:dyDescent="0.3">
      <c r="B70" s="63"/>
      <c r="C70" s="64" t="s">
        <v>11</v>
      </c>
      <c r="D70" s="65"/>
      <c r="E70" s="470">
        <v>40</v>
      </c>
      <c r="F70" s="471"/>
      <c r="G70" s="472">
        <f>G68+G69</f>
        <v>40198</v>
      </c>
      <c r="H70" s="473"/>
      <c r="I70" s="531">
        <f>G70/G70*100</f>
        <v>100</v>
      </c>
      <c r="J70" s="532"/>
    </row>
    <row r="74" spans="1:10" s="6" customFormat="1" ht="18" customHeight="1" x14ac:dyDescent="0.35">
      <c r="A74" s="5">
        <v>4</v>
      </c>
      <c r="B74" s="66" t="s">
        <v>42</v>
      </c>
    </row>
    <row r="75" spans="1:10" ht="18" customHeight="1" x14ac:dyDescent="0.3">
      <c r="A75" s="44"/>
      <c r="B75" s="67"/>
    </row>
    <row r="76" spans="1:10" ht="18" customHeight="1" x14ac:dyDescent="0.3">
      <c r="E76" s="452" t="s">
        <v>43</v>
      </c>
      <c r="F76" s="453"/>
      <c r="G76" s="453"/>
      <c r="H76" s="453"/>
    </row>
    <row r="77" spans="1:10" s="61" customFormat="1" ht="18" customHeight="1" x14ac:dyDescent="0.3">
      <c r="B77" s="454"/>
      <c r="C77" s="455"/>
      <c r="D77" s="456"/>
      <c r="E77" s="457" t="s">
        <v>44</v>
      </c>
      <c r="F77" s="457"/>
      <c r="G77" s="457" t="s">
        <v>45</v>
      </c>
      <c r="H77" s="458"/>
    </row>
    <row r="78" spans="1:10" ht="18.75" customHeight="1" x14ac:dyDescent="0.3">
      <c r="B78" s="424" t="s">
        <v>11</v>
      </c>
      <c r="C78" s="425"/>
      <c r="D78" s="426"/>
      <c r="E78" s="462">
        <v>62</v>
      </c>
      <c r="F78" s="463"/>
      <c r="G78" s="462">
        <v>38</v>
      </c>
      <c r="H78" s="463"/>
    </row>
    <row r="79" spans="1:10" ht="13" x14ac:dyDescent="0.3">
      <c r="B79" s="46"/>
      <c r="C79" s="46"/>
      <c r="D79" s="46"/>
      <c r="E79" s="46"/>
      <c r="F79" s="46"/>
      <c r="G79" s="46"/>
      <c r="H79" s="46"/>
    </row>
    <row r="80" spans="1:10" ht="13" x14ac:dyDescent="0.3">
      <c r="B80" s="46"/>
      <c r="C80" s="46"/>
      <c r="D80" s="46"/>
      <c r="E80" s="46"/>
      <c r="F80" s="46"/>
      <c r="G80" s="46"/>
      <c r="H80" s="46"/>
    </row>
    <row r="82" spans="1:10" s="6" customFormat="1" ht="18" customHeight="1" x14ac:dyDescent="0.35">
      <c r="A82" s="5">
        <v>5</v>
      </c>
      <c r="B82" s="342" t="s">
        <v>225</v>
      </c>
      <c r="C82" s="342"/>
      <c r="D82" s="342"/>
      <c r="E82" s="342"/>
      <c r="F82" s="342"/>
      <c r="G82" s="342"/>
      <c r="H82" s="342"/>
      <c r="I82" s="342"/>
      <c r="J82" s="530"/>
    </row>
    <row r="83" spans="1:10" ht="18" customHeight="1" x14ac:dyDescent="0.3">
      <c r="A83" s="44"/>
    </row>
    <row r="84" spans="1:10" s="44" customFormat="1" ht="57.75" customHeight="1" x14ac:dyDescent="0.3">
      <c r="B84" s="68"/>
      <c r="C84" s="69"/>
      <c r="D84" s="69"/>
      <c r="E84" s="68" t="s">
        <v>17</v>
      </c>
      <c r="F84" s="443" t="s">
        <v>188</v>
      </c>
      <c r="G84" s="444"/>
      <c r="H84" s="445"/>
      <c r="I84" s="70" t="s">
        <v>11</v>
      </c>
      <c r="J84" s="71" t="s">
        <v>46</v>
      </c>
    </row>
    <row r="85" spans="1:10" ht="18" customHeight="1" x14ac:dyDescent="0.3">
      <c r="B85" s="72" t="s">
        <v>47</v>
      </c>
      <c r="C85" s="73"/>
      <c r="D85" s="73"/>
      <c r="E85" s="10"/>
      <c r="F85" s="10"/>
      <c r="G85" s="11"/>
      <c r="H85" s="12"/>
      <c r="I85" s="12"/>
      <c r="J85" s="74"/>
    </row>
    <row r="86" spans="1:10" ht="18" customHeight="1" x14ac:dyDescent="0.3">
      <c r="B86" s="26" t="s">
        <v>48</v>
      </c>
      <c r="C86" s="27"/>
      <c r="D86" s="27"/>
      <c r="E86" s="200">
        <v>6663</v>
      </c>
      <c r="F86" s="75"/>
      <c r="G86" s="205">
        <v>5324</v>
      </c>
      <c r="H86" s="37"/>
      <c r="I86" s="37">
        <f>E86+G86</f>
        <v>11987</v>
      </c>
      <c r="J86" s="77"/>
    </row>
    <row r="87" spans="1:10" ht="18" customHeight="1" x14ac:dyDescent="0.3">
      <c r="B87" s="78" t="s">
        <v>49</v>
      </c>
      <c r="E87" s="202">
        <v>4334</v>
      </c>
      <c r="F87" s="79"/>
      <c r="G87" s="195">
        <v>983</v>
      </c>
      <c r="H87" s="17"/>
      <c r="I87" s="17">
        <f>E87+G87</f>
        <v>5317</v>
      </c>
      <c r="J87" s="77"/>
    </row>
    <row r="88" spans="1:10" ht="18" customHeight="1" x14ac:dyDescent="0.3">
      <c r="B88" s="15" t="s">
        <v>50</v>
      </c>
      <c r="E88" s="207"/>
      <c r="F88" s="38"/>
      <c r="G88" s="198"/>
      <c r="H88" s="39"/>
      <c r="I88" s="17">
        <v>5362</v>
      </c>
      <c r="J88" s="77"/>
    </row>
    <row r="89" spans="1:10" ht="18" customHeight="1" x14ac:dyDescent="0.3">
      <c r="B89" s="15" t="s">
        <v>51</v>
      </c>
      <c r="E89" s="207"/>
      <c r="F89" s="38"/>
      <c r="G89" s="198"/>
      <c r="H89" s="39"/>
      <c r="I89" s="17">
        <v>580</v>
      </c>
      <c r="J89" s="77"/>
    </row>
    <row r="90" spans="1:10" ht="18" customHeight="1" x14ac:dyDescent="0.3">
      <c r="B90" s="40" t="s">
        <v>52</v>
      </c>
      <c r="E90" s="208">
        <v>16416</v>
      </c>
      <c r="F90" s="35"/>
      <c r="G90" s="199">
        <v>6829</v>
      </c>
      <c r="H90" s="36"/>
      <c r="I90" s="17">
        <f>E90+G90</f>
        <v>23245</v>
      </c>
      <c r="J90" s="89">
        <f>I90/I93*100</f>
        <v>57.826260012935968</v>
      </c>
    </row>
    <row r="91" spans="1:10" ht="18" customHeight="1" x14ac:dyDescent="0.3">
      <c r="B91" s="68" t="s">
        <v>53</v>
      </c>
      <c r="C91" s="27"/>
      <c r="D91" s="27"/>
      <c r="E91" s="207"/>
      <c r="F91" s="38"/>
      <c r="G91" s="198"/>
      <c r="H91" s="39"/>
      <c r="I91" s="37">
        <v>14158</v>
      </c>
      <c r="J91" s="90">
        <f>I91/I93*100</f>
        <v>35.220657744166381</v>
      </c>
    </row>
    <row r="92" spans="1:10" ht="18" customHeight="1" x14ac:dyDescent="0.3">
      <c r="B92" s="33" t="s">
        <v>54</v>
      </c>
      <c r="C92" s="19"/>
      <c r="D92" s="19"/>
      <c r="E92" s="209"/>
      <c r="F92" s="41"/>
      <c r="G92" s="203"/>
      <c r="H92" s="42"/>
      <c r="I92" s="36">
        <v>2795</v>
      </c>
      <c r="J92" s="91">
        <f>I92/I93*100</f>
        <v>6.9530822428976569</v>
      </c>
    </row>
    <row r="93" spans="1:10" ht="18" customHeight="1" x14ac:dyDescent="0.3">
      <c r="B93" s="33" t="s">
        <v>55</v>
      </c>
      <c r="C93" s="19"/>
      <c r="D93" s="19"/>
      <c r="E93" s="204">
        <v>26825</v>
      </c>
      <c r="F93" s="34"/>
      <c r="G93" s="206">
        <v>13373</v>
      </c>
      <c r="H93" s="36"/>
      <c r="I93" s="43">
        <f>E93+G93</f>
        <v>40198</v>
      </c>
      <c r="J93" s="82">
        <f>J90+J91+J92</f>
        <v>100</v>
      </c>
    </row>
    <row r="94" spans="1:10" ht="13" x14ac:dyDescent="0.3">
      <c r="B94" s="44"/>
      <c r="E94" s="45"/>
      <c r="F94" s="25"/>
      <c r="G94" s="45"/>
      <c r="H94" s="25"/>
      <c r="I94" s="45"/>
      <c r="J94" s="83"/>
    </row>
    <row r="95" spans="1:10" ht="13" x14ac:dyDescent="0.3">
      <c r="B95" s="31" t="s">
        <v>64</v>
      </c>
      <c r="E95" s="45"/>
      <c r="F95" s="25"/>
      <c r="G95" s="45"/>
      <c r="H95" s="25"/>
      <c r="I95" s="45"/>
      <c r="J95" s="83"/>
    </row>
    <row r="96" spans="1:10" x14ac:dyDescent="0.25">
      <c r="B96" t="s">
        <v>63</v>
      </c>
    </row>
    <row r="99" spans="1:10" ht="18" customHeight="1" x14ac:dyDescent="0.35">
      <c r="A99" s="5">
        <v>6</v>
      </c>
      <c r="B99" s="342" t="s">
        <v>56</v>
      </c>
      <c r="C99" s="529"/>
      <c r="D99" s="529"/>
      <c r="E99" s="529"/>
      <c r="F99" s="529"/>
      <c r="G99" s="529"/>
    </row>
    <row r="100" spans="1:10" ht="18" customHeight="1" x14ac:dyDescent="0.3">
      <c r="A100" s="44"/>
      <c r="C100" s="527"/>
      <c r="D100" s="438"/>
      <c r="E100" s="438"/>
      <c r="F100" s="438"/>
      <c r="G100" s="438"/>
      <c r="H100" s="438"/>
    </row>
    <row r="101" spans="1:10" ht="18" customHeight="1" x14ac:dyDescent="0.3">
      <c r="B101" s="528" t="s">
        <v>57</v>
      </c>
      <c r="C101" s="528"/>
      <c r="D101" s="528"/>
      <c r="E101" s="450" t="s">
        <v>58</v>
      </c>
      <c r="F101" s="450"/>
      <c r="G101" s="450" t="s">
        <v>59</v>
      </c>
      <c r="H101" s="451"/>
      <c r="I101" s="450" t="s">
        <v>11</v>
      </c>
      <c r="J101" s="450"/>
    </row>
    <row r="102" spans="1:10" ht="18" customHeight="1" x14ac:dyDescent="0.25">
      <c r="B102" s="429" t="s">
        <v>60</v>
      </c>
      <c r="C102" s="430"/>
      <c r="D102" s="431"/>
      <c r="E102" s="432">
        <v>10</v>
      </c>
      <c r="F102" s="433"/>
      <c r="G102" s="434">
        <v>74</v>
      </c>
      <c r="H102" s="433"/>
      <c r="I102" s="435">
        <f>E102+G102</f>
        <v>84</v>
      </c>
      <c r="J102" s="436"/>
    </row>
    <row r="103" spans="1:10" ht="18" customHeight="1" x14ac:dyDescent="0.25">
      <c r="B103" s="437" t="s">
        <v>41</v>
      </c>
      <c r="C103" s="438"/>
      <c r="D103" s="438"/>
      <c r="E103" s="440">
        <v>137</v>
      </c>
      <c r="F103" s="441"/>
      <c r="G103" s="440">
        <v>17</v>
      </c>
      <c r="H103" s="441"/>
      <c r="I103" s="442">
        <f>E103+G103</f>
        <v>154</v>
      </c>
      <c r="J103" s="439"/>
    </row>
    <row r="104" spans="1:10" ht="18" customHeight="1" x14ac:dyDescent="0.3">
      <c r="B104" s="428" t="s">
        <v>11</v>
      </c>
      <c r="C104" s="428"/>
      <c r="D104" s="428"/>
      <c r="E104" s="427">
        <f>E103+E102</f>
        <v>147</v>
      </c>
      <c r="F104" s="428"/>
      <c r="G104" s="427">
        <f>G103+G102</f>
        <v>91</v>
      </c>
      <c r="H104" s="428"/>
      <c r="I104" s="427">
        <f>I103+I102</f>
        <v>238</v>
      </c>
      <c r="J104" s="428"/>
    </row>
    <row r="107" spans="1:10" ht="13" x14ac:dyDescent="0.3">
      <c r="A107" s="97" t="s">
        <v>31</v>
      </c>
    </row>
    <row r="109" spans="1:10" x14ac:dyDescent="0.25">
      <c r="A109" s="52" t="s">
        <v>32</v>
      </c>
    </row>
    <row r="110" spans="1:10" x14ac:dyDescent="0.25">
      <c r="A110" s="52" t="s">
        <v>33</v>
      </c>
    </row>
    <row r="111" spans="1:10" x14ac:dyDescent="0.25">
      <c r="A111" s="52" t="s">
        <v>34</v>
      </c>
    </row>
    <row r="112" spans="1:10" ht="9" customHeight="1" x14ac:dyDescent="0.25">
      <c r="A112" s="84"/>
      <c r="B112" s="85"/>
      <c r="C112" s="85"/>
      <c r="D112" s="85"/>
      <c r="E112" s="85"/>
      <c r="F112" s="85"/>
      <c r="G112" s="85"/>
      <c r="H112" s="85"/>
      <c r="I112" s="85"/>
      <c r="J112" s="85"/>
    </row>
    <row r="113" spans="1:10" ht="12.75" customHeight="1" x14ac:dyDescent="0.25">
      <c r="A113" s="534" t="s">
        <v>61</v>
      </c>
      <c r="B113" s="535"/>
      <c r="C113" s="535"/>
      <c r="D113" s="535"/>
      <c r="E113" s="535"/>
      <c r="F113" s="535"/>
      <c r="G113" s="535"/>
      <c r="H113" s="535"/>
      <c r="I113" s="535"/>
      <c r="J113" s="535"/>
    </row>
    <row r="114" spans="1:10" x14ac:dyDescent="0.25">
      <c r="A114" s="535"/>
      <c r="B114" s="535"/>
      <c r="C114" s="535"/>
      <c r="D114" s="535"/>
      <c r="E114" s="535"/>
      <c r="F114" s="535"/>
      <c r="G114" s="535"/>
      <c r="H114" s="535"/>
      <c r="I114" s="535"/>
      <c r="J114" s="535"/>
    </row>
    <row r="115" spans="1:10" ht="16.5" customHeight="1" thickBot="1" x14ac:dyDescent="0.3">
      <c r="A115" s="535"/>
      <c r="B115" s="535"/>
      <c r="C115" s="535"/>
      <c r="D115" s="535"/>
      <c r="E115" s="535"/>
      <c r="F115" s="535"/>
      <c r="G115" s="535"/>
      <c r="H115" s="535"/>
      <c r="I115" s="535"/>
      <c r="J115" s="535"/>
    </row>
    <row r="116" spans="1:10" ht="15.75" customHeight="1" x14ac:dyDescent="0.35">
      <c r="D116" s="103" t="s">
        <v>62</v>
      </c>
      <c r="E116" s="98"/>
      <c r="F116" s="98"/>
      <c r="G116" s="98"/>
      <c r="H116" s="98"/>
      <c r="I116" s="98"/>
      <c r="J116" s="99"/>
    </row>
    <row r="117" spans="1:10" ht="16" thickBot="1" x14ac:dyDescent="0.4">
      <c r="A117" s="51" t="s">
        <v>223</v>
      </c>
      <c r="D117" s="100"/>
      <c r="E117" s="101"/>
      <c r="F117" s="101"/>
      <c r="G117" s="101"/>
      <c r="H117" s="101"/>
      <c r="I117" s="101"/>
      <c r="J117" s="102"/>
    </row>
  </sheetData>
  <mergeCells count="85">
    <mergeCell ref="B103:D103"/>
    <mergeCell ref="E103:F103"/>
    <mergeCell ref="G103:H103"/>
    <mergeCell ref="I103:J103"/>
    <mergeCell ref="A113:J115"/>
    <mergeCell ref="B104:D104"/>
    <mergeCell ref="E104:F104"/>
    <mergeCell ref="G104:H104"/>
    <mergeCell ref="I104:J104"/>
    <mergeCell ref="B102:D102"/>
    <mergeCell ref="E102:F102"/>
    <mergeCell ref="G102:H102"/>
    <mergeCell ref="I102:J102"/>
    <mergeCell ref="B78:D78"/>
    <mergeCell ref="E78:F78"/>
    <mergeCell ref="G78:H78"/>
    <mergeCell ref="B82:J82"/>
    <mergeCell ref="F84:H84"/>
    <mergeCell ref="B99:G99"/>
    <mergeCell ref="C100:H100"/>
    <mergeCell ref="B101:D101"/>
    <mergeCell ref="E101:F101"/>
    <mergeCell ref="G101:H101"/>
    <mergeCell ref="I101:J101"/>
    <mergeCell ref="E70:F70"/>
    <mergeCell ref="G70:H70"/>
    <mergeCell ref="I70:J70"/>
    <mergeCell ref="E76:H76"/>
    <mergeCell ref="B77:D77"/>
    <mergeCell ref="E77:F77"/>
    <mergeCell ref="G77:H77"/>
    <mergeCell ref="E69:F69"/>
    <mergeCell ref="G69:H69"/>
    <mergeCell ref="I69:J69"/>
    <mergeCell ref="B50:J50"/>
    <mergeCell ref="B51:J51"/>
    <mergeCell ref="B52:J52"/>
    <mergeCell ref="B53:J53"/>
    <mergeCell ref="B55:J55"/>
    <mergeCell ref="B65:H65"/>
    <mergeCell ref="G67:H67"/>
    <mergeCell ref="I67:J67"/>
    <mergeCell ref="E68:F68"/>
    <mergeCell ref="G68:H68"/>
    <mergeCell ref="I68:J68"/>
    <mergeCell ref="E47:F47"/>
    <mergeCell ref="F28:G28"/>
    <mergeCell ref="H28:I28"/>
    <mergeCell ref="B38:H38"/>
    <mergeCell ref="E40:J40"/>
    <mergeCell ref="B41:D41"/>
    <mergeCell ref="E41:F41"/>
    <mergeCell ref="G41:I41"/>
    <mergeCell ref="E42:F42"/>
    <mergeCell ref="E43:F43"/>
    <mergeCell ref="E44:F44"/>
    <mergeCell ref="E45:F45"/>
    <mergeCell ref="E46:F46"/>
    <mergeCell ref="F25:G25"/>
    <mergeCell ref="H25:I25"/>
    <mergeCell ref="F26:G26"/>
    <mergeCell ref="H26:I26"/>
    <mergeCell ref="F27:G27"/>
    <mergeCell ref="H27:I27"/>
    <mergeCell ref="F24:G24"/>
    <mergeCell ref="H24:I24"/>
    <mergeCell ref="F19:G19"/>
    <mergeCell ref="H19:I19"/>
    <mergeCell ref="B20:E20"/>
    <mergeCell ref="F20:G20"/>
    <mergeCell ref="H20:I20"/>
    <mergeCell ref="B21:E21"/>
    <mergeCell ref="F21:G21"/>
    <mergeCell ref="H21:I21"/>
    <mergeCell ref="F22:G22"/>
    <mergeCell ref="H22:I22"/>
    <mergeCell ref="B23:E23"/>
    <mergeCell ref="F23:G23"/>
    <mergeCell ref="H23:I23"/>
    <mergeCell ref="B18:E18"/>
    <mergeCell ref="E1:J1"/>
    <mergeCell ref="G11:J11"/>
    <mergeCell ref="D12:G12"/>
    <mergeCell ref="H12:J12"/>
    <mergeCell ref="B16:H16"/>
  </mergeCells>
  <phoneticPr fontId="39"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4D284-6B35-454A-8CAF-BFD90796D8E3}">
  <sheetPr>
    <pageSetUpPr fitToPage="1"/>
  </sheetPr>
  <dimension ref="A1:N119"/>
  <sheetViews>
    <sheetView showGridLines="0" zoomScale="75" zoomScaleNormal="75" workbookViewId="0"/>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2" ht="15.5" x14ac:dyDescent="0.35">
      <c r="A17" s="5" t="s">
        <v>398</v>
      </c>
      <c r="B17" s="6"/>
      <c r="C17" s="6"/>
      <c r="D17" s="6"/>
      <c r="E17" s="5"/>
      <c r="F17" s="6"/>
      <c r="G17" s="6"/>
      <c r="H17" s="6"/>
      <c r="I17" s="6"/>
      <c r="J17" s="6"/>
      <c r="K17" s="6"/>
    </row>
    <row r="18" spans="1:12" ht="15.5" x14ac:dyDescent="0.35">
      <c r="A18" s="6"/>
      <c r="B18" s="6"/>
      <c r="C18" s="6"/>
      <c r="D18" s="6"/>
      <c r="E18" s="5"/>
      <c r="F18" s="6"/>
      <c r="G18" s="6"/>
      <c r="H18" s="6"/>
      <c r="I18" s="6"/>
      <c r="J18" s="6"/>
      <c r="K18" s="6"/>
    </row>
    <row r="19" spans="1:12" ht="15.5" x14ac:dyDescent="0.35">
      <c r="A19" s="6"/>
      <c r="B19" s="6"/>
      <c r="C19" s="6"/>
      <c r="D19" s="6"/>
      <c r="E19" s="5"/>
      <c r="F19" s="6"/>
      <c r="G19" s="6"/>
      <c r="H19" s="6"/>
      <c r="I19" s="6"/>
      <c r="J19" s="6"/>
      <c r="K19" s="6"/>
    </row>
    <row r="20" spans="1:12" ht="12.75" customHeight="1" x14ac:dyDescent="0.35">
      <c r="A20" s="6"/>
      <c r="B20" s="6"/>
      <c r="C20" s="6"/>
      <c r="D20" s="6"/>
      <c r="E20" s="6"/>
      <c r="F20" s="6"/>
      <c r="G20" s="6"/>
      <c r="H20" s="6"/>
      <c r="I20" s="6"/>
      <c r="J20" s="6"/>
      <c r="K20" s="6"/>
    </row>
    <row r="21" spans="1:12" s="6" customFormat="1" ht="17.5" x14ac:dyDescent="0.35">
      <c r="A21" s="5">
        <v>1</v>
      </c>
      <c r="B21" s="342" t="s">
        <v>399</v>
      </c>
      <c r="C21" s="342"/>
      <c r="D21" s="342"/>
      <c r="E21" s="342"/>
      <c r="F21" s="342"/>
      <c r="G21" s="342"/>
      <c r="H21" s="342"/>
    </row>
    <row r="22" spans="1:12" ht="19.5" customHeight="1" x14ac:dyDescent="0.35">
      <c r="A22" s="6"/>
      <c r="B22" s="6"/>
      <c r="C22" s="6"/>
      <c r="D22" s="6"/>
      <c r="E22" s="6"/>
      <c r="F22" s="6"/>
      <c r="G22" s="6"/>
      <c r="H22" s="6"/>
      <c r="I22" s="6"/>
      <c r="J22" s="6"/>
      <c r="K22" s="6"/>
    </row>
    <row r="23" spans="1:12" ht="15.5" x14ac:dyDescent="0.35">
      <c r="A23" s="6"/>
      <c r="B23" s="372" t="s">
        <v>2</v>
      </c>
      <c r="C23" s="373"/>
      <c r="D23" s="373"/>
      <c r="E23" s="374"/>
      <c r="F23" s="295"/>
      <c r="G23" s="294"/>
      <c r="H23" s="294"/>
      <c r="I23" s="294"/>
      <c r="J23" s="286"/>
    </row>
    <row r="24" spans="1:12" ht="15.5" x14ac:dyDescent="0.35">
      <c r="A24" s="6"/>
      <c r="B24" s="265"/>
      <c r="C24" s="264"/>
      <c r="D24" s="264"/>
      <c r="E24" s="263"/>
      <c r="F24" s="398">
        <v>45413</v>
      </c>
      <c r="G24" s="399"/>
      <c r="H24" s="398">
        <v>45047</v>
      </c>
      <c r="I24" s="399"/>
      <c r="J24" s="286" t="s">
        <v>3</v>
      </c>
    </row>
    <row r="25" spans="1:12" ht="15.5" x14ac:dyDescent="0.35">
      <c r="A25" s="6"/>
      <c r="B25" s="400" t="s">
        <v>260</v>
      </c>
      <c r="C25" s="401"/>
      <c r="D25" s="401"/>
      <c r="E25" s="402"/>
      <c r="F25" s="403">
        <v>1151421</v>
      </c>
      <c r="G25" s="404"/>
      <c r="H25" s="403">
        <v>1247852</v>
      </c>
      <c r="I25" s="404"/>
      <c r="J25" s="292">
        <f>(F25-H25)/H25</f>
        <v>-7.7277593817215509E-2</v>
      </c>
      <c r="L25" s="25"/>
    </row>
    <row r="26" spans="1:12" ht="15.5" x14ac:dyDescent="0.35">
      <c r="A26" s="6"/>
      <c r="B26" s="386" t="s">
        <v>342</v>
      </c>
      <c r="C26" s="387"/>
      <c r="D26" s="387"/>
      <c r="E26" s="388"/>
      <c r="F26" s="403">
        <v>4853293</v>
      </c>
      <c r="G26" s="404"/>
      <c r="H26" s="403">
        <v>4691873</v>
      </c>
      <c r="I26" s="404"/>
      <c r="J26" s="309">
        <f>(F26-H26)/H26</f>
        <v>3.4404170786378918E-2</v>
      </c>
    </row>
    <row r="27" spans="1:12" ht="18.5" x14ac:dyDescent="0.35">
      <c r="A27" s="6"/>
      <c r="B27" s="386" t="s">
        <v>343</v>
      </c>
      <c r="C27" s="387"/>
      <c r="D27" s="387"/>
      <c r="E27" s="388"/>
      <c r="F27" s="341">
        <v>1899265</v>
      </c>
      <c r="G27" s="352"/>
      <c r="H27" s="341">
        <v>1465230</v>
      </c>
      <c r="I27" s="352"/>
      <c r="J27" s="290">
        <f>(F27-H27)/H27</f>
        <v>0.29622311855476613</v>
      </c>
    </row>
    <row r="28" spans="1:12" ht="15.5" x14ac:dyDescent="0.35">
      <c r="A28" s="6"/>
      <c r="B28" s="261" t="s">
        <v>283</v>
      </c>
      <c r="C28" s="243"/>
      <c r="D28" s="243"/>
      <c r="E28" s="287"/>
      <c r="F28" s="389">
        <v>410657</v>
      </c>
      <c r="G28" s="390"/>
      <c r="H28" s="389">
        <v>333499</v>
      </c>
      <c r="I28" s="390"/>
      <c r="J28" s="393">
        <f>(F28-H28)/H28</f>
        <v>0.23135901456975883</v>
      </c>
    </row>
    <row r="29" spans="1:12" ht="15.5" x14ac:dyDescent="0.35">
      <c r="A29" s="6"/>
      <c r="B29" s="395" t="s">
        <v>266</v>
      </c>
      <c r="C29" s="396"/>
      <c r="D29" s="396"/>
      <c r="E29" s="397"/>
      <c r="F29" s="391"/>
      <c r="G29" s="392"/>
      <c r="H29" s="391"/>
      <c r="I29" s="392"/>
      <c r="J29" s="394"/>
    </row>
    <row r="30" spans="1:12" ht="15.5" x14ac:dyDescent="0.35">
      <c r="A30" s="6"/>
      <c r="B30" s="261" t="s">
        <v>184</v>
      </c>
      <c r="C30" s="243"/>
      <c r="D30" s="243"/>
      <c r="E30" s="287"/>
      <c r="F30" s="380">
        <f>(F26+F28)/(F25+F26+F28)</f>
        <v>0.82052152556726654</v>
      </c>
      <c r="G30" s="381"/>
      <c r="H30" s="380">
        <f>(H26+H28)/(H25+H26+H28)</f>
        <v>0.80108282439778977</v>
      </c>
      <c r="I30" s="381"/>
      <c r="J30" s="384"/>
    </row>
    <row r="31" spans="1:12" ht="15.5" x14ac:dyDescent="0.35">
      <c r="A31" s="6"/>
      <c r="B31" s="275" t="s">
        <v>344</v>
      </c>
      <c r="C31" s="230"/>
      <c r="D31" s="230"/>
      <c r="E31" s="282"/>
      <c r="F31" s="382">
        <f>(F25+F26+F28)/(F24+F25+F26+F28)</f>
        <v>0.99297097689692149</v>
      </c>
      <c r="G31" s="383"/>
      <c r="H31" s="382">
        <f>(H25+H26+H28)/(H24+H25+H26+H28)</f>
        <v>0.99287035962844894</v>
      </c>
      <c r="I31" s="383"/>
      <c r="J31" s="385"/>
    </row>
    <row r="32" spans="1:12" ht="15.5" x14ac:dyDescent="0.35">
      <c r="A32" s="6"/>
      <c r="B32" s="261" t="s">
        <v>184</v>
      </c>
      <c r="C32" s="243"/>
      <c r="D32" s="243"/>
      <c r="E32" s="287"/>
      <c r="F32" s="380">
        <f>(F26+F27+F28)/(F25+F26+F27+F28)</f>
        <v>0.86151877243934671</v>
      </c>
      <c r="G32" s="381"/>
      <c r="H32" s="380">
        <f>(H26+H27+H28)/(H25+H26+H27+H28)</f>
        <v>0.83874660235752518</v>
      </c>
      <c r="I32" s="381"/>
      <c r="J32" s="384"/>
    </row>
    <row r="33" spans="1:11" ht="15.5" x14ac:dyDescent="0.35">
      <c r="A33" s="6"/>
      <c r="B33" s="275" t="s">
        <v>345</v>
      </c>
      <c r="C33" s="230"/>
      <c r="D33" s="230"/>
      <c r="E33" s="282"/>
      <c r="F33" s="382">
        <f>(F27+F28+F30)/(F26+F27+F28+F30)</f>
        <v>0.32247008583825543</v>
      </c>
      <c r="G33" s="383"/>
      <c r="H33" s="382">
        <f>(H27+H28+H30)/(H26+H27+H28+H30)</f>
        <v>0.27712831245546915</v>
      </c>
      <c r="I33" s="383"/>
      <c r="J33" s="385"/>
    </row>
    <row r="34" spans="1:11" ht="15.5" x14ac:dyDescent="0.35">
      <c r="A34" s="6"/>
      <c r="B34" s="252" t="s">
        <v>8</v>
      </c>
      <c r="C34" s="6"/>
      <c r="D34" s="6" t="s">
        <v>346</v>
      </c>
      <c r="E34" s="283"/>
      <c r="F34" s="379">
        <f>F25+F26+F28</f>
        <v>6415371</v>
      </c>
      <c r="G34" s="335"/>
      <c r="H34" s="379">
        <f>H25+H26+H28</f>
        <v>6273224</v>
      </c>
      <c r="I34" s="335"/>
      <c r="J34" s="293">
        <f>(F34-H34)/H34</f>
        <v>2.2659321586476107E-2</v>
      </c>
    </row>
    <row r="35" spans="1:11" ht="15.5" x14ac:dyDescent="0.35">
      <c r="A35" s="6"/>
      <c r="B35" s="252"/>
      <c r="C35" s="6"/>
      <c r="D35" s="6" t="s">
        <v>347</v>
      </c>
      <c r="E35" s="310"/>
      <c r="F35" s="341">
        <f>SUM(F25:G29)</f>
        <v>8314636</v>
      </c>
      <c r="G35" s="352"/>
      <c r="H35" s="341">
        <f>SUM(H25:I29)</f>
        <v>7738454</v>
      </c>
      <c r="I35" s="352"/>
      <c r="J35" s="291">
        <f>(F35-H35)/H35</f>
        <v>7.4456991021720875E-2</v>
      </c>
    </row>
    <row r="36" spans="1:11" ht="15.5" x14ac:dyDescent="0.35">
      <c r="A36" s="6"/>
      <c r="B36" s="252"/>
      <c r="C36" s="6"/>
      <c r="D36" s="6" t="s">
        <v>348</v>
      </c>
      <c r="E36" s="283"/>
      <c r="F36" s="341">
        <v>2081188</v>
      </c>
      <c r="G36" s="352"/>
      <c r="H36" s="341">
        <v>1336720</v>
      </c>
      <c r="I36" s="352"/>
      <c r="J36" s="291">
        <f>(F36-H36)/H36</f>
        <v>0.55693638159075942</v>
      </c>
    </row>
    <row r="37" spans="1:11" ht="15.5" x14ac:dyDescent="0.35">
      <c r="A37" s="6"/>
      <c r="B37" s="275"/>
      <c r="C37" s="230"/>
      <c r="D37" s="230" t="s">
        <v>384</v>
      </c>
      <c r="E37" s="282"/>
      <c r="F37" s="365">
        <v>764650</v>
      </c>
      <c r="G37" s="366"/>
      <c r="H37" s="365">
        <v>664295</v>
      </c>
      <c r="I37" s="366"/>
      <c r="J37" s="290">
        <f>(F37-H37)/H37</f>
        <v>0.15106993128053048</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370</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18746.3</v>
      </c>
      <c r="F48" s="364"/>
      <c r="G48" s="256"/>
      <c r="H48" s="253">
        <v>70916.600000000006</v>
      </c>
      <c r="I48" s="246"/>
      <c r="J48" s="246"/>
      <c r="K48" s="6"/>
    </row>
    <row r="49" spans="1:14" ht="18" customHeight="1" x14ac:dyDescent="0.35">
      <c r="A49" s="6"/>
      <c r="B49" s="252" t="s">
        <v>294</v>
      </c>
      <c r="C49" s="6"/>
      <c r="D49" s="283"/>
      <c r="E49" s="341">
        <v>585</v>
      </c>
      <c r="F49" s="352"/>
      <c r="G49" s="223"/>
      <c r="H49" s="253">
        <v>11460</v>
      </c>
      <c r="I49" s="246"/>
      <c r="J49" s="246"/>
      <c r="K49" s="6"/>
    </row>
    <row r="50" spans="1:14" ht="18" customHeight="1" x14ac:dyDescent="0.35">
      <c r="A50" s="6"/>
      <c r="B50" s="231" t="s">
        <v>52</v>
      </c>
      <c r="C50" s="230"/>
      <c r="D50" s="282"/>
      <c r="E50" s="365">
        <f>E48+E49</f>
        <v>19331.3</v>
      </c>
      <c r="F50" s="366"/>
      <c r="G50" s="248"/>
      <c r="H50" s="247">
        <f>H48+H49</f>
        <v>82376.600000000006</v>
      </c>
      <c r="I50" s="226"/>
      <c r="J50" s="226">
        <f>E50+H50</f>
        <v>101707.90000000001</v>
      </c>
      <c r="K50" s="6"/>
    </row>
    <row r="51" spans="1:14" ht="18" customHeight="1" x14ac:dyDescent="0.35">
      <c r="A51" s="6"/>
      <c r="B51" s="250" t="s">
        <v>25</v>
      </c>
      <c r="C51" s="6"/>
      <c r="D51" s="283"/>
      <c r="E51" s="367"/>
      <c r="F51" s="368"/>
      <c r="G51" s="241"/>
      <c r="H51" s="241"/>
      <c r="I51" s="239"/>
      <c r="J51" s="246">
        <v>817.5</v>
      </c>
      <c r="K51" s="6"/>
    </row>
    <row r="52" spans="1:14" ht="18" customHeight="1" x14ac:dyDescent="0.35">
      <c r="A52" s="6"/>
      <c r="B52" s="231" t="s">
        <v>26</v>
      </c>
      <c r="C52" s="230"/>
      <c r="D52" s="282"/>
      <c r="E52" s="369"/>
      <c r="F52" s="370"/>
      <c r="G52" s="235"/>
      <c r="H52" s="235"/>
      <c r="I52" s="233"/>
      <c r="J52" s="225">
        <f>J50+J51</f>
        <v>102525.40000000001</v>
      </c>
      <c r="K52" s="6"/>
      <c r="N52" s="25"/>
    </row>
    <row r="53" spans="1:14" ht="18" customHeight="1" x14ac:dyDescent="0.35">
      <c r="A53" s="6"/>
      <c r="B53" s="5"/>
      <c r="C53" s="6"/>
      <c r="D53" s="6"/>
      <c r="E53" s="253"/>
      <c r="F53" s="253"/>
      <c r="G53" s="223"/>
      <c r="H53" s="223"/>
      <c r="I53" s="223"/>
      <c r="J53" s="222"/>
      <c r="K53" s="6"/>
    </row>
    <row r="54" spans="1:14" ht="34.5" customHeight="1" x14ac:dyDescent="0.35">
      <c r="A54" s="280" t="s">
        <v>27</v>
      </c>
      <c r="B54" s="362" t="s">
        <v>297</v>
      </c>
      <c r="C54" s="362"/>
      <c r="D54" s="362"/>
      <c r="E54" s="362"/>
      <c r="F54" s="362"/>
      <c r="G54" s="362"/>
      <c r="H54" s="362"/>
      <c r="I54" s="362"/>
      <c r="J54" s="362"/>
      <c r="K54" s="6"/>
    </row>
    <row r="55" spans="1:14" ht="36" customHeight="1" x14ac:dyDescent="0.35">
      <c r="A55" s="6"/>
      <c r="B55" s="362" t="s">
        <v>400</v>
      </c>
      <c r="C55" s="362"/>
      <c r="D55" s="362"/>
      <c r="E55" s="362"/>
      <c r="F55" s="362"/>
      <c r="G55" s="362"/>
      <c r="H55" s="362"/>
      <c r="I55" s="362"/>
      <c r="J55" s="362"/>
      <c r="K55" s="6"/>
    </row>
    <row r="56" spans="1:14" ht="33" customHeight="1" x14ac:dyDescent="0.35">
      <c r="A56" s="6"/>
      <c r="B56" s="363" t="s">
        <v>190</v>
      </c>
      <c r="C56" s="363"/>
      <c r="D56" s="363"/>
      <c r="E56" s="363"/>
      <c r="F56" s="363"/>
      <c r="G56" s="363"/>
      <c r="H56" s="363"/>
      <c r="I56" s="363"/>
      <c r="J56" s="363"/>
      <c r="K56" s="6"/>
    </row>
    <row r="57" spans="1:14" ht="24.75" customHeight="1" x14ac:dyDescent="0.35">
      <c r="A57" s="279"/>
      <c r="B57" s="363" t="s">
        <v>30</v>
      </c>
      <c r="C57" s="363"/>
      <c r="D57" s="363"/>
      <c r="E57" s="363"/>
      <c r="F57" s="363"/>
      <c r="G57" s="363"/>
      <c r="H57" s="363"/>
      <c r="I57" s="363"/>
      <c r="J57" s="363"/>
      <c r="K57" s="6"/>
    </row>
    <row r="58" spans="1:14" ht="32.25" customHeight="1" x14ac:dyDescent="0.35">
      <c r="A58" s="6"/>
      <c r="B58" s="362" t="s">
        <v>402</v>
      </c>
      <c r="C58" s="362"/>
      <c r="D58" s="362"/>
      <c r="E58" s="362"/>
      <c r="F58" s="362"/>
      <c r="G58" s="362"/>
      <c r="H58" s="362"/>
      <c r="I58" s="362"/>
      <c r="J58" s="362"/>
      <c r="K58" s="6"/>
    </row>
    <row r="59" spans="1:14" ht="24.75" customHeight="1" x14ac:dyDescent="0.35">
      <c r="A59" s="279"/>
      <c r="B59" s="279"/>
      <c r="C59" s="279"/>
      <c r="D59" s="279"/>
      <c r="E59" s="279"/>
      <c r="F59" s="279"/>
      <c r="G59" s="279"/>
      <c r="H59" s="279"/>
      <c r="I59" s="279"/>
      <c r="J59" s="279"/>
      <c r="K59" s="6"/>
    </row>
    <row r="60" spans="1:14" ht="15" customHeight="1" x14ac:dyDescent="0.35">
      <c r="A60" s="6"/>
      <c r="B60" s="279"/>
      <c r="C60" s="279"/>
      <c r="D60" s="279"/>
      <c r="E60" s="279"/>
      <c r="F60" s="279"/>
      <c r="G60" s="279"/>
      <c r="H60" s="5" t="s">
        <v>395</v>
      </c>
      <c r="I60" s="279"/>
      <c r="J60" s="279"/>
      <c r="K60" s="6"/>
    </row>
    <row r="61" spans="1:14" ht="15" customHeight="1" x14ac:dyDescent="0.35">
      <c r="A61" s="6"/>
      <c r="B61" s="279"/>
      <c r="C61" s="279"/>
      <c r="D61" s="279"/>
      <c r="E61" s="279"/>
      <c r="F61" s="279"/>
      <c r="G61" s="279"/>
      <c r="H61" s="5"/>
      <c r="I61" s="279"/>
      <c r="J61" s="279"/>
      <c r="K61" s="6"/>
    </row>
    <row r="62" spans="1:14" ht="18.75" customHeight="1" x14ac:dyDescent="0.35">
      <c r="A62" s="5" t="s">
        <v>321</v>
      </c>
      <c r="B62" s="279"/>
      <c r="C62" s="279"/>
      <c r="D62" s="279"/>
      <c r="E62" s="279"/>
      <c r="F62" s="279"/>
      <c r="G62" s="279"/>
      <c r="H62" s="279"/>
      <c r="I62" s="279"/>
      <c r="J62" s="279"/>
      <c r="K62" s="6"/>
    </row>
    <row r="63" spans="1:14" ht="15.5" x14ac:dyDescent="0.35">
      <c r="A63" s="5" t="s">
        <v>300</v>
      </c>
      <c r="B63" s="279"/>
      <c r="C63" s="279"/>
      <c r="D63" s="279"/>
      <c r="E63" s="279"/>
      <c r="F63" s="279"/>
      <c r="G63" s="6"/>
      <c r="H63" s="5" t="s">
        <v>284</v>
      </c>
      <c r="I63" s="279"/>
      <c r="J63" s="279"/>
      <c r="K63" s="6"/>
    </row>
    <row r="64" spans="1:14" ht="15.5" x14ac:dyDescent="0.35">
      <c r="A64" s="5" t="s">
        <v>407</v>
      </c>
      <c r="B64" s="279"/>
      <c r="C64" s="279"/>
      <c r="D64" s="279"/>
      <c r="E64" s="279"/>
      <c r="F64" s="279"/>
      <c r="G64" s="6"/>
      <c r="H64" s="5" t="s">
        <v>389</v>
      </c>
      <c r="I64" s="279"/>
      <c r="J64" s="279"/>
      <c r="K64" s="6"/>
    </row>
    <row r="65" spans="1:11" ht="15.5" x14ac:dyDescent="0.35">
      <c r="A65" s="5" t="s">
        <v>408</v>
      </c>
      <c r="B65" s="5"/>
      <c r="C65" s="6"/>
      <c r="D65" s="6"/>
      <c r="E65" s="6"/>
      <c r="F65" s="253"/>
      <c r="G65" s="6"/>
      <c r="I65" s="223"/>
      <c r="J65" s="222"/>
      <c r="K65" s="6"/>
    </row>
    <row r="66" spans="1:11" ht="15.5" x14ac:dyDescent="0.35">
      <c r="A66" s="5" t="s">
        <v>392</v>
      </c>
      <c r="B66" s="278"/>
      <c r="C66" s="219"/>
      <c r="D66" s="219"/>
      <c r="E66" s="277"/>
      <c r="F66" s="219"/>
      <c r="G66" s="277"/>
      <c r="H66" s="219"/>
      <c r="I66" s="219"/>
      <c r="J66" s="277"/>
      <c r="K66" s="6"/>
    </row>
    <row r="67" spans="1:11" ht="15.5" x14ac:dyDescent="0.35">
      <c r="A67" s="5"/>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40</v>
      </c>
      <c r="F78" s="340"/>
      <c r="G78" s="341">
        <v>3372.4</v>
      </c>
      <c r="H78" s="340"/>
      <c r="I78" s="353">
        <f>G78/G80*100</f>
        <v>3.3009703036003915</v>
      </c>
      <c r="J78" s="354"/>
      <c r="K78" s="6"/>
    </row>
    <row r="79" spans="1:11" s="273" customFormat="1" ht="18" customHeight="1" x14ac:dyDescent="0.35">
      <c r="A79" s="5"/>
      <c r="B79" s="338" t="s">
        <v>41</v>
      </c>
      <c r="C79" s="339"/>
      <c r="D79" s="340"/>
      <c r="E79" s="338">
        <v>6</v>
      </c>
      <c r="F79" s="339"/>
      <c r="G79" s="341">
        <v>98791.5</v>
      </c>
      <c r="H79" s="352"/>
      <c r="I79" s="353">
        <f>G79/G80*100</f>
        <v>96.69902969639962</v>
      </c>
      <c r="J79" s="354"/>
      <c r="K79" s="6"/>
    </row>
    <row r="80" spans="1:11" ht="18" customHeight="1" x14ac:dyDescent="0.35">
      <c r="A80" s="6"/>
      <c r="B80" s="321" t="s">
        <v>11</v>
      </c>
      <c r="C80" s="322"/>
      <c r="D80" s="323"/>
      <c r="E80" s="321">
        <f>SUM(E78:F79)</f>
        <v>46</v>
      </c>
      <c r="F80" s="322"/>
      <c r="G80" s="355">
        <f>SUM(G78:H79)</f>
        <v>102163.9</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401</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0</v>
      </c>
      <c r="F89" s="259"/>
      <c r="G89" s="258">
        <v>4693.3</v>
      </c>
      <c r="H89" s="238"/>
      <c r="I89" s="308">
        <f>E89+G89</f>
        <v>4693.3</v>
      </c>
      <c r="J89" s="251"/>
      <c r="K89" s="5"/>
    </row>
    <row r="90" spans="1:11" ht="18" customHeight="1" x14ac:dyDescent="0.35">
      <c r="A90" s="6"/>
      <c r="B90" s="252" t="s">
        <v>287</v>
      </c>
      <c r="C90" s="6"/>
      <c r="D90" s="6"/>
      <c r="E90" s="257">
        <v>5568</v>
      </c>
      <c r="F90" s="256"/>
      <c r="G90" s="253">
        <v>13463.6</v>
      </c>
      <c r="H90" s="246"/>
      <c r="I90" s="255">
        <f>E90+G90</f>
        <v>19031.599999999999</v>
      </c>
      <c r="J90" s="251"/>
      <c r="K90" s="6"/>
    </row>
    <row r="91" spans="1:11" ht="18" customHeight="1" x14ac:dyDescent="0.35">
      <c r="A91" s="6"/>
      <c r="B91" s="252" t="s">
        <v>50</v>
      </c>
      <c r="C91" s="6"/>
      <c r="D91" s="6"/>
      <c r="E91" s="254">
        <v>1401.3</v>
      </c>
      <c r="F91" s="223"/>
      <c r="G91" s="253">
        <v>4708.8</v>
      </c>
      <c r="H91" s="246"/>
      <c r="I91" s="255">
        <f>E91+G91</f>
        <v>6110.1</v>
      </c>
      <c r="J91" s="251"/>
      <c r="K91" s="6"/>
    </row>
    <row r="92" spans="1:11" ht="18" customHeight="1" x14ac:dyDescent="0.35">
      <c r="A92" s="6"/>
      <c r="B92" s="250" t="s">
        <v>52</v>
      </c>
      <c r="C92" s="6"/>
      <c r="D92" s="6"/>
      <c r="E92" s="249">
        <f>SUM(E89:E91)</f>
        <v>6969.3</v>
      </c>
      <c r="F92" s="307"/>
      <c r="G92" s="247">
        <f>SUM(G89:G91)</f>
        <v>22865.7</v>
      </c>
      <c r="H92" s="226"/>
      <c r="I92" s="301">
        <f>E92+G92</f>
        <v>29835</v>
      </c>
      <c r="J92" s="245">
        <f>I92/I95*100</f>
        <v>28.727414532692059</v>
      </c>
      <c r="K92" s="6"/>
    </row>
    <row r="93" spans="1:11" ht="18" customHeight="1" x14ac:dyDescent="0.35">
      <c r="A93" s="6"/>
      <c r="B93" s="244" t="s">
        <v>53</v>
      </c>
      <c r="C93" s="243"/>
      <c r="D93" s="243"/>
      <c r="E93" s="254">
        <v>10719</v>
      </c>
      <c r="F93" s="223"/>
      <c r="G93" s="253">
        <v>60432.5</v>
      </c>
      <c r="H93" s="246"/>
      <c r="I93" s="246">
        <f t="shared" ref="I93:I94" si="0">E93+G93</f>
        <v>71151.5</v>
      </c>
      <c r="J93" s="237">
        <f>I93/I95*100</f>
        <v>68.510093350857687</v>
      </c>
      <c r="K93" s="6"/>
    </row>
    <row r="94" spans="1:11" ht="18" customHeight="1" x14ac:dyDescent="0.35">
      <c r="A94" s="6"/>
      <c r="B94" s="231" t="s">
        <v>54</v>
      </c>
      <c r="C94" s="230"/>
      <c r="D94" s="230"/>
      <c r="E94" s="249">
        <v>2290.5</v>
      </c>
      <c r="F94" s="248"/>
      <c r="G94" s="247">
        <v>578.5</v>
      </c>
      <c r="H94" s="226"/>
      <c r="I94" s="301">
        <f t="shared" si="0"/>
        <v>2869</v>
      </c>
      <c r="J94" s="232">
        <f>I94/I95*100</f>
        <v>2.76249211645026</v>
      </c>
      <c r="K94" s="6"/>
    </row>
    <row r="95" spans="1:11" ht="18" customHeight="1" x14ac:dyDescent="0.35">
      <c r="A95" s="6"/>
      <c r="B95" s="231" t="s">
        <v>55</v>
      </c>
      <c r="C95" s="230"/>
      <c r="D95" s="230"/>
      <c r="E95" s="229">
        <f>E92+E93+E94</f>
        <v>19978.8</v>
      </c>
      <c r="F95" s="228"/>
      <c r="G95" s="302">
        <f>G92+G93+G94</f>
        <v>83876.7</v>
      </c>
      <c r="H95" s="226"/>
      <c r="I95" s="225">
        <f>E95+G95</f>
        <v>103855.5</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19</v>
      </c>
      <c r="F104" s="336"/>
      <c r="G104" s="337">
        <v>50</v>
      </c>
      <c r="H104" s="336"/>
      <c r="I104" s="337">
        <f>E104+G104</f>
        <v>69</v>
      </c>
      <c r="J104" s="336"/>
      <c r="K104" s="6"/>
    </row>
    <row r="105" spans="1:11" ht="18" customHeight="1" x14ac:dyDescent="0.35">
      <c r="A105" s="6"/>
      <c r="B105" s="338" t="s">
        <v>41</v>
      </c>
      <c r="C105" s="339"/>
      <c r="D105" s="340"/>
      <c r="E105" s="341">
        <v>246</v>
      </c>
      <c r="F105" s="339"/>
      <c r="G105" s="341">
        <v>38</v>
      </c>
      <c r="H105" s="339"/>
      <c r="I105" s="341">
        <f>E105+G105</f>
        <v>284</v>
      </c>
      <c r="J105" s="340"/>
      <c r="K105" s="6"/>
    </row>
    <row r="106" spans="1:11" ht="18" customHeight="1" x14ac:dyDescent="0.35">
      <c r="A106" s="6"/>
      <c r="B106" s="321" t="s">
        <v>11</v>
      </c>
      <c r="C106" s="322"/>
      <c r="D106" s="323"/>
      <c r="E106" s="324">
        <f>E105+E104</f>
        <v>265</v>
      </c>
      <c r="F106" s="325"/>
      <c r="G106" s="324">
        <f>G105+G104</f>
        <v>88</v>
      </c>
      <c r="H106" s="325"/>
      <c r="I106" s="324">
        <f>I105+I104</f>
        <v>353</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c r="B113" s="6"/>
      <c r="C113" s="6"/>
      <c r="D113" s="6"/>
      <c r="E113" s="6"/>
      <c r="F113" s="6"/>
      <c r="G113" s="6"/>
      <c r="H113" s="6"/>
      <c r="I113" s="6"/>
      <c r="J113" s="6"/>
      <c r="K113" s="6"/>
    </row>
    <row r="114" spans="1:11" ht="15.5" x14ac:dyDescent="0.35">
      <c r="A114" s="219"/>
      <c r="B114" s="6"/>
      <c r="C114" s="6"/>
      <c r="D114" s="6"/>
      <c r="E114" s="6"/>
      <c r="F114" s="6"/>
      <c r="G114" s="6"/>
      <c r="H114" s="6"/>
      <c r="I114" s="6"/>
      <c r="J114" s="6"/>
      <c r="K114" s="6"/>
    </row>
    <row r="115" spans="1:11" ht="16" thickBot="1" x14ac:dyDescent="0.4">
      <c r="A115" s="219"/>
      <c r="B115" s="216"/>
      <c r="C115" s="216"/>
      <c r="D115" s="216"/>
      <c r="E115" s="216"/>
      <c r="F115" s="216"/>
      <c r="G115" s="216"/>
      <c r="H115" s="216"/>
      <c r="I115" s="216"/>
      <c r="J115" s="216"/>
      <c r="K115" s="6"/>
    </row>
    <row r="116" spans="1:11" ht="16.5" customHeight="1" x14ac:dyDescent="0.25">
      <c r="A116" s="216"/>
      <c r="B116" s="326" t="s">
        <v>301</v>
      </c>
      <c r="C116" s="327"/>
      <c r="D116" s="327"/>
      <c r="E116" s="327"/>
      <c r="F116" s="327"/>
      <c r="G116" s="327"/>
      <c r="H116" s="327"/>
      <c r="I116" s="327"/>
      <c r="J116" s="327"/>
      <c r="K116" s="328"/>
    </row>
    <row r="117" spans="1:11" ht="16.5" customHeight="1" thickBot="1" x14ac:dyDescent="0.3">
      <c r="A117" s="216"/>
      <c r="B117" s="329"/>
      <c r="C117" s="330"/>
      <c r="D117" s="330"/>
      <c r="E117" s="330"/>
      <c r="F117" s="330"/>
      <c r="G117" s="330"/>
      <c r="H117" s="330"/>
      <c r="I117" s="330"/>
      <c r="J117" s="330"/>
      <c r="K117" s="331"/>
    </row>
    <row r="118" spans="1:11" ht="15.75" customHeight="1" x14ac:dyDescent="0.35">
      <c r="A118" s="6"/>
      <c r="B118" s="215"/>
      <c r="C118" s="215"/>
      <c r="D118" s="215"/>
      <c r="E118" s="215"/>
      <c r="F118" s="215"/>
      <c r="G118" s="215"/>
      <c r="H118" s="215"/>
      <c r="I118" s="215"/>
      <c r="J118" s="215"/>
      <c r="K118" s="215"/>
    </row>
    <row r="119" spans="1:11" ht="15.5" x14ac:dyDescent="0.35">
      <c r="A119" s="5" t="s">
        <v>395</v>
      </c>
      <c r="B119" s="6"/>
      <c r="C119" s="6"/>
      <c r="D119" s="6"/>
      <c r="E119" s="6"/>
      <c r="F119" s="6"/>
      <c r="G119" s="6"/>
      <c r="H119" s="6"/>
      <c r="I119" s="6"/>
      <c r="J119" s="6"/>
      <c r="K119" s="6"/>
    </row>
  </sheetData>
  <mergeCells count="87">
    <mergeCell ref="B106:D106"/>
    <mergeCell ref="E106:F106"/>
    <mergeCell ref="G106:H106"/>
    <mergeCell ref="I106:J106"/>
    <mergeCell ref="B116:K117"/>
    <mergeCell ref="B104:D104"/>
    <mergeCell ref="E104:F104"/>
    <mergeCell ref="G104:H104"/>
    <mergeCell ref="I104:J104"/>
    <mergeCell ref="B105:D105"/>
    <mergeCell ref="E105:F105"/>
    <mergeCell ref="G105:H105"/>
    <mergeCell ref="I105:J105"/>
    <mergeCell ref="B85:J85"/>
    <mergeCell ref="F87:H87"/>
    <mergeCell ref="B101:G101"/>
    <mergeCell ref="C102:H102"/>
    <mergeCell ref="B103:D103"/>
    <mergeCell ref="E103:F103"/>
    <mergeCell ref="G103:H103"/>
    <mergeCell ref="I103:J103"/>
    <mergeCell ref="B79:D79"/>
    <mergeCell ref="E79:F79"/>
    <mergeCell ref="G79:H79"/>
    <mergeCell ref="I79:J79"/>
    <mergeCell ref="B80:D80"/>
    <mergeCell ref="E80:F80"/>
    <mergeCell ref="G80:H80"/>
    <mergeCell ref="I80:J80"/>
    <mergeCell ref="G77:H77"/>
    <mergeCell ref="I77:J77"/>
    <mergeCell ref="B78:D78"/>
    <mergeCell ref="E78:F78"/>
    <mergeCell ref="G78:H78"/>
    <mergeCell ref="I78:J78"/>
    <mergeCell ref="B75:H75"/>
    <mergeCell ref="E47:F47"/>
    <mergeCell ref="E48:F48"/>
    <mergeCell ref="E49:F49"/>
    <mergeCell ref="E50:F50"/>
    <mergeCell ref="E51:F51"/>
    <mergeCell ref="E52:F52"/>
    <mergeCell ref="B54:J54"/>
    <mergeCell ref="B55:J55"/>
    <mergeCell ref="B56:J56"/>
    <mergeCell ref="B57:J57"/>
    <mergeCell ref="B58:J58"/>
    <mergeCell ref="F37:G37"/>
    <mergeCell ref="H37:I37"/>
    <mergeCell ref="B43:H43"/>
    <mergeCell ref="E45:J45"/>
    <mergeCell ref="B46:D46"/>
    <mergeCell ref="E46:F46"/>
    <mergeCell ref="G46:I46"/>
    <mergeCell ref="F34:G34"/>
    <mergeCell ref="H34:I34"/>
    <mergeCell ref="F35:G35"/>
    <mergeCell ref="H35:I35"/>
    <mergeCell ref="F36:G36"/>
    <mergeCell ref="H36:I36"/>
    <mergeCell ref="F30:G31"/>
    <mergeCell ref="H30:I31"/>
    <mergeCell ref="J30:J31"/>
    <mergeCell ref="F32:G33"/>
    <mergeCell ref="H32:I33"/>
    <mergeCell ref="J32:J33"/>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B23:E23"/>
    <mergeCell ref="E1:J1"/>
    <mergeCell ref="G11:J11"/>
    <mergeCell ref="D12:G12"/>
    <mergeCell ref="H12:J12"/>
    <mergeCell ref="B21:H21"/>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17"/>
  <sheetViews>
    <sheetView zoomScale="75" zoomScaleNormal="75" workbookViewId="0">
      <selection activeCell="L7" sqref="L7"/>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217</v>
      </c>
      <c r="E13" s="3"/>
      <c r="F13" s="4"/>
    </row>
    <row r="14" spans="1:12" ht="20" x14ac:dyDescent="0.4">
      <c r="E14" s="3"/>
      <c r="F14" s="4"/>
    </row>
    <row r="15" spans="1:12" ht="12.75" customHeight="1" x14ac:dyDescent="0.4">
      <c r="E15" s="4"/>
      <c r="F15" s="4"/>
    </row>
    <row r="16" spans="1:12" s="6" customFormat="1" ht="15.5" x14ac:dyDescent="0.35">
      <c r="A16" s="5">
        <v>1</v>
      </c>
      <c r="B16" s="342" t="s">
        <v>214</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10">
        <v>39934</v>
      </c>
      <c r="G19" s="511"/>
      <c r="H19" s="510">
        <v>39569</v>
      </c>
      <c r="I19" s="511"/>
      <c r="J19" s="13" t="s">
        <v>3</v>
      </c>
    </row>
    <row r="20" spans="2:10" ht="18" customHeight="1" x14ac:dyDescent="0.3">
      <c r="B20" s="512" t="s">
        <v>4</v>
      </c>
      <c r="C20" s="513"/>
      <c r="D20" s="513"/>
      <c r="E20" s="514"/>
      <c r="F20" s="503">
        <v>2130676</v>
      </c>
      <c r="G20" s="504"/>
      <c r="H20" s="503">
        <v>1952189</v>
      </c>
      <c r="I20" s="504"/>
      <c r="J20" s="14">
        <f>(F20-H20)/H20</f>
        <v>9.1429159779099253E-2</v>
      </c>
    </row>
    <row r="21" spans="2:10" ht="18" customHeight="1" x14ac:dyDescent="0.3">
      <c r="B21" s="507" t="s">
        <v>181</v>
      </c>
      <c r="C21" s="508"/>
      <c r="D21" s="508"/>
      <c r="E21" s="509"/>
      <c r="F21" s="466">
        <v>695828</v>
      </c>
      <c r="G21" s="467"/>
      <c r="H21" s="466">
        <v>543744</v>
      </c>
      <c r="I21" s="467"/>
      <c r="J21" s="92">
        <f>(F21-H21)/H21</f>
        <v>0.27969779896421848</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93950</v>
      </c>
      <c r="G23" s="504"/>
      <c r="H23" s="503">
        <v>113600</v>
      </c>
      <c r="I23" s="504"/>
      <c r="J23" s="92">
        <f>(F23-H23)/H23</f>
        <v>-0.17297535211267606</v>
      </c>
    </row>
    <row r="24" spans="2:10" ht="18" customHeight="1" x14ac:dyDescent="0.3">
      <c r="B24" s="10" t="s">
        <v>184</v>
      </c>
      <c r="C24" s="11"/>
      <c r="D24" s="11"/>
      <c r="E24" s="12"/>
      <c r="F24" s="505">
        <f>(F21+F23)/(F20+F21+F23)</f>
        <v>0.270429871519976</v>
      </c>
      <c r="G24" s="506"/>
      <c r="H24" s="505">
        <f>(H21+H23)/(H20+H21+H23)</f>
        <v>0.25190101064060122</v>
      </c>
      <c r="I24" s="506"/>
      <c r="J24" s="14"/>
    </row>
    <row r="25" spans="2:10" ht="18" customHeight="1" x14ac:dyDescent="0.3">
      <c r="B25" s="15" t="s">
        <v>8</v>
      </c>
      <c r="D25" t="s">
        <v>9</v>
      </c>
      <c r="E25" s="16"/>
      <c r="F25" s="497">
        <v>2852313</v>
      </c>
      <c r="G25" s="498"/>
      <c r="H25" s="497">
        <v>2598629</v>
      </c>
      <c r="I25" s="498"/>
      <c r="J25" s="92">
        <f>(F25-H25)/H25</f>
        <v>9.7622246192126699E-2</v>
      </c>
    </row>
    <row r="26" spans="2:10" ht="14" x14ac:dyDescent="0.3">
      <c r="B26" s="15"/>
      <c r="D26" t="s">
        <v>10</v>
      </c>
      <c r="E26" s="16"/>
      <c r="F26" s="466">
        <v>68141</v>
      </c>
      <c r="G26" s="467"/>
      <c r="H26" s="466">
        <v>10904</v>
      </c>
      <c r="I26" s="467"/>
      <c r="J26" s="93">
        <f>(F26-H26)/H26</f>
        <v>5.2491746148202498</v>
      </c>
    </row>
    <row r="27" spans="2:10" ht="14" x14ac:dyDescent="0.3">
      <c r="B27" s="15"/>
      <c r="D27" t="s">
        <v>11</v>
      </c>
      <c r="E27" s="16"/>
      <c r="F27" s="466">
        <f>F25+F26</f>
        <v>2920454</v>
      </c>
      <c r="G27" s="467"/>
      <c r="H27" s="466">
        <f>H25+H26</f>
        <v>2609533</v>
      </c>
      <c r="I27" s="467"/>
      <c r="J27" s="93">
        <f>(F27-H27)/H27</f>
        <v>0.11914813876659157</v>
      </c>
    </row>
    <row r="28" spans="2:10" ht="14" x14ac:dyDescent="0.3">
      <c r="B28" s="18"/>
      <c r="C28" s="19"/>
      <c r="D28" s="19" t="s">
        <v>12</v>
      </c>
      <c r="E28" s="20"/>
      <c r="F28" s="481">
        <v>872500</v>
      </c>
      <c r="G28" s="499"/>
      <c r="H28" s="481">
        <v>530380</v>
      </c>
      <c r="I28" s="499"/>
      <c r="J28" s="94">
        <f>(F28-H28)/H28</f>
        <v>0.64504694747162417</v>
      </c>
    </row>
    <row r="29" spans="2:10" ht="14" x14ac:dyDescent="0.3">
      <c r="F29" s="195"/>
      <c r="G29" s="195"/>
      <c r="H29" s="195"/>
      <c r="I29" s="195"/>
      <c r="J29" s="196"/>
    </row>
    <row r="30" spans="2:10" ht="13.5" customHeight="1" x14ac:dyDescent="0.25">
      <c r="B30" t="s">
        <v>215</v>
      </c>
      <c r="F30" s="21"/>
      <c r="G30" s="21"/>
      <c r="H30" s="22"/>
      <c r="I30" s="22"/>
      <c r="J30" s="23"/>
    </row>
    <row r="31" spans="2:10" ht="13.5" customHeight="1" x14ac:dyDescent="0.25">
      <c r="B31" t="s">
        <v>199</v>
      </c>
      <c r="F31" s="21"/>
      <c r="G31" s="21"/>
      <c r="H31" s="22"/>
      <c r="I31" s="22"/>
      <c r="J31" s="23"/>
    </row>
    <row r="32" spans="2:10" ht="13.5" customHeight="1" x14ac:dyDescent="0.25">
      <c r="B32" t="s">
        <v>200</v>
      </c>
    </row>
    <row r="33" spans="1:10" ht="13.5" customHeight="1" x14ac:dyDescent="0.25">
      <c r="B33" t="s">
        <v>201</v>
      </c>
    </row>
    <row r="34" spans="1:10" s="6" customFormat="1" ht="13.5" customHeight="1" x14ac:dyDescent="0.35">
      <c r="B34" s="31" t="s">
        <v>187</v>
      </c>
    </row>
    <row r="36" spans="1:10" x14ac:dyDescent="0.25">
      <c r="E36" s="24"/>
      <c r="F36" s="24"/>
    </row>
    <row r="37" spans="1:10" x14ac:dyDescent="0.25">
      <c r="E37" s="22"/>
      <c r="F37" s="22"/>
      <c r="G37" s="25"/>
      <c r="H37" s="25"/>
      <c r="I37" s="25"/>
      <c r="J37" s="25"/>
    </row>
    <row r="38" spans="1:10" s="6" customFormat="1" ht="18" customHeight="1" x14ac:dyDescent="0.35">
      <c r="A38" s="5">
        <v>2</v>
      </c>
      <c r="B38" s="371" t="s">
        <v>14</v>
      </c>
      <c r="C38" s="401"/>
      <c r="D38" s="401"/>
      <c r="E38" s="401"/>
      <c r="F38" s="401"/>
      <c r="G38" s="401"/>
      <c r="H38" s="401"/>
    </row>
    <row r="40" spans="1:10" ht="18" customHeight="1" x14ac:dyDescent="0.3">
      <c r="B40" s="26"/>
      <c r="C40" s="27"/>
      <c r="D40" s="28"/>
      <c r="E40" s="487" t="s">
        <v>15</v>
      </c>
      <c r="F40" s="488"/>
      <c r="G40" s="488"/>
      <c r="H40" s="488"/>
      <c r="I40" s="488"/>
      <c r="J40" s="489"/>
    </row>
    <row r="41" spans="1:10" ht="35.25" customHeight="1" x14ac:dyDescent="0.3">
      <c r="B41" s="490" t="s">
        <v>16</v>
      </c>
      <c r="C41" s="491"/>
      <c r="D41" s="492"/>
      <c r="E41" s="476" t="s">
        <v>17</v>
      </c>
      <c r="F41" s="493"/>
      <c r="G41" s="494" t="s">
        <v>188</v>
      </c>
      <c r="H41" s="495"/>
      <c r="I41" s="496"/>
      <c r="J41" s="13" t="s">
        <v>11</v>
      </c>
    </row>
    <row r="42" spans="1:10" ht="18" customHeight="1" x14ac:dyDescent="0.3">
      <c r="B42" s="15" t="s">
        <v>19</v>
      </c>
      <c r="C42" t="s">
        <v>20</v>
      </c>
      <c r="D42" s="16"/>
      <c r="E42" s="497">
        <v>12347.25</v>
      </c>
      <c r="F42" s="498"/>
      <c r="G42" s="29"/>
      <c r="H42" s="195">
        <v>516.75</v>
      </c>
      <c r="I42" s="17"/>
      <c r="J42" s="17">
        <f>E42+H42</f>
        <v>12864</v>
      </c>
    </row>
    <row r="43" spans="1:10" ht="18" customHeight="1" x14ac:dyDescent="0.3">
      <c r="B43" s="15" t="s">
        <v>21</v>
      </c>
      <c r="C43" t="s">
        <v>22</v>
      </c>
      <c r="D43" s="16"/>
      <c r="E43" s="466">
        <v>9677</v>
      </c>
      <c r="F43" s="467"/>
      <c r="G43" s="29"/>
      <c r="H43" s="195">
        <v>2327.75</v>
      </c>
      <c r="I43" s="17"/>
      <c r="J43" s="17">
        <f>E43+H43</f>
        <v>12004.75</v>
      </c>
    </row>
    <row r="44" spans="1:10" ht="18" customHeight="1" x14ac:dyDescent="0.3">
      <c r="B44" s="15"/>
      <c r="C44" s="31" t="s">
        <v>23</v>
      </c>
      <c r="D44" s="32"/>
      <c r="E44" s="466">
        <v>4881.25</v>
      </c>
      <c r="F44" s="467"/>
      <c r="G44" s="29"/>
      <c r="H44" s="195">
        <v>7738.75</v>
      </c>
      <c r="I44" s="197"/>
      <c r="J44" s="17">
        <f>E44+H44</f>
        <v>12620</v>
      </c>
    </row>
    <row r="45" spans="1:10" ht="18" customHeight="1" x14ac:dyDescent="0.3">
      <c r="B45" s="33" t="s">
        <v>24</v>
      </c>
      <c r="C45" s="19"/>
      <c r="D45" s="20"/>
      <c r="E45" s="481">
        <f>E42+E43+E44</f>
        <v>26905.5</v>
      </c>
      <c r="F45" s="482"/>
      <c r="G45" s="34"/>
      <c r="H45" s="199">
        <f>H42+H43+H44</f>
        <v>10583.25</v>
      </c>
      <c r="I45" s="36"/>
      <c r="J45" s="17">
        <f>E45+H45</f>
        <v>37488.75</v>
      </c>
    </row>
    <row r="46" spans="1:10" ht="18" customHeight="1" x14ac:dyDescent="0.3">
      <c r="B46" s="40" t="s">
        <v>25</v>
      </c>
      <c r="D46" s="16"/>
      <c r="E46" s="483"/>
      <c r="F46" s="484"/>
      <c r="G46" s="38"/>
      <c r="H46" s="38"/>
      <c r="I46" s="39"/>
      <c r="J46" s="17">
        <v>598</v>
      </c>
    </row>
    <row r="47" spans="1:10" ht="18" customHeight="1" x14ac:dyDescent="0.3">
      <c r="B47" s="33" t="s">
        <v>26</v>
      </c>
      <c r="C47" s="19"/>
      <c r="D47" s="20"/>
      <c r="E47" s="485"/>
      <c r="F47" s="486"/>
      <c r="G47" s="41"/>
      <c r="H47" s="41"/>
      <c r="I47" s="42"/>
      <c r="J47" s="43">
        <f>J45+J46</f>
        <v>38086.75</v>
      </c>
    </row>
    <row r="48" spans="1:10" ht="13" x14ac:dyDescent="0.3">
      <c r="B48" s="44"/>
      <c r="E48" s="22"/>
      <c r="F48" s="22"/>
      <c r="G48" s="25"/>
      <c r="H48" s="25"/>
      <c r="I48" s="25"/>
      <c r="J48" s="45"/>
    </row>
    <row r="49" spans="1:10" ht="13" x14ac:dyDescent="0.3">
      <c r="C49" s="44"/>
      <c r="E49" s="46"/>
      <c r="F49" s="46"/>
      <c r="G49" s="45"/>
      <c r="H49" s="47"/>
      <c r="I49" s="47"/>
      <c r="J49" s="45"/>
    </row>
    <row r="50" spans="1:10" ht="24.75" customHeight="1" x14ac:dyDescent="0.25">
      <c r="A50" s="48" t="s">
        <v>27</v>
      </c>
      <c r="B50" s="479" t="s">
        <v>28</v>
      </c>
      <c r="C50" s="479"/>
      <c r="D50" s="479"/>
      <c r="E50" s="479"/>
      <c r="F50" s="479"/>
      <c r="G50" s="479"/>
      <c r="H50" s="479"/>
      <c r="I50" s="479"/>
      <c r="J50" s="479"/>
    </row>
    <row r="51" spans="1:10" ht="24.75" customHeight="1" x14ac:dyDescent="0.25">
      <c r="A51" s="49"/>
      <c r="B51" s="479" t="s">
        <v>216</v>
      </c>
      <c r="C51" s="479"/>
      <c r="D51" s="479"/>
      <c r="E51" s="479"/>
      <c r="F51" s="479"/>
      <c r="G51" s="479"/>
      <c r="H51" s="479"/>
      <c r="I51" s="479"/>
      <c r="J51" s="479"/>
    </row>
    <row r="52" spans="1:10" x14ac:dyDescent="0.25">
      <c r="A52" s="49"/>
      <c r="B52" s="480" t="s">
        <v>190</v>
      </c>
      <c r="C52" s="480"/>
      <c r="D52" s="480"/>
      <c r="E52" s="480"/>
      <c r="F52" s="480"/>
      <c r="G52" s="480"/>
      <c r="H52" s="480"/>
      <c r="I52" s="480"/>
      <c r="J52" s="480"/>
    </row>
    <row r="53" spans="1:10" x14ac:dyDescent="0.25">
      <c r="A53" s="49"/>
      <c r="B53" s="480" t="s">
        <v>30</v>
      </c>
      <c r="C53" s="480"/>
      <c r="D53" s="480"/>
      <c r="E53" s="480"/>
      <c r="F53" s="480"/>
      <c r="G53" s="480"/>
      <c r="H53" s="480"/>
      <c r="I53" s="480"/>
      <c r="J53" s="480"/>
    </row>
    <row r="54" spans="1:10" ht="15.5" x14ac:dyDescent="0.35">
      <c r="A54" s="49"/>
      <c r="B54" s="50"/>
      <c r="C54" s="50"/>
      <c r="D54" s="50"/>
      <c r="E54" s="50"/>
      <c r="F54" s="50"/>
      <c r="G54" s="50"/>
      <c r="H54" s="51" t="s">
        <v>211</v>
      </c>
      <c r="I54" s="50"/>
      <c r="J54" s="50"/>
    </row>
    <row r="55" spans="1:10" x14ac:dyDescent="0.25">
      <c r="A55" s="49"/>
      <c r="B55" s="480"/>
      <c r="C55" s="480"/>
      <c r="D55" s="480"/>
      <c r="E55" s="480"/>
      <c r="F55" s="480"/>
      <c r="G55" s="480"/>
      <c r="H55" s="480"/>
      <c r="I55" s="480"/>
      <c r="J55" s="480"/>
    </row>
    <row r="56" spans="1:10" x14ac:dyDescent="0.25">
      <c r="A56" s="96" t="s">
        <v>218</v>
      </c>
      <c r="B56" s="50"/>
      <c r="C56" s="50"/>
      <c r="D56" s="50"/>
      <c r="E56" s="50"/>
      <c r="F56" s="50"/>
      <c r="H56" s="96" t="s">
        <v>74</v>
      </c>
      <c r="I56" s="50"/>
      <c r="J56" s="50"/>
    </row>
    <row r="57" spans="1:10" x14ac:dyDescent="0.25">
      <c r="A57" s="96" t="s">
        <v>66</v>
      </c>
      <c r="B57" s="50"/>
      <c r="C57" s="50"/>
      <c r="D57" s="50"/>
      <c r="E57" s="50"/>
      <c r="F57" s="50"/>
      <c r="H57" s="96" t="s">
        <v>75</v>
      </c>
      <c r="I57" s="50"/>
      <c r="J57" s="50"/>
    </row>
    <row r="58" spans="1:10" ht="13" x14ac:dyDescent="0.3">
      <c r="A58" s="96" t="s">
        <v>72</v>
      </c>
      <c r="B58" s="44"/>
      <c r="F58" s="22"/>
      <c r="H58" s="96" t="s">
        <v>76</v>
      </c>
      <c r="I58" s="25"/>
      <c r="J58" s="45"/>
    </row>
    <row r="59" spans="1:10" s="55" customFormat="1" ht="13" x14ac:dyDescent="0.35">
      <c r="A59" s="96" t="s">
        <v>73</v>
      </c>
      <c r="B59" s="53"/>
      <c r="C59" s="52"/>
      <c r="D59" s="52"/>
      <c r="E59" s="54"/>
      <c r="G59" s="56"/>
      <c r="J59" s="56"/>
    </row>
    <row r="60" spans="1:10" s="55" customFormat="1" ht="13" x14ac:dyDescent="0.35">
      <c r="A60" s="96" t="s">
        <v>0</v>
      </c>
      <c r="B60" s="57"/>
      <c r="E60" s="56"/>
      <c r="G60" s="56"/>
      <c r="J60" s="56"/>
    </row>
    <row r="61" spans="1:10" s="55" customFormat="1" ht="13" x14ac:dyDescent="0.35">
      <c r="A61" s="96" t="s">
        <v>1</v>
      </c>
      <c r="B61" s="57"/>
      <c r="E61" s="56"/>
      <c r="G61" s="56"/>
      <c r="J61" s="56"/>
    </row>
    <row r="65" spans="1:10" s="6" customFormat="1" ht="18" customHeight="1" x14ac:dyDescent="0.35">
      <c r="A65" s="5">
        <v>3</v>
      </c>
      <c r="B65" s="342" t="s">
        <v>35</v>
      </c>
      <c r="C65" s="533"/>
      <c r="D65" s="533"/>
      <c r="E65" s="533"/>
      <c r="F65" s="533"/>
      <c r="G65" s="533"/>
      <c r="H65" s="533"/>
    </row>
    <row r="66" spans="1:10" ht="18" customHeight="1" x14ac:dyDescent="0.25"/>
    <row r="67" spans="1:10" s="61" customFormat="1" ht="18" customHeight="1" x14ac:dyDescent="0.3">
      <c r="A67" s="58"/>
      <c r="B67" s="59" t="s">
        <v>36</v>
      </c>
      <c r="C67" s="60"/>
      <c r="D67" s="60"/>
      <c r="E67" s="59" t="s">
        <v>37</v>
      </c>
      <c r="F67" s="60"/>
      <c r="G67" s="476" t="s">
        <v>11</v>
      </c>
      <c r="H67" s="463"/>
      <c r="I67" s="476" t="s">
        <v>38</v>
      </c>
      <c r="J67" s="477"/>
    </row>
    <row r="68" spans="1:10" ht="18" customHeight="1" x14ac:dyDescent="0.3">
      <c r="B68" s="62"/>
      <c r="C68" s="61" t="s">
        <v>60</v>
      </c>
      <c r="D68" s="61"/>
      <c r="E68" s="464">
        <v>29</v>
      </c>
      <c r="F68" s="478"/>
      <c r="G68" s="466">
        <v>4583</v>
      </c>
      <c r="H68" s="478"/>
      <c r="I68" s="468">
        <f>G68/G70*100</f>
        <v>12.099052245307426</v>
      </c>
      <c r="J68" s="469"/>
    </row>
    <row r="69" spans="1:10" ht="18" customHeight="1" x14ac:dyDescent="0.3">
      <c r="B69" s="62"/>
      <c r="C69" s="61" t="s">
        <v>41</v>
      </c>
      <c r="D69" s="61"/>
      <c r="E69" s="464">
        <v>6</v>
      </c>
      <c r="F69" s="465"/>
      <c r="G69" s="466">
        <v>33296</v>
      </c>
      <c r="H69" s="467"/>
      <c r="I69" s="468">
        <f>G69/G70*100</f>
        <v>87.900947754692567</v>
      </c>
      <c r="J69" s="469"/>
    </row>
    <row r="70" spans="1:10" ht="18" customHeight="1" x14ac:dyDescent="0.3">
      <c r="B70" s="63"/>
      <c r="C70" s="64" t="s">
        <v>11</v>
      </c>
      <c r="D70" s="65"/>
      <c r="E70" s="470">
        <v>36</v>
      </c>
      <c r="F70" s="471"/>
      <c r="G70" s="472">
        <f>G68+G69</f>
        <v>37879</v>
      </c>
      <c r="H70" s="473"/>
      <c r="I70" s="531">
        <f>G70/G70*100</f>
        <v>100</v>
      </c>
      <c r="J70" s="532"/>
    </row>
    <row r="74" spans="1:10" s="6" customFormat="1" ht="18" customHeight="1" x14ac:dyDescent="0.35">
      <c r="A74" s="5">
        <v>4</v>
      </c>
      <c r="B74" s="66" t="s">
        <v>42</v>
      </c>
    </row>
    <row r="75" spans="1:10" ht="18" customHeight="1" x14ac:dyDescent="0.3">
      <c r="A75" s="44"/>
      <c r="B75" s="67"/>
    </row>
    <row r="76" spans="1:10" ht="18" customHeight="1" x14ac:dyDescent="0.3">
      <c r="E76" s="452" t="s">
        <v>43</v>
      </c>
      <c r="F76" s="453"/>
      <c r="G76" s="453"/>
      <c r="H76" s="453"/>
    </row>
    <row r="77" spans="1:10" s="61" customFormat="1" ht="18" customHeight="1" x14ac:dyDescent="0.3">
      <c r="B77" s="454"/>
      <c r="C77" s="455"/>
      <c r="D77" s="456"/>
      <c r="E77" s="457" t="s">
        <v>44</v>
      </c>
      <c r="F77" s="457"/>
      <c r="G77" s="457" t="s">
        <v>45</v>
      </c>
      <c r="H77" s="458"/>
    </row>
    <row r="78" spans="1:10" ht="18.75" customHeight="1" x14ac:dyDescent="0.3">
      <c r="B78" s="424" t="s">
        <v>11</v>
      </c>
      <c r="C78" s="425"/>
      <c r="D78" s="426"/>
      <c r="E78" s="462">
        <v>57</v>
      </c>
      <c r="F78" s="463"/>
      <c r="G78" s="462">
        <v>43</v>
      </c>
      <c r="H78" s="463"/>
    </row>
    <row r="79" spans="1:10" ht="13" x14ac:dyDescent="0.3">
      <c r="B79" s="46"/>
      <c r="C79" s="46"/>
      <c r="D79" s="46"/>
      <c r="E79" s="46"/>
      <c r="F79" s="46"/>
      <c r="G79" s="46"/>
      <c r="H79" s="46"/>
    </row>
    <row r="80" spans="1:10" ht="13" x14ac:dyDescent="0.3">
      <c r="B80" s="46"/>
      <c r="C80" s="46"/>
      <c r="D80" s="46"/>
      <c r="E80" s="46"/>
      <c r="F80" s="46"/>
      <c r="G80" s="46"/>
      <c r="H80" s="46"/>
    </row>
    <row r="82" spans="1:10" s="6" customFormat="1" ht="18" customHeight="1" x14ac:dyDescent="0.35">
      <c r="A82" s="5">
        <v>5</v>
      </c>
      <c r="B82" s="342" t="s">
        <v>212</v>
      </c>
      <c r="C82" s="342"/>
      <c r="D82" s="342"/>
      <c r="E82" s="342"/>
      <c r="F82" s="342"/>
      <c r="G82" s="342"/>
      <c r="H82" s="342"/>
      <c r="I82" s="342"/>
      <c r="J82" s="530"/>
    </row>
    <row r="83" spans="1:10" ht="18" customHeight="1" x14ac:dyDescent="0.3">
      <c r="A83" s="44"/>
    </row>
    <row r="84" spans="1:10" s="44" customFormat="1" ht="57.75" customHeight="1" x14ac:dyDescent="0.3">
      <c r="B84" s="68"/>
      <c r="C84" s="69"/>
      <c r="D84" s="69"/>
      <c r="E84" s="68" t="s">
        <v>17</v>
      </c>
      <c r="F84" s="443" t="s">
        <v>188</v>
      </c>
      <c r="G84" s="444"/>
      <c r="H84" s="445"/>
      <c r="I84" s="70" t="s">
        <v>11</v>
      </c>
      <c r="J84" s="71" t="s">
        <v>46</v>
      </c>
    </row>
    <row r="85" spans="1:10" ht="18" customHeight="1" x14ac:dyDescent="0.3">
      <c r="B85" s="72" t="s">
        <v>47</v>
      </c>
      <c r="C85" s="73"/>
      <c r="D85" s="73"/>
      <c r="E85" s="10"/>
      <c r="F85" s="10"/>
      <c r="G85" s="11"/>
      <c r="H85" s="12"/>
      <c r="I85" s="12"/>
      <c r="J85" s="74"/>
    </row>
    <row r="86" spans="1:10" ht="18" customHeight="1" x14ac:dyDescent="0.3">
      <c r="B86" s="26" t="s">
        <v>48</v>
      </c>
      <c r="C86" s="27"/>
      <c r="D86" s="27"/>
      <c r="E86" s="200">
        <v>6359.75</v>
      </c>
      <c r="F86" s="75"/>
      <c r="G86" s="205">
        <v>2868</v>
      </c>
      <c r="H86" s="37"/>
      <c r="I86" s="37">
        <f>E86+G86</f>
        <v>9227.75</v>
      </c>
      <c r="J86" s="77"/>
    </row>
    <row r="87" spans="1:10" ht="18" customHeight="1" x14ac:dyDescent="0.3">
      <c r="B87" s="78" t="s">
        <v>49</v>
      </c>
      <c r="E87" s="202">
        <v>6450.75</v>
      </c>
      <c r="F87" s="79"/>
      <c r="G87" s="195">
        <v>618.75</v>
      </c>
      <c r="H87" s="17"/>
      <c r="I87" s="17">
        <f>E87+G87</f>
        <v>7069.5</v>
      </c>
      <c r="J87" s="77"/>
    </row>
    <row r="88" spans="1:10" ht="18" customHeight="1" x14ac:dyDescent="0.3">
      <c r="B88" s="15" t="s">
        <v>50</v>
      </c>
      <c r="E88" s="207"/>
      <c r="F88" s="38"/>
      <c r="G88" s="198"/>
      <c r="H88" s="39"/>
      <c r="I88" s="17">
        <v>3861.5</v>
      </c>
      <c r="J88" s="77"/>
    </row>
    <row r="89" spans="1:10" ht="18" customHeight="1" x14ac:dyDescent="0.3">
      <c r="B89" s="15" t="s">
        <v>51</v>
      </c>
      <c r="E89" s="207"/>
      <c r="F89" s="38"/>
      <c r="G89" s="198"/>
      <c r="H89" s="39"/>
      <c r="I89" s="17">
        <v>42.5</v>
      </c>
      <c r="J89" s="77"/>
    </row>
    <row r="90" spans="1:10" ht="18" customHeight="1" x14ac:dyDescent="0.3">
      <c r="B90" s="40" t="s">
        <v>52</v>
      </c>
      <c r="E90" s="208">
        <v>16644.75</v>
      </c>
      <c r="F90" s="35"/>
      <c r="G90" s="199">
        <v>3556.5</v>
      </c>
      <c r="H90" s="36"/>
      <c r="I90" s="17">
        <f>E90+G90</f>
        <v>20201.25</v>
      </c>
      <c r="J90" s="89">
        <f>I90/I93*100</f>
        <v>53.331353331353327</v>
      </c>
    </row>
    <row r="91" spans="1:10" ht="18" customHeight="1" x14ac:dyDescent="0.3">
      <c r="B91" s="68" t="s">
        <v>53</v>
      </c>
      <c r="C91" s="27"/>
      <c r="D91" s="27"/>
      <c r="E91" s="207"/>
      <c r="F91" s="38"/>
      <c r="G91" s="198"/>
      <c r="H91" s="39"/>
      <c r="I91" s="37">
        <v>13260.25</v>
      </c>
      <c r="J91" s="90">
        <f>I91/I93*100</f>
        <v>35.00709500709501</v>
      </c>
    </row>
    <row r="92" spans="1:10" ht="18" customHeight="1" x14ac:dyDescent="0.3">
      <c r="B92" s="33" t="s">
        <v>54</v>
      </c>
      <c r="C92" s="19"/>
      <c r="D92" s="19"/>
      <c r="E92" s="209"/>
      <c r="F92" s="41"/>
      <c r="G92" s="203"/>
      <c r="H92" s="42"/>
      <c r="I92" s="36">
        <v>4417.25</v>
      </c>
      <c r="J92" s="91">
        <f>I92/I93*100</f>
        <v>11.661551661551661</v>
      </c>
    </row>
    <row r="93" spans="1:10" ht="18" customHeight="1" x14ac:dyDescent="0.3">
      <c r="B93" s="33" t="s">
        <v>55</v>
      </c>
      <c r="C93" s="19"/>
      <c r="D93" s="19"/>
      <c r="E93" s="204">
        <v>27976</v>
      </c>
      <c r="F93" s="34"/>
      <c r="G93" s="206">
        <v>9902.75</v>
      </c>
      <c r="H93" s="36"/>
      <c r="I93" s="43">
        <f>E93+G93</f>
        <v>37878.75</v>
      </c>
      <c r="J93" s="82">
        <f>J90+J91+J92</f>
        <v>99.999999999999986</v>
      </c>
    </row>
    <row r="94" spans="1:10" ht="13" x14ac:dyDescent="0.3">
      <c r="B94" s="44"/>
      <c r="E94" s="45"/>
      <c r="F94" s="25"/>
      <c r="G94" s="45"/>
      <c r="H94" s="25"/>
      <c r="I94" s="45"/>
      <c r="J94" s="83"/>
    </row>
    <row r="95" spans="1:10" ht="13" x14ac:dyDescent="0.3">
      <c r="B95" s="31" t="s">
        <v>64</v>
      </c>
      <c r="E95" s="45"/>
      <c r="F95" s="25"/>
      <c r="G95" s="45"/>
      <c r="H95" s="25"/>
      <c r="I95" s="45"/>
      <c r="J95" s="83"/>
    </row>
    <row r="96" spans="1:10" x14ac:dyDescent="0.25">
      <c r="B96" t="s">
        <v>63</v>
      </c>
    </row>
    <row r="99" spans="1:10" ht="18" customHeight="1" x14ac:dyDescent="0.35">
      <c r="A99" s="5">
        <v>6</v>
      </c>
      <c r="B99" s="342" t="s">
        <v>56</v>
      </c>
      <c r="C99" s="529"/>
      <c r="D99" s="529"/>
      <c r="E99" s="529"/>
      <c r="F99" s="529"/>
      <c r="G99" s="529"/>
    </row>
    <row r="100" spans="1:10" ht="18" customHeight="1" x14ac:dyDescent="0.3">
      <c r="A100" s="44"/>
      <c r="C100" s="527"/>
      <c r="D100" s="438"/>
      <c r="E100" s="438"/>
      <c r="F100" s="438"/>
      <c r="G100" s="438"/>
      <c r="H100" s="438"/>
    </row>
    <row r="101" spans="1:10" ht="18" customHeight="1" x14ac:dyDescent="0.3">
      <c r="B101" s="528" t="s">
        <v>57</v>
      </c>
      <c r="C101" s="528"/>
      <c r="D101" s="528"/>
      <c r="E101" s="450" t="s">
        <v>58</v>
      </c>
      <c r="F101" s="450"/>
      <c r="G101" s="450" t="s">
        <v>59</v>
      </c>
      <c r="H101" s="451"/>
      <c r="I101" s="450" t="s">
        <v>11</v>
      </c>
      <c r="J101" s="450"/>
    </row>
    <row r="102" spans="1:10" ht="18" customHeight="1" x14ac:dyDescent="0.25">
      <c r="B102" s="429" t="s">
        <v>60</v>
      </c>
      <c r="C102" s="430"/>
      <c r="D102" s="431"/>
      <c r="E102" s="432">
        <v>5</v>
      </c>
      <c r="F102" s="433"/>
      <c r="G102" s="434">
        <v>63</v>
      </c>
      <c r="H102" s="433"/>
      <c r="I102" s="435">
        <f>E102+G102</f>
        <v>68</v>
      </c>
      <c r="J102" s="436"/>
    </row>
    <row r="103" spans="1:10" ht="18" customHeight="1" x14ac:dyDescent="0.25">
      <c r="B103" s="437" t="s">
        <v>41</v>
      </c>
      <c r="C103" s="438"/>
      <c r="D103" s="438"/>
      <c r="E103" s="440">
        <v>138</v>
      </c>
      <c r="F103" s="441"/>
      <c r="G103" s="440">
        <v>20</v>
      </c>
      <c r="H103" s="441"/>
      <c r="I103" s="442">
        <f>E103+G103</f>
        <v>158</v>
      </c>
      <c r="J103" s="439"/>
    </row>
    <row r="104" spans="1:10" ht="18" customHeight="1" x14ac:dyDescent="0.3">
      <c r="B104" s="428" t="s">
        <v>11</v>
      </c>
      <c r="C104" s="428"/>
      <c r="D104" s="428"/>
      <c r="E104" s="427">
        <f>E103+E102</f>
        <v>143</v>
      </c>
      <c r="F104" s="428"/>
      <c r="G104" s="427">
        <f>G103+G102</f>
        <v>83</v>
      </c>
      <c r="H104" s="428"/>
      <c r="I104" s="427">
        <f>I103+I102</f>
        <v>226</v>
      </c>
      <c r="J104" s="428"/>
    </row>
    <row r="107" spans="1:10" ht="13" x14ac:dyDescent="0.3">
      <c r="A107" s="97" t="s">
        <v>31</v>
      </c>
    </row>
    <row r="109" spans="1:10" x14ac:dyDescent="0.25">
      <c r="A109" s="52" t="s">
        <v>32</v>
      </c>
    </row>
    <row r="110" spans="1:10" x14ac:dyDescent="0.25">
      <c r="A110" s="52" t="s">
        <v>33</v>
      </c>
    </row>
    <row r="111" spans="1:10" x14ac:dyDescent="0.25">
      <c r="A111" s="52" t="s">
        <v>34</v>
      </c>
    </row>
    <row r="112" spans="1:10" ht="9" customHeight="1" x14ac:dyDescent="0.25">
      <c r="A112" s="84"/>
      <c r="B112" s="85"/>
      <c r="C112" s="85"/>
      <c r="D112" s="85"/>
      <c r="E112" s="85"/>
      <c r="F112" s="85"/>
      <c r="G112" s="85"/>
      <c r="H112" s="85"/>
      <c r="I112" s="85"/>
      <c r="J112" s="85"/>
    </row>
    <row r="113" spans="1:10" ht="12.75" customHeight="1" x14ac:dyDescent="0.25">
      <c r="A113" s="534" t="s">
        <v>61</v>
      </c>
      <c r="B113" s="535"/>
      <c r="C113" s="535"/>
      <c r="D113" s="535"/>
      <c r="E113" s="535"/>
      <c r="F113" s="535"/>
      <c r="G113" s="535"/>
      <c r="H113" s="535"/>
      <c r="I113" s="535"/>
      <c r="J113" s="535"/>
    </row>
    <row r="114" spans="1:10" x14ac:dyDescent="0.25">
      <c r="A114" s="535"/>
      <c r="B114" s="535"/>
      <c r="C114" s="535"/>
      <c r="D114" s="535"/>
      <c r="E114" s="535"/>
      <c r="F114" s="535"/>
      <c r="G114" s="535"/>
      <c r="H114" s="535"/>
      <c r="I114" s="535"/>
      <c r="J114" s="535"/>
    </row>
    <row r="115" spans="1:10" ht="16.5" customHeight="1" thickBot="1" x14ac:dyDescent="0.3">
      <c r="A115" s="535"/>
      <c r="B115" s="535"/>
      <c r="C115" s="535"/>
      <c r="D115" s="535"/>
      <c r="E115" s="535"/>
      <c r="F115" s="535"/>
      <c r="G115" s="535"/>
      <c r="H115" s="535"/>
      <c r="I115" s="535"/>
      <c r="J115" s="535"/>
    </row>
    <row r="116" spans="1:10" ht="15.75" customHeight="1" x14ac:dyDescent="0.35">
      <c r="D116" s="103" t="s">
        <v>62</v>
      </c>
      <c r="E116" s="98"/>
      <c r="F116" s="98"/>
      <c r="G116" s="98"/>
      <c r="H116" s="98"/>
      <c r="I116" s="98"/>
      <c r="J116" s="99"/>
    </row>
    <row r="117" spans="1:10" ht="16" thickBot="1" x14ac:dyDescent="0.4">
      <c r="A117" s="51" t="s">
        <v>211</v>
      </c>
      <c r="D117" s="100"/>
      <c r="E117" s="101"/>
      <c r="F117" s="101"/>
      <c r="G117" s="101"/>
      <c r="H117" s="101"/>
      <c r="I117" s="101"/>
      <c r="J117" s="102"/>
    </row>
  </sheetData>
  <mergeCells count="85">
    <mergeCell ref="G67:H67"/>
    <mergeCell ref="I67:J67"/>
    <mergeCell ref="F19:G19"/>
    <mergeCell ref="H19:I19"/>
    <mergeCell ref="F20:G20"/>
    <mergeCell ref="H20:I20"/>
    <mergeCell ref="F21:G21"/>
    <mergeCell ref="H21:I21"/>
    <mergeCell ref="H22:I22"/>
    <mergeCell ref="E42:F42"/>
    <mergeCell ref="B50:J50"/>
    <mergeCell ref="B51:J51"/>
    <mergeCell ref="B52:J52"/>
    <mergeCell ref="E1:J1"/>
    <mergeCell ref="G11:J11"/>
    <mergeCell ref="D12:G12"/>
    <mergeCell ref="H12:J12"/>
    <mergeCell ref="B16:H16"/>
    <mergeCell ref="B18:E18"/>
    <mergeCell ref="B41:D41"/>
    <mergeCell ref="E41:F41"/>
    <mergeCell ref="F27:G27"/>
    <mergeCell ref="B20:E20"/>
    <mergeCell ref="B21:E21"/>
    <mergeCell ref="F22:G22"/>
    <mergeCell ref="F24:G24"/>
    <mergeCell ref="E40:J40"/>
    <mergeCell ref="H27:I27"/>
    <mergeCell ref="H28:I28"/>
    <mergeCell ref="H24:I24"/>
    <mergeCell ref="H23:I23"/>
    <mergeCell ref="F23:G23"/>
    <mergeCell ref="B23:E23"/>
    <mergeCell ref="I69:J69"/>
    <mergeCell ref="F25:G25"/>
    <mergeCell ref="F26:G26"/>
    <mergeCell ref="B38:H38"/>
    <mergeCell ref="H25:I25"/>
    <mergeCell ref="H26:I26"/>
    <mergeCell ref="I68:J68"/>
    <mergeCell ref="E43:F43"/>
    <mergeCell ref="E44:F44"/>
    <mergeCell ref="F28:G28"/>
    <mergeCell ref="G41:I41"/>
    <mergeCell ref="E45:F45"/>
    <mergeCell ref="E46:F46"/>
    <mergeCell ref="B53:J53"/>
    <mergeCell ref="B55:J55"/>
    <mergeCell ref="E47:F47"/>
    <mergeCell ref="B78:D78"/>
    <mergeCell ref="E78:F78"/>
    <mergeCell ref="G78:H78"/>
    <mergeCell ref="B82:J82"/>
    <mergeCell ref="B65:H65"/>
    <mergeCell ref="E68:F68"/>
    <mergeCell ref="B77:D77"/>
    <mergeCell ref="E77:F77"/>
    <mergeCell ref="G77:H77"/>
    <mergeCell ref="E76:H76"/>
    <mergeCell ref="G68:H68"/>
    <mergeCell ref="I70:J70"/>
    <mergeCell ref="E70:F70"/>
    <mergeCell ref="G70:H70"/>
    <mergeCell ref="E69:F69"/>
    <mergeCell ref="G69:H69"/>
    <mergeCell ref="F84:H84"/>
    <mergeCell ref="B99:G99"/>
    <mergeCell ref="C100:H100"/>
    <mergeCell ref="B101:D101"/>
    <mergeCell ref="E101:F101"/>
    <mergeCell ref="G101:H101"/>
    <mergeCell ref="G103:H103"/>
    <mergeCell ref="I103:J103"/>
    <mergeCell ref="I101:J101"/>
    <mergeCell ref="B102:D102"/>
    <mergeCell ref="E102:F102"/>
    <mergeCell ref="G102:H102"/>
    <mergeCell ref="I102:J102"/>
    <mergeCell ref="B103:D103"/>
    <mergeCell ref="E103:F103"/>
    <mergeCell ref="A113:J115"/>
    <mergeCell ref="B104:D104"/>
    <mergeCell ref="E104:F104"/>
    <mergeCell ref="G104:H104"/>
    <mergeCell ref="I104:J104"/>
  </mergeCells>
  <phoneticPr fontId="0" type="noConversion"/>
  <pageMargins left="0.74803149606299213" right="0.74803149606299213" top="0.27559055118110237" bottom="0.31496062992125984" header="0.27559055118110237" footer="0.31496062992125984"/>
  <pageSetup scale="80" orientation="portrait" horizontalDpi="300" verticalDpi="300" r:id="rId1"/>
  <headerFooter alignWithMargins="0"/>
  <rowBreaks count="1" manualBreakCount="1">
    <brk id="61"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18"/>
  <sheetViews>
    <sheetView zoomScale="75" zoomScaleNormal="75" workbookViewId="0">
      <selection activeCell="L18" sqref="L18"/>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213</v>
      </c>
      <c r="E13" s="3"/>
      <c r="F13" s="4"/>
    </row>
    <row r="14" spans="1:12" ht="20" x14ac:dyDescent="0.4">
      <c r="E14" s="3"/>
      <c r="F14" s="4"/>
    </row>
    <row r="15" spans="1:12" ht="12.75" customHeight="1" x14ac:dyDescent="0.4">
      <c r="E15" s="4"/>
      <c r="F15" s="4"/>
    </row>
    <row r="16" spans="1:12" s="6" customFormat="1" ht="15.5" x14ac:dyDescent="0.35">
      <c r="A16" s="5">
        <v>1</v>
      </c>
      <c r="B16" s="342" t="s">
        <v>208</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209</v>
      </c>
      <c r="G19" s="511"/>
      <c r="H19" s="536" t="s">
        <v>195</v>
      </c>
      <c r="I19" s="511"/>
      <c r="J19" s="13" t="s">
        <v>3</v>
      </c>
    </row>
    <row r="20" spans="2:10" ht="18" customHeight="1" x14ac:dyDescent="0.3">
      <c r="B20" s="512" t="s">
        <v>4</v>
      </c>
      <c r="C20" s="513"/>
      <c r="D20" s="513"/>
      <c r="E20" s="514"/>
      <c r="F20" s="503">
        <v>2048624</v>
      </c>
      <c r="G20" s="504"/>
      <c r="H20" s="503">
        <v>2040096</v>
      </c>
      <c r="I20" s="504"/>
      <c r="J20" s="14">
        <f>(F20-H20)/H20</f>
        <v>4.180195441783132E-3</v>
      </c>
    </row>
    <row r="21" spans="2:10" ht="18" customHeight="1" x14ac:dyDescent="0.3">
      <c r="B21" s="507" t="s">
        <v>181</v>
      </c>
      <c r="C21" s="508"/>
      <c r="D21" s="508"/>
      <c r="E21" s="509"/>
      <c r="F21" s="466">
        <v>644417</v>
      </c>
      <c r="G21" s="467"/>
      <c r="H21" s="466">
        <v>462099</v>
      </c>
      <c r="I21" s="467"/>
      <c r="J21" s="92">
        <f>(F21-H21)/H21</f>
        <v>0.39454316066470607</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101120</v>
      </c>
      <c r="G23" s="504"/>
      <c r="H23" s="503">
        <v>82282</v>
      </c>
      <c r="I23" s="504"/>
      <c r="J23" s="92">
        <f>(F23-H23)/H23</f>
        <v>0.22894436207189908</v>
      </c>
    </row>
    <row r="24" spans="2:10" ht="18" customHeight="1" x14ac:dyDescent="0.3">
      <c r="B24" s="10" t="s">
        <v>184</v>
      </c>
      <c r="C24" s="11"/>
      <c r="D24" s="11"/>
      <c r="E24" s="12"/>
      <c r="F24" s="505">
        <f>(F21+F23)/(F20+F21+F23)</f>
        <v>0.26681962850386931</v>
      </c>
      <c r="G24" s="506"/>
      <c r="H24" s="505">
        <f>(H21+H23)/(H20+H21+H23)</f>
        <v>0.21063487893295238</v>
      </c>
      <c r="I24" s="506"/>
      <c r="J24" s="14"/>
    </row>
    <row r="25" spans="2:10" ht="18" customHeight="1" x14ac:dyDescent="0.3">
      <c r="B25" s="15" t="s">
        <v>8</v>
      </c>
      <c r="D25" t="s">
        <v>9</v>
      </c>
      <c r="E25" s="16"/>
      <c r="F25" s="497">
        <v>2729327</v>
      </c>
      <c r="G25" s="498"/>
      <c r="H25" s="497">
        <v>2569037</v>
      </c>
      <c r="I25" s="498"/>
      <c r="J25" s="92">
        <f>(F25-H25)/H25</f>
        <v>6.2393028983233796E-2</v>
      </c>
    </row>
    <row r="26" spans="2:10" ht="14" x14ac:dyDescent="0.3">
      <c r="B26" s="15"/>
      <c r="D26" t="s">
        <v>10</v>
      </c>
      <c r="E26" s="16"/>
      <c r="F26" s="466">
        <v>64834</v>
      </c>
      <c r="G26" s="467"/>
      <c r="H26" s="466">
        <v>15440</v>
      </c>
      <c r="I26" s="467"/>
      <c r="J26" s="93">
        <f>(F26-H26)/H26</f>
        <v>3.1990932642487047</v>
      </c>
    </row>
    <row r="27" spans="2:10" ht="14" x14ac:dyDescent="0.3">
      <c r="B27" s="15"/>
      <c r="D27" t="s">
        <v>11</v>
      </c>
      <c r="E27" s="16"/>
      <c r="F27" s="466">
        <f>F25+F26</f>
        <v>2794161</v>
      </c>
      <c r="G27" s="467"/>
      <c r="H27" s="466">
        <f>H25+H26</f>
        <v>2584477</v>
      </c>
      <c r="I27" s="467"/>
      <c r="J27" s="93">
        <f>(F27-H27)/H27</f>
        <v>8.1132082042130765E-2</v>
      </c>
    </row>
    <row r="28" spans="2:10" ht="14" x14ac:dyDescent="0.3">
      <c r="B28" s="18"/>
      <c r="C28" s="19"/>
      <c r="D28" s="19" t="s">
        <v>12</v>
      </c>
      <c r="E28" s="20"/>
      <c r="F28" s="481">
        <v>631700</v>
      </c>
      <c r="G28" s="499"/>
      <c r="H28" s="481">
        <v>457840</v>
      </c>
      <c r="I28" s="499"/>
      <c r="J28" s="94">
        <f>(F28-H28)/H28</f>
        <v>0.37973964703826663</v>
      </c>
    </row>
    <row r="29" spans="2:10" ht="14" x14ac:dyDescent="0.3">
      <c r="F29" s="195"/>
      <c r="G29" s="195"/>
      <c r="H29" s="195"/>
      <c r="I29" s="195"/>
      <c r="J29" s="196"/>
    </row>
    <row r="30" spans="2:10" ht="13.5" customHeight="1" x14ac:dyDescent="0.25">
      <c r="B30" t="s">
        <v>210</v>
      </c>
      <c r="F30" s="21"/>
      <c r="G30" s="21"/>
      <c r="H30" s="22"/>
      <c r="I30" s="22"/>
      <c r="J30" s="23"/>
    </row>
    <row r="31" spans="2:10" ht="13.5" customHeight="1" x14ac:dyDescent="0.25">
      <c r="B31" t="s">
        <v>199</v>
      </c>
      <c r="F31" s="21"/>
      <c r="G31" s="21"/>
      <c r="H31" s="22"/>
      <c r="I31" s="22"/>
      <c r="J31" s="23"/>
    </row>
    <row r="32" spans="2:10" ht="13.5" customHeight="1" x14ac:dyDescent="0.25">
      <c r="B32" t="s">
        <v>200</v>
      </c>
    </row>
    <row r="33" spans="1:10" ht="13.5" customHeight="1" x14ac:dyDescent="0.25">
      <c r="B33" t="s">
        <v>201</v>
      </c>
    </row>
    <row r="34" spans="1:10" s="6" customFormat="1" ht="13.5" customHeight="1" x14ac:dyDescent="0.35">
      <c r="B34" s="31" t="s">
        <v>187</v>
      </c>
    </row>
    <row r="36" spans="1:10" x14ac:dyDescent="0.25">
      <c r="E36" s="24"/>
      <c r="F36" s="24"/>
    </row>
    <row r="37" spans="1:10" x14ac:dyDescent="0.25">
      <c r="E37" s="22"/>
      <c r="F37" s="22"/>
      <c r="G37" s="25"/>
      <c r="H37" s="25"/>
      <c r="I37" s="25"/>
      <c r="J37" s="25"/>
    </row>
    <row r="38" spans="1:10" s="6" customFormat="1" ht="18" customHeight="1" x14ac:dyDescent="0.35">
      <c r="A38" s="5">
        <v>2</v>
      </c>
      <c r="B38" s="371" t="s">
        <v>14</v>
      </c>
      <c r="C38" s="401"/>
      <c r="D38" s="401"/>
      <c r="E38" s="401"/>
      <c r="F38" s="401"/>
      <c r="G38" s="401"/>
      <c r="H38" s="401"/>
    </row>
    <row r="40" spans="1:10" ht="18" customHeight="1" x14ac:dyDescent="0.3">
      <c r="B40" s="26"/>
      <c r="C40" s="27"/>
      <c r="D40" s="28"/>
      <c r="E40" s="487" t="s">
        <v>15</v>
      </c>
      <c r="F40" s="488"/>
      <c r="G40" s="488"/>
      <c r="H40" s="488"/>
      <c r="I40" s="488"/>
      <c r="J40" s="489"/>
    </row>
    <row r="41" spans="1:10" ht="35.25" customHeight="1" x14ac:dyDescent="0.3">
      <c r="B41" s="490" t="s">
        <v>16</v>
      </c>
      <c r="C41" s="491"/>
      <c r="D41" s="492"/>
      <c r="E41" s="476" t="s">
        <v>17</v>
      </c>
      <c r="F41" s="493"/>
      <c r="G41" s="494" t="s">
        <v>188</v>
      </c>
      <c r="H41" s="495"/>
      <c r="I41" s="496"/>
      <c r="J41" s="13" t="s">
        <v>11</v>
      </c>
    </row>
    <row r="42" spans="1:10" ht="18" customHeight="1" x14ac:dyDescent="0.3">
      <c r="B42" s="15" t="s">
        <v>19</v>
      </c>
      <c r="C42" t="s">
        <v>20</v>
      </c>
      <c r="D42" s="16"/>
      <c r="E42" s="497">
        <v>11787</v>
      </c>
      <c r="F42" s="498"/>
      <c r="G42" s="29"/>
      <c r="H42" s="195">
        <v>601</v>
      </c>
      <c r="I42" s="17"/>
      <c r="J42" s="17">
        <f>E42+H42</f>
        <v>12388</v>
      </c>
    </row>
    <row r="43" spans="1:10" ht="18" customHeight="1" x14ac:dyDescent="0.3">
      <c r="B43" s="15" t="s">
        <v>21</v>
      </c>
      <c r="C43" t="s">
        <v>22</v>
      </c>
      <c r="D43" s="16"/>
      <c r="E43" s="466">
        <v>9078.25</v>
      </c>
      <c r="F43" s="467"/>
      <c r="G43" s="29"/>
      <c r="H43" s="195">
        <v>2024</v>
      </c>
      <c r="I43" s="17"/>
      <c r="J43" s="17">
        <f>E43+H43</f>
        <v>11102.25</v>
      </c>
    </row>
    <row r="44" spans="1:10" ht="18" customHeight="1" x14ac:dyDescent="0.3">
      <c r="B44" s="15"/>
      <c r="C44" s="31" t="s">
        <v>23</v>
      </c>
      <c r="D44" s="32"/>
      <c r="E44" s="466">
        <v>6056.75</v>
      </c>
      <c r="F44" s="467"/>
      <c r="G44" s="29"/>
      <c r="H44" s="195">
        <v>6061</v>
      </c>
      <c r="I44" s="197"/>
      <c r="J44" s="17">
        <f>E44+H44</f>
        <v>12117.75</v>
      </c>
    </row>
    <row r="45" spans="1:10" ht="18" customHeight="1" x14ac:dyDescent="0.3">
      <c r="B45" s="33" t="s">
        <v>24</v>
      </c>
      <c r="C45" s="19"/>
      <c r="D45" s="20"/>
      <c r="E45" s="481">
        <f>E42+E43+E44</f>
        <v>26922</v>
      </c>
      <c r="F45" s="482"/>
      <c r="G45" s="34"/>
      <c r="H45" s="199">
        <f>H42+H43+H44</f>
        <v>8686</v>
      </c>
      <c r="I45" s="36"/>
      <c r="J45" s="17">
        <f>E45+H45</f>
        <v>35608</v>
      </c>
    </row>
    <row r="46" spans="1:10" ht="18" customHeight="1" x14ac:dyDescent="0.3">
      <c r="B46" s="40" t="s">
        <v>25</v>
      </c>
      <c r="D46" s="16"/>
      <c r="E46" s="483"/>
      <c r="F46" s="484"/>
      <c r="G46" s="38"/>
      <c r="H46" s="38"/>
      <c r="I46" s="39"/>
      <c r="J46" s="17">
        <v>409.5</v>
      </c>
    </row>
    <row r="47" spans="1:10" ht="18" customHeight="1" x14ac:dyDescent="0.3">
      <c r="B47" s="33" t="s">
        <v>26</v>
      </c>
      <c r="C47" s="19"/>
      <c r="D47" s="20"/>
      <c r="E47" s="485"/>
      <c r="F47" s="486"/>
      <c r="G47" s="41"/>
      <c r="H47" s="41"/>
      <c r="I47" s="42"/>
      <c r="J47" s="43">
        <f>J45+J46</f>
        <v>36017.5</v>
      </c>
    </row>
    <row r="48" spans="1:10" ht="13" x14ac:dyDescent="0.3">
      <c r="B48" s="44"/>
      <c r="E48" s="22"/>
      <c r="F48" s="22"/>
      <c r="G48" s="25"/>
      <c r="H48" s="25"/>
      <c r="I48" s="25"/>
      <c r="J48" s="45"/>
    </row>
    <row r="49" spans="1:10" ht="13" x14ac:dyDescent="0.3">
      <c r="C49" s="44"/>
      <c r="E49" s="46"/>
      <c r="F49" s="46"/>
      <c r="G49" s="45"/>
      <c r="H49" s="47"/>
      <c r="I49" s="47"/>
      <c r="J49" s="45"/>
    </row>
    <row r="50" spans="1:10" ht="24.75" customHeight="1" x14ac:dyDescent="0.25">
      <c r="A50" s="48" t="s">
        <v>27</v>
      </c>
      <c r="B50" s="479" t="s">
        <v>28</v>
      </c>
      <c r="C50" s="479"/>
      <c r="D50" s="479"/>
      <c r="E50" s="479"/>
      <c r="F50" s="479"/>
      <c r="G50" s="479"/>
      <c r="H50" s="479"/>
      <c r="I50" s="479"/>
      <c r="J50" s="479"/>
    </row>
    <row r="51" spans="1:10" ht="24.75" customHeight="1" x14ac:dyDescent="0.25">
      <c r="A51" s="49"/>
      <c r="B51" s="479" t="s">
        <v>206</v>
      </c>
      <c r="C51" s="479"/>
      <c r="D51" s="479"/>
      <c r="E51" s="479"/>
      <c r="F51" s="479"/>
      <c r="G51" s="479"/>
      <c r="H51" s="479"/>
      <c r="I51" s="479"/>
      <c r="J51" s="479"/>
    </row>
    <row r="52" spans="1:10" x14ac:dyDescent="0.25">
      <c r="A52" s="49"/>
      <c r="B52" s="480" t="s">
        <v>190</v>
      </c>
      <c r="C52" s="480"/>
      <c r="D52" s="480"/>
      <c r="E52" s="480"/>
      <c r="F52" s="480"/>
      <c r="G52" s="480"/>
      <c r="H52" s="480"/>
      <c r="I52" s="480"/>
      <c r="J52" s="480"/>
    </row>
    <row r="53" spans="1:10" x14ac:dyDescent="0.25">
      <c r="A53" s="49"/>
      <c r="B53" s="480" t="s">
        <v>30</v>
      </c>
      <c r="C53" s="480"/>
      <c r="D53" s="480"/>
      <c r="E53" s="480"/>
      <c r="F53" s="480"/>
      <c r="G53" s="480"/>
      <c r="H53" s="480"/>
      <c r="I53" s="480"/>
      <c r="J53" s="480"/>
    </row>
    <row r="54" spans="1:10" ht="15.5" x14ac:dyDescent="0.35">
      <c r="A54" s="49"/>
      <c r="B54" s="50"/>
      <c r="C54" s="50"/>
      <c r="D54" s="50"/>
      <c r="E54" s="50"/>
      <c r="F54" s="50"/>
      <c r="G54" s="50"/>
      <c r="H54" s="51" t="s">
        <v>211</v>
      </c>
      <c r="I54" s="50"/>
      <c r="J54" s="50"/>
    </row>
    <row r="55" spans="1:10" x14ac:dyDescent="0.25">
      <c r="A55" s="49"/>
      <c r="B55" s="480"/>
      <c r="C55" s="480"/>
      <c r="D55" s="480"/>
      <c r="E55" s="480"/>
      <c r="F55" s="480"/>
      <c r="G55" s="480"/>
      <c r="H55" s="480"/>
      <c r="I55" s="480"/>
      <c r="J55" s="480"/>
    </row>
    <row r="56" spans="1:10" x14ac:dyDescent="0.25">
      <c r="A56" s="96" t="s">
        <v>71</v>
      </c>
      <c r="B56" s="50"/>
      <c r="C56" s="50"/>
      <c r="D56" s="50"/>
      <c r="E56" s="50"/>
      <c r="F56" s="50"/>
      <c r="H56" s="96" t="s">
        <v>74</v>
      </c>
      <c r="I56" s="50"/>
      <c r="J56" s="50"/>
    </row>
    <row r="57" spans="1:10" x14ac:dyDescent="0.25">
      <c r="A57" s="96" t="s">
        <v>66</v>
      </c>
      <c r="B57" s="50"/>
      <c r="C57" s="50"/>
      <c r="D57" s="50"/>
      <c r="E57" s="50"/>
      <c r="F57" s="50"/>
      <c r="H57" s="96" t="s">
        <v>75</v>
      </c>
      <c r="I57" s="50"/>
      <c r="J57" s="50"/>
    </row>
    <row r="58" spans="1:10" ht="13" x14ac:dyDescent="0.3">
      <c r="A58" s="96" t="s">
        <v>72</v>
      </c>
      <c r="B58" s="44"/>
      <c r="F58" s="22"/>
      <c r="H58" s="96" t="s">
        <v>76</v>
      </c>
      <c r="I58" s="25"/>
      <c r="J58" s="45"/>
    </row>
    <row r="59" spans="1:10" s="55" customFormat="1" ht="13" x14ac:dyDescent="0.35">
      <c r="A59" s="96" t="s">
        <v>73</v>
      </c>
      <c r="B59" s="53"/>
      <c r="C59" s="52"/>
      <c r="D59" s="52"/>
      <c r="E59" s="54"/>
      <c r="G59" s="56"/>
      <c r="J59" s="56"/>
    </row>
    <row r="60" spans="1:10" s="55" customFormat="1" ht="13" x14ac:dyDescent="0.35">
      <c r="A60" s="96" t="s">
        <v>0</v>
      </c>
      <c r="B60" s="57"/>
      <c r="E60" s="56"/>
      <c r="G60" s="56"/>
      <c r="J60" s="56"/>
    </row>
    <row r="61" spans="1:10" s="55" customFormat="1" ht="13" x14ac:dyDescent="0.35">
      <c r="A61" s="96" t="s">
        <v>1</v>
      </c>
      <c r="B61" s="57"/>
      <c r="E61" s="56"/>
      <c r="G61" s="56"/>
      <c r="J61" s="56"/>
    </row>
    <row r="65" spans="1:10" s="6" customFormat="1" ht="18" customHeight="1" x14ac:dyDescent="0.35">
      <c r="A65" s="5">
        <v>3</v>
      </c>
      <c r="B65" s="342" t="s">
        <v>35</v>
      </c>
      <c r="C65" s="533"/>
      <c r="D65" s="533"/>
      <c r="E65" s="533"/>
      <c r="F65" s="533"/>
      <c r="G65" s="533"/>
      <c r="H65" s="533"/>
    </row>
    <row r="66" spans="1:10" ht="18" customHeight="1" x14ac:dyDescent="0.25"/>
    <row r="67" spans="1:10" s="61" customFormat="1" ht="18" customHeight="1" x14ac:dyDescent="0.3">
      <c r="A67" s="58"/>
      <c r="B67" s="59" t="s">
        <v>36</v>
      </c>
      <c r="C67" s="60"/>
      <c r="D67" s="60"/>
      <c r="E67" s="59" t="s">
        <v>37</v>
      </c>
      <c r="F67" s="60"/>
      <c r="G67" s="476" t="s">
        <v>11</v>
      </c>
      <c r="H67" s="463"/>
      <c r="I67" s="476" t="s">
        <v>38</v>
      </c>
      <c r="J67" s="477"/>
    </row>
    <row r="68" spans="1:10" ht="18" customHeight="1" x14ac:dyDescent="0.3">
      <c r="B68" s="62"/>
      <c r="C68" s="61" t="s">
        <v>39</v>
      </c>
      <c r="D68" s="61"/>
      <c r="E68" s="464">
        <v>22</v>
      </c>
      <c r="F68" s="478"/>
      <c r="G68" s="466">
        <v>429.25</v>
      </c>
      <c r="H68" s="478"/>
      <c r="I68" s="468">
        <f>G68/G71*100</f>
        <v>1.1941108151527586</v>
      </c>
      <c r="J68" s="469"/>
    </row>
    <row r="69" spans="1:10" ht="18" customHeight="1" x14ac:dyDescent="0.3">
      <c r="B69" s="62"/>
      <c r="C69" s="61" t="s">
        <v>40</v>
      </c>
      <c r="D69" s="61"/>
      <c r="E69" s="464">
        <v>10</v>
      </c>
      <c r="F69" s="465"/>
      <c r="G69" s="466">
        <v>3956.5</v>
      </c>
      <c r="H69" s="467"/>
      <c r="I69" s="468">
        <f>G69/G71*100</f>
        <v>11.006405218758042</v>
      </c>
      <c r="J69" s="469"/>
    </row>
    <row r="70" spans="1:10" ht="18" customHeight="1" x14ac:dyDescent="0.3">
      <c r="B70" s="62"/>
      <c r="C70" s="61" t="s">
        <v>41</v>
      </c>
      <c r="D70" s="61"/>
      <c r="E70" s="464">
        <v>6</v>
      </c>
      <c r="F70" s="465"/>
      <c r="G70" s="466">
        <v>31561.5</v>
      </c>
      <c r="H70" s="467"/>
      <c r="I70" s="468">
        <f>G70/G71*100</f>
        <v>87.799483966089198</v>
      </c>
      <c r="J70" s="469"/>
    </row>
    <row r="71" spans="1:10" ht="18" customHeight="1" x14ac:dyDescent="0.3">
      <c r="B71" s="63"/>
      <c r="C71" s="64" t="s">
        <v>11</v>
      </c>
      <c r="D71" s="65"/>
      <c r="E71" s="470">
        <f>E68+E69+E70</f>
        <v>38</v>
      </c>
      <c r="F71" s="471"/>
      <c r="G71" s="472">
        <f>G68+G69+G70</f>
        <v>35947.25</v>
      </c>
      <c r="H71" s="473"/>
      <c r="I71" s="537"/>
      <c r="J71" s="538"/>
    </row>
    <row r="75" spans="1:10" s="6" customFormat="1" ht="18" customHeight="1" x14ac:dyDescent="0.35">
      <c r="A75" s="5">
        <v>4</v>
      </c>
      <c r="B75" s="66" t="s">
        <v>42</v>
      </c>
    </row>
    <row r="76" spans="1:10" ht="18" customHeight="1" x14ac:dyDescent="0.3">
      <c r="A76" s="44"/>
      <c r="B76" s="67"/>
    </row>
    <row r="77" spans="1:10" ht="18" customHeight="1" x14ac:dyDescent="0.3">
      <c r="E77" s="452" t="s">
        <v>43</v>
      </c>
      <c r="F77" s="453"/>
      <c r="G77" s="453"/>
      <c r="H77" s="453"/>
    </row>
    <row r="78" spans="1:10" s="61" customFormat="1" ht="18" customHeight="1" x14ac:dyDescent="0.3">
      <c r="B78" s="454"/>
      <c r="C78" s="455"/>
      <c r="D78" s="456"/>
      <c r="E78" s="457" t="s">
        <v>44</v>
      </c>
      <c r="F78" s="457"/>
      <c r="G78" s="457" t="s">
        <v>45</v>
      </c>
      <c r="H78" s="458"/>
    </row>
    <row r="79" spans="1:10" ht="18.75" customHeight="1" x14ac:dyDescent="0.3">
      <c r="B79" s="424" t="s">
        <v>11</v>
      </c>
      <c r="C79" s="425"/>
      <c r="D79" s="426"/>
      <c r="E79" s="462">
        <v>55</v>
      </c>
      <c r="F79" s="463"/>
      <c r="G79" s="462">
        <v>45</v>
      </c>
      <c r="H79" s="463"/>
    </row>
    <row r="80" spans="1:10" ht="13" x14ac:dyDescent="0.3">
      <c r="B80" s="46"/>
      <c r="C80" s="46"/>
      <c r="D80" s="46"/>
      <c r="E80" s="46"/>
      <c r="F80" s="46"/>
      <c r="G80" s="46"/>
      <c r="H80" s="46"/>
    </row>
    <row r="81" spans="1:10" ht="13" x14ac:dyDescent="0.3">
      <c r="B81" s="46"/>
      <c r="C81" s="46"/>
      <c r="D81" s="46"/>
      <c r="E81" s="46"/>
      <c r="F81" s="46"/>
      <c r="G81" s="46"/>
      <c r="H81" s="46"/>
    </row>
    <row r="83" spans="1:10" s="6" customFormat="1" ht="18" customHeight="1" x14ac:dyDescent="0.35">
      <c r="A83" s="5">
        <v>5</v>
      </c>
      <c r="B83" s="342" t="s">
        <v>212</v>
      </c>
      <c r="C83" s="342"/>
      <c r="D83" s="342"/>
      <c r="E83" s="342"/>
      <c r="F83" s="342"/>
      <c r="G83" s="342"/>
      <c r="H83" s="342"/>
      <c r="I83" s="342"/>
      <c r="J83" s="530"/>
    </row>
    <row r="84" spans="1:10" ht="18" customHeight="1" x14ac:dyDescent="0.3">
      <c r="A84" s="44"/>
    </row>
    <row r="85" spans="1:10" s="44" customFormat="1" ht="57.75" customHeight="1" x14ac:dyDescent="0.3">
      <c r="B85" s="68"/>
      <c r="C85" s="69"/>
      <c r="D85" s="69"/>
      <c r="E85" s="68" t="s">
        <v>17</v>
      </c>
      <c r="F85" s="443" t="s">
        <v>188</v>
      </c>
      <c r="G85" s="444"/>
      <c r="H85" s="445"/>
      <c r="I85" s="70" t="s">
        <v>11</v>
      </c>
      <c r="J85" s="71" t="s">
        <v>46</v>
      </c>
    </row>
    <row r="86" spans="1:10" ht="18" customHeight="1" x14ac:dyDescent="0.3">
      <c r="B86" s="72" t="s">
        <v>47</v>
      </c>
      <c r="C86" s="73"/>
      <c r="D86" s="73"/>
      <c r="E86" s="10"/>
      <c r="F86" s="10"/>
      <c r="G86" s="11"/>
      <c r="H86" s="12"/>
      <c r="I86" s="12"/>
      <c r="J86" s="74"/>
    </row>
    <row r="87" spans="1:10" ht="18" customHeight="1" x14ac:dyDescent="0.3">
      <c r="B87" s="26" t="s">
        <v>48</v>
      </c>
      <c r="C87" s="27"/>
      <c r="D87" s="27"/>
      <c r="E87" s="200">
        <v>6651.5</v>
      </c>
      <c r="F87" s="75"/>
      <c r="G87" s="205">
        <v>3055.5</v>
      </c>
      <c r="H87" s="37"/>
      <c r="I87" s="37">
        <f>E87+G87</f>
        <v>9707</v>
      </c>
      <c r="J87" s="77"/>
    </row>
    <row r="88" spans="1:10" ht="18" customHeight="1" x14ac:dyDescent="0.3">
      <c r="B88" s="78" t="s">
        <v>49</v>
      </c>
      <c r="E88" s="202">
        <v>5388.5</v>
      </c>
      <c r="F88" s="79"/>
      <c r="G88" s="195">
        <v>833</v>
      </c>
      <c r="H88" s="17"/>
      <c r="I88" s="17">
        <f>E88+G88</f>
        <v>6221.5</v>
      </c>
      <c r="J88" s="77"/>
    </row>
    <row r="89" spans="1:10" ht="18" customHeight="1" x14ac:dyDescent="0.3">
      <c r="B89" s="15" t="s">
        <v>50</v>
      </c>
      <c r="E89" s="207"/>
      <c r="F89" s="38"/>
      <c r="G89" s="198"/>
      <c r="H89" s="39"/>
      <c r="I89" s="17">
        <v>3801.75</v>
      </c>
      <c r="J89" s="77"/>
    </row>
    <row r="90" spans="1:10" ht="18" customHeight="1" x14ac:dyDescent="0.3">
      <c r="B90" s="15" t="s">
        <v>51</v>
      </c>
      <c r="E90" s="207"/>
      <c r="F90" s="38"/>
      <c r="G90" s="198"/>
      <c r="H90" s="39"/>
      <c r="I90" s="17">
        <v>42.75</v>
      </c>
      <c r="J90" s="77"/>
    </row>
    <row r="91" spans="1:10" ht="18" customHeight="1" x14ac:dyDescent="0.3">
      <c r="B91" s="40" t="s">
        <v>52</v>
      </c>
      <c r="E91" s="208">
        <v>15530</v>
      </c>
      <c r="F91" s="35"/>
      <c r="G91" s="199">
        <v>4243</v>
      </c>
      <c r="H91" s="36"/>
      <c r="I91" s="17">
        <f>E91+G91</f>
        <v>19773</v>
      </c>
      <c r="J91" s="89">
        <f>I91/I94*100</f>
        <v>55.005598481107732</v>
      </c>
    </row>
    <row r="92" spans="1:10" ht="18" customHeight="1" x14ac:dyDescent="0.3">
      <c r="B92" s="68" t="s">
        <v>53</v>
      </c>
      <c r="C92" s="27"/>
      <c r="D92" s="27"/>
      <c r="E92" s="207"/>
      <c r="F92" s="38"/>
      <c r="G92" s="198"/>
      <c r="H92" s="39"/>
      <c r="I92" s="37">
        <v>11272</v>
      </c>
      <c r="J92" s="90">
        <f>I92/I94*100</f>
        <v>31.357057911244951</v>
      </c>
    </row>
    <row r="93" spans="1:10" ht="18" customHeight="1" x14ac:dyDescent="0.3">
      <c r="B93" s="33" t="s">
        <v>54</v>
      </c>
      <c r="C93" s="19"/>
      <c r="D93" s="19"/>
      <c r="E93" s="209"/>
      <c r="F93" s="41"/>
      <c r="G93" s="203"/>
      <c r="H93" s="42"/>
      <c r="I93" s="36">
        <v>4902.25</v>
      </c>
      <c r="J93" s="91">
        <f>I93/I94*100</f>
        <v>13.637343607647317</v>
      </c>
    </row>
    <row r="94" spans="1:10" ht="18" customHeight="1" x14ac:dyDescent="0.3">
      <c r="B94" s="33" t="s">
        <v>55</v>
      </c>
      <c r="C94" s="19"/>
      <c r="D94" s="19"/>
      <c r="E94" s="204">
        <v>27716.5</v>
      </c>
      <c r="F94" s="34"/>
      <c r="G94" s="206">
        <v>8230.75</v>
      </c>
      <c r="H94" s="36"/>
      <c r="I94" s="43">
        <f>E94+G94</f>
        <v>35947.25</v>
      </c>
      <c r="J94" s="82">
        <f>J91+J92+J93</f>
        <v>100</v>
      </c>
    </row>
    <row r="95" spans="1:10" ht="13" x14ac:dyDescent="0.3">
      <c r="B95" s="44"/>
      <c r="E95" s="45"/>
      <c r="F95" s="25"/>
      <c r="G95" s="45"/>
      <c r="H95" s="25"/>
      <c r="I95" s="45"/>
      <c r="J95" s="83"/>
    </row>
    <row r="96" spans="1:10" ht="13" x14ac:dyDescent="0.3">
      <c r="B96" s="31" t="s">
        <v>64</v>
      </c>
      <c r="E96" s="45"/>
      <c r="F96" s="25"/>
      <c r="G96" s="45"/>
      <c r="H96" s="25"/>
      <c r="I96" s="45"/>
      <c r="J96" s="83"/>
    </row>
    <row r="97" spans="1:10" x14ac:dyDescent="0.25">
      <c r="B97" t="s">
        <v>63</v>
      </c>
    </row>
    <row r="100" spans="1:10" ht="18" customHeight="1" x14ac:dyDescent="0.35">
      <c r="A100" s="5">
        <v>6</v>
      </c>
      <c r="B100" s="342" t="s">
        <v>56</v>
      </c>
      <c r="C100" s="529"/>
      <c r="D100" s="529"/>
      <c r="E100" s="529"/>
      <c r="F100" s="529"/>
      <c r="G100" s="529"/>
    </row>
    <row r="101" spans="1:10" ht="18" customHeight="1" x14ac:dyDescent="0.3">
      <c r="A101" s="44"/>
      <c r="C101" s="527"/>
      <c r="D101" s="438"/>
      <c r="E101" s="438"/>
      <c r="F101" s="438"/>
      <c r="G101" s="438"/>
      <c r="H101" s="438"/>
    </row>
    <row r="102" spans="1:10" ht="18" customHeight="1" x14ac:dyDescent="0.3">
      <c r="B102" s="528" t="s">
        <v>57</v>
      </c>
      <c r="C102" s="528"/>
      <c r="D102" s="528"/>
      <c r="E102" s="450" t="s">
        <v>58</v>
      </c>
      <c r="F102" s="450"/>
      <c r="G102" s="450" t="s">
        <v>59</v>
      </c>
      <c r="H102" s="451"/>
      <c r="I102" s="450" t="s">
        <v>11</v>
      </c>
      <c r="J102" s="450"/>
    </row>
    <row r="103" spans="1:10" ht="18" customHeight="1" x14ac:dyDescent="0.25">
      <c r="B103" s="429" t="s">
        <v>60</v>
      </c>
      <c r="C103" s="430"/>
      <c r="D103" s="431"/>
      <c r="E103" s="432">
        <v>4</v>
      </c>
      <c r="F103" s="433"/>
      <c r="G103" s="434">
        <v>66</v>
      </c>
      <c r="H103" s="433"/>
      <c r="I103" s="435">
        <f>E103+G103</f>
        <v>70</v>
      </c>
      <c r="J103" s="436"/>
    </row>
    <row r="104" spans="1:10" ht="18" customHeight="1" x14ac:dyDescent="0.25">
      <c r="B104" s="437" t="s">
        <v>41</v>
      </c>
      <c r="C104" s="438"/>
      <c r="D104" s="438"/>
      <c r="E104" s="440">
        <v>131</v>
      </c>
      <c r="F104" s="441"/>
      <c r="G104" s="440">
        <v>20</v>
      </c>
      <c r="H104" s="441"/>
      <c r="I104" s="442">
        <f>E104+G104</f>
        <v>151</v>
      </c>
      <c r="J104" s="439"/>
    </row>
    <row r="105" spans="1:10" ht="18" customHeight="1" x14ac:dyDescent="0.3">
      <c r="B105" s="428" t="s">
        <v>11</v>
      </c>
      <c r="C105" s="428"/>
      <c r="D105" s="428"/>
      <c r="E105" s="427">
        <f>E104+E103</f>
        <v>135</v>
      </c>
      <c r="F105" s="428"/>
      <c r="G105" s="427">
        <f>G104+G103</f>
        <v>86</v>
      </c>
      <c r="H105" s="428"/>
      <c r="I105" s="427">
        <f>I104+I103</f>
        <v>221</v>
      </c>
      <c r="J105" s="428"/>
    </row>
    <row r="108" spans="1:10" ht="13" x14ac:dyDescent="0.3">
      <c r="A108" s="97" t="s">
        <v>31</v>
      </c>
    </row>
    <row r="110" spans="1:10" x14ac:dyDescent="0.25">
      <c r="A110" s="52" t="s">
        <v>32</v>
      </c>
    </row>
    <row r="111" spans="1:10" x14ac:dyDescent="0.25">
      <c r="A111" s="52" t="s">
        <v>33</v>
      </c>
    </row>
    <row r="112" spans="1:10" x14ac:dyDescent="0.25">
      <c r="A112" s="52" t="s">
        <v>34</v>
      </c>
    </row>
    <row r="113" spans="1:10" ht="9" customHeight="1" x14ac:dyDescent="0.25">
      <c r="A113" s="84"/>
      <c r="B113" s="85"/>
      <c r="C113" s="85"/>
      <c r="D113" s="85"/>
      <c r="E113" s="85"/>
      <c r="F113" s="85"/>
      <c r="G113" s="85"/>
      <c r="H113" s="85"/>
      <c r="I113" s="85"/>
      <c r="J113" s="85"/>
    </row>
    <row r="114" spans="1:10" ht="12.75" customHeight="1" x14ac:dyDescent="0.25">
      <c r="A114" s="534" t="s">
        <v>92</v>
      </c>
      <c r="B114" s="535"/>
      <c r="C114" s="535"/>
      <c r="D114" s="535"/>
      <c r="E114" s="535"/>
      <c r="F114" s="535"/>
      <c r="G114" s="535"/>
      <c r="H114" s="535"/>
      <c r="I114" s="535"/>
      <c r="J114" s="535"/>
    </row>
    <row r="115" spans="1:10" x14ac:dyDescent="0.25">
      <c r="A115" s="535"/>
      <c r="B115" s="535"/>
      <c r="C115" s="535"/>
      <c r="D115" s="535"/>
      <c r="E115" s="535"/>
      <c r="F115" s="535"/>
      <c r="G115" s="535"/>
      <c r="H115" s="535"/>
      <c r="I115" s="535"/>
      <c r="J115" s="535"/>
    </row>
    <row r="116" spans="1:10" ht="16.5" customHeight="1" thickBot="1" x14ac:dyDescent="0.3">
      <c r="A116" s="535"/>
      <c r="B116" s="535"/>
      <c r="C116" s="535"/>
      <c r="D116" s="535"/>
      <c r="E116" s="535"/>
      <c r="F116" s="535"/>
      <c r="G116" s="535"/>
      <c r="H116" s="535"/>
      <c r="I116" s="535"/>
      <c r="J116" s="535"/>
    </row>
    <row r="117" spans="1:10" ht="15.75" customHeight="1" x14ac:dyDescent="0.35">
      <c r="D117" s="103" t="s">
        <v>62</v>
      </c>
      <c r="E117" s="98"/>
      <c r="F117" s="98"/>
      <c r="G117" s="98"/>
      <c r="H117" s="98"/>
      <c r="I117" s="98"/>
      <c r="J117" s="99"/>
    </row>
    <row r="118" spans="1:10" ht="16" thickBot="1" x14ac:dyDescent="0.4">
      <c r="A118" s="51" t="s">
        <v>211</v>
      </c>
      <c r="D118" s="100"/>
      <c r="E118" s="101"/>
      <c r="F118" s="101"/>
      <c r="G118" s="101"/>
      <c r="H118" s="101"/>
      <c r="I118" s="101"/>
      <c r="J118" s="102"/>
    </row>
  </sheetData>
  <mergeCells count="88">
    <mergeCell ref="B104:D104"/>
    <mergeCell ref="E104:F104"/>
    <mergeCell ref="G104:H104"/>
    <mergeCell ref="I104:J104"/>
    <mergeCell ref="I102:J102"/>
    <mergeCell ref="B103:D103"/>
    <mergeCell ref="E103:F103"/>
    <mergeCell ref="G103:H103"/>
    <mergeCell ref="I103:J103"/>
    <mergeCell ref="A114:J116"/>
    <mergeCell ref="B105:D105"/>
    <mergeCell ref="E105:F105"/>
    <mergeCell ref="G105:H105"/>
    <mergeCell ref="I105:J105"/>
    <mergeCell ref="B83:J83"/>
    <mergeCell ref="F85:H85"/>
    <mergeCell ref="B100:G100"/>
    <mergeCell ref="C101:H101"/>
    <mergeCell ref="B102:D102"/>
    <mergeCell ref="E102:F102"/>
    <mergeCell ref="G102:H102"/>
    <mergeCell ref="B78:D78"/>
    <mergeCell ref="E78:F78"/>
    <mergeCell ref="G78:H78"/>
    <mergeCell ref="E77:H77"/>
    <mergeCell ref="B79:D79"/>
    <mergeCell ref="E79:F79"/>
    <mergeCell ref="G79:H79"/>
    <mergeCell ref="I71:J71"/>
    <mergeCell ref="E71:F71"/>
    <mergeCell ref="G71:H71"/>
    <mergeCell ref="E70:F70"/>
    <mergeCell ref="B51:J51"/>
    <mergeCell ref="B52:J52"/>
    <mergeCell ref="G70:H70"/>
    <mergeCell ref="B65:H65"/>
    <mergeCell ref="B53:J53"/>
    <mergeCell ref="B55:J55"/>
    <mergeCell ref="I69:J69"/>
    <mergeCell ref="G69:H69"/>
    <mergeCell ref="G68:H68"/>
    <mergeCell ref="E68:F68"/>
    <mergeCell ref="I70:J70"/>
    <mergeCell ref="F27:G27"/>
    <mergeCell ref="H22:I22"/>
    <mergeCell ref="E42:F42"/>
    <mergeCell ref="H24:I24"/>
    <mergeCell ref="E43:F43"/>
    <mergeCell ref="E40:J40"/>
    <mergeCell ref="H27:I27"/>
    <mergeCell ref="H28:I28"/>
    <mergeCell ref="F28:G28"/>
    <mergeCell ref="H23:I23"/>
    <mergeCell ref="F23:G23"/>
    <mergeCell ref="B23:E23"/>
    <mergeCell ref="F25:G25"/>
    <mergeCell ref="F26:G26"/>
    <mergeCell ref="B38:H38"/>
    <mergeCell ref="H25:I25"/>
    <mergeCell ref="E45:F45"/>
    <mergeCell ref="E46:F46"/>
    <mergeCell ref="G41:I41"/>
    <mergeCell ref="E69:F69"/>
    <mergeCell ref="G67:H67"/>
    <mergeCell ref="I67:J67"/>
    <mergeCell ref="I68:J68"/>
    <mergeCell ref="E47:F47"/>
    <mergeCell ref="B50:J50"/>
    <mergeCell ref="B41:D41"/>
    <mergeCell ref="E41:F41"/>
    <mergeCell ref="E44:F44"/>
    <mergeCell ref="F22:G22"/>
    <mergeCell ref="F20:G20"/>
    <mergeCell ref="F24:G24"/>
    <mergeCell ref="F21:G21"/>
    <mergeCell ref="H26:I26"/>
    <mergeCell ref="H21:I21"/>
    <mergeCell ref="E1:J1"/>
    <mergeCell ref="G11:J11"/>
    <mergeCell ref="D12:G12"/>
    <mergeCell ref="H12:J12"/>
    <mergeCell ref="B16:H16"/>
    <mergeCell ref="B21:E21"/>
    <mergeCell ref="B18:E18"/>
    <mergeCell ref="F19:G19"/>
    <mergeCell ref="H19:I19"/>
    <mergeCell ref="H20:I20"/>
    <mergeCell ref="B20:E20"/>
  </mergeCells>
  <phoneticPr fontId="0" type="noConversion"/>
  <pageMargins left="0.74803149606299213" right="0.74803149606299213" top="0.27559055118110237" bottom="0.31496062992125984" header="0.27559055118110237" footer="0.31496062992125984"/>
  <pageSetup scale="80" orientation="portrait" horizontalDpi="300" verticalDpi="300" r:id="rId1"/>
  <headerFooter alignWithMargins="0"/>
  <rowBreaks count="1" manualBreakCount="1">
    <brk id="6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17"/>
  <sheetViews>
    <sheetView zoomScale="75" zoomScaleNormal="100" workbookViewId="0">
      <selection activeCell="N10" sqref="N10"/>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202</v>
      </c>
      <c r="E13" s="3"/>
      <c r="F13" s="4"/>
    </row>
    <row r="14" spans="1:12" ht="20" x14ac:dyDescent="0.4">
      <c r="E14" s="3"/>
      <c r="F14" s="4"/>
    </row>
    <row r="15" spans="1:12" ht="12.75" customHeight="1" x14ac:dyDescent="0.4">
      <c r="E15" s="4"/>
      <c r="F15" s="4"/>
    </row>
    <row r="16" spans="1:12" s="6" customFormat="1" ht="15.5" x14ac:dyDescent="0.35">
      <c r="A16" s="5">
        <v>1</v>
      </c>
      <c r="B16" s="342" t="s">
        <v>203</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204</v>
      </c>
      <c r="G19" s="511"/>
      <c r="H19" s="536" t="s">
        <v>180</v>
      </c>
      <c r="I19" s="511"/>
      <c r="J19" s="13" t="s">
        <v>3</v>
      </c>
    </row>
    <row r="20" spans="2:10" ht="18" customHeight="1" x14ac:dyDescent="0.3">
      <c r="B20" s="512" t="s">
        <v>4</v>
      </c>
      <c r="C20" s="513"/>
      <c r="D20" s="513"/>
      <c r="E20" s="514"/>
      <c r="F20" s="503">
        <v>1952189</v>
      </c>
      <c r="G20" s="504"/>
      <c r="H20" s="503">
        <v>2020521</v>
      </c>
      <c r="I20" s="504"/>
      <c r="J20" s="14">
        <f>(F20-H20)/H20</f>
        <v>-3.3819000148971476E-2</v>
      </c>
    </row>
    <row r="21" spans="2:10" ht="18" customHeight="1" x14ac:dyDescent="0.3">
      <c r="B21" s="507" t="s">
        <v>181</v>
      </c>
      <c r="C21" s="508"/>
      <c r="D21" s="508"/>
      <c r="E21" s="509"/>
      <c r="F21" s="466">
        <v>543744</v>
      </c>
      <c r="G21" s="467"/>
      <c r="H21" s="466">
        <v>400507</v>
      </c>
      <c r="I21" s="467"/>
      <c r="J21" s="92">
        <f>(F21-H21)/H21</f>
        <v>0.35763919232372965</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113600</v>
      </c>
      <c r="G23" s="504"/>
      <c r="H23" s="503">
        <v>104100</v>
      </c>
      <c r="I23" s="504"/>
      <c r="J23" s="92">
        <f>(F23-H23)/H23</f>
        <v>9.1258405379442839E-2</v>
      </c>
    </row>
    <row r="24" spans="2:10" ht="18" customHeight="1" x14ac:dyDescent="0.3">
      <c r="B24" s="10" t="s">
        <v>184</v>
      </c>
      <c r="C24" s="11"/>
      <c r="D24" s="11"/>
      <c r="E24" s="12"/>
      <c r="F24" s="505">
        <f>(F21+F23)/(F20+F21+F23)</f>
        <v>0.25190101064060122</v>
      </c>
      <c r="G24" s="506"/>
      <c r="H24" s="505">
        <f>(H21+H23)/(H20+H21+H23)</f>
        <v>0.19983422622536362</v>
      </c>
      <c r="I24" s="506"/>
      <c r="J24" s="14"/>
    </row>
    <row r="25" spans="2:10" ht="18" customHeight="1" x14ac:dyDescent="0.3">
      <c r="B25" s="15" t="s">
        <v>8</v>
      </c>
      <c r="D25" t="s">
        <v>9</v>
      </c>
      <c r="E25" s="16"/>
      <c r="F25" s="497">
        <v>2598629</v>
      </c>
      <c r="G25" s="498"/>
      <c r="H25" s="497">
        <v>2480578</v>
      </c>
      <c r="I25" s="498"/>
      <c r="J25" s="92">
        <f>(F25-H25)/H25</f>
        <v>4.7590118109569625E-2</v>
      </c>
    </row>
    <row r="26" spans="2:10" ht="14" x14ac:dyDescent="0.3">
      <c r="B26" s="15"/>
      <c r="D26" t="s">
        <v>10</v>
      </c>
      <c r="E26" s="16"/>
      <c r="F26" s="466">
        <v>10904</v>
      </c>
      <c r="G26" s="467"/>
      <c r="H26" s="466">
        <v>44550</v>
      </c>
      <c r="I26" s="467"/>
      <c r="J26" s="93">
        <f>(F26-H26)/H26</f>
        <v>-0.75524130190796857</v>
      </c>
    </row>
    <row r="27" spans="2:10" ht="14" x14ac:dyDescent="0.3">
      <c r="B27" s="15"/>
      <c r="D27" t="s">
        <v>11</v>
      </c>
      <c r="E27" s="16"/>
      <c r="F27" s="466">
        <f>F25+F26</f>
        <v>2609533</v>
      </c>
      <c r="G27" s="467"/>
      <c r="H27" s="466">
        <f>H25+H26</f>
        <v>2525128</v>
      </c>
      <c r="I27" s="467"/>
      <c r="J27" s="93">
        <f>(F27-H27)/H27</f>
        <v>3.3426028304307742E-2</v>
      </c>
    </row>
    <row r="28" spans="2:10" ht="14" x14ac:dyDescent="0.3">
      <c r="B28" s="18"/>
      <c r="C28" s="19"/>
      <c r="D28" s="19" t="s">
        <v>12</v>
      </c>
      <c r="E28" s="20"/>
      <c r="F28" s="481">
        <v>530380</v>
      </c>
      <c r="G28" s="499"/>
      <c r="H28" s="481">
        <v>639200</v>
      </c>
      <c r="I28" s="499"/>
      <c r="J28" s="94">
        <f>(F28-H28)/H28</f>
        <v>-0.17024405506883605</v>
      </c>
    </row>
    <row r="29" spans="2:10" ht="14" x14ac:dyDescent="0.3">
      <c r="F29" s="195"/>
      <c r="G29" s="195"/>
      <c r="H29" s="195"/>
      <c r="I29" s="195"/>
      <c r="J29" s="196"/>
    </row>
    <row r="30" spans="2:10" ht="13.5" customHeight="1" x14ac:dyDescent="0.25">
      <c r="B30" t="s">
        <v>205</v>
      </c>
      <c r="F30" s="21"/>
      <c r="G30" s="21"/>
      <c r="H30" s="22"/>
      <c r="I30" s="22"/>
      <c r="J30" s="23"/>
    </row>
    <row r="31" spans="2:10" ht="13.5" customHeight="1" x14ac:dyDescent="0.25">
      <c r="B31" s="539" t="s">
        <v>186</v>
      </c>
      <c r="C31" s="539"/>
      <c r="D31" s="539"/>
      <c r="E31" s="539"/>
      <c r="F31" s="539"/>
      <c r="G31" s="539"/>
      <c r="H31" s="539"/>
      <c r="I31" s="539"/>
      <c r="J31" s="539"/>
    </row>
    <row r="32" spans="2:10" ht="13.5" customHeight="1" x14ac:dyDescent="0.25">
      <c r="B32" s="539"/>
      <c r="C32" s="539"/>
      <c r="D32" s="539"/>
      <c r="E32" s="539"/>
      <c r="F32" s="539"/>
      <c r="G32" s="539"/>
      <c r="H32" s="539"/>
      <c r="I32" s="539"/>
      <c r="J32" s="539"/>
    </row>
    <row r="33" spans="1:10" s="6" customFormat="1" ht="13.5" customHeight="1" x14ac:dyDescent="0.35">
      <c r="B33" s="31" t="s">
        <v>187</v>
      </c>
    </row>
    <row r="35" spans="1:10" x14ac:dyDescent="0.25">
      <c r="E35" s="24"/>
      <c r="F35" s="24"/>
    </row>
    <row r="36" spans="1:10" x14ac:dyDescent="0.25">
      <c r="E36" s="22"/>
      <c r="F36" s="22"/>
      <c r="G36" s="25"/>
      <c r="H36" s="25"/>
      <c r="I36" s="25"/>
      <c r="J36" s="25"/>
    </row>
    <row r="37" spans="1:10" s="6" customFormat="1" ht="18" customHeight="1" x14ac:dyDescent="0.35">
      <c r="A37" s="5">
        <v>2</v>
      </c>
      <c r="B37" s="371" t="s">
        <v>14</v>
      </c>
      <c r="C37" s="401"/>
      <c r="D37" s="401"/>
      <c r="E37" s="401"/>
      <c r="F37" s="401"/>
      <c r="G37" s="401"/>
      <c r="H37" s="401"/>
    </row>
    <row r="39" spans="1:10" ht="18" customHeight="1" x14ac:dyDescent="0.3">
      <c r="B39" s="26"/>
      <c r="C39" s="27"/>
      <c r="D39" s="28"/>
      <c r="E39" s="487" t="s">
        <v>15</v>
      </c>
      <c r="F39" s="488"/>
      <c r="G39" s="488"/>
      <c r="H39" s="488"/>
      <c r="I39" s="488"/>
      <c r="J39" s="489"/>
    </row>
    <row r="40" spans="1:10" ht="35.25" customHeight="1" x14ac:dyDescent="0.3">
      <c r="B40" s="490" t="s">
        <v>16</v>
      </c>
      <c r="C40" s="491"/>
      <c r="D40" s="492"/>
      <c r="E40" s="476" t="s">
        <v>17</v>
      </c>
      <c r="F40" s="493"/>
      <c r="G40" s="494" t="s">
        <v>188</v>
      </c>
      <c r="H40" s="495"/>
      <c r="I40" s="496"/>
      <c r="J40" s="13" t="s">
        <v>11</v>
      </c>
    </row>
    <row r="41" spans="1:10" ht="18" customHeight="1" x14ac:dyDescent="0.3">
      <c r="B41" s="15" t="s">
        <v>19</v>
      </c>
      <c r="C41" t="s">
        <v>20</v>
      </c>
      <c r="D41" s="16"/>
      <c r="E41" s="497">
        <v>14887.5</v>
      </c>
      <c r="F41" s="498"/>
      <c r="G41" s="29"/>
      <c r="H41" s="195">
        <v>472.25</v>
      </c>
      <c r="I41" s="17"/>
      <c r="J41" s="17">
        <f>E41+H41</f>
        <v>15359.75</v>
      </c>
    </row>
    <row r="42" spans="1:10" ht="18" customHeight="1" x14ac:dyDescent="0.3">
      <c r="B42" s="15" t="s">
        <v>21</v>
      </c>
      <c r="C42" t="s">
        <v>22</v>
      </c>
      <c r="D42" s="16"/>
      <c r="E42" s="466">
        <v>6452.25</v>
      </c>
      <c r="F42" s="467"/>
      <c r="G42" s="29"/>
      <c r="H42" s="195">
        <v>1756</v>
      </c>
      <c r="I42" s="17"/>
      <c r="J42" s="17">
        <f>E42+H42</f>
        <v>8208.25</v>
      </c>
    </row>
    <row r="43" spans="1:10" ht="18" customHeight="1" x14ac:dyDescent="0.3">
      <c r="B43" s="15"/>
      <c r="C43" s="31" t="s">
        <v>23</v>
      </c>
      <c r="D43" s="32"/>
      <c r="E43" s="466">
        <v>5171.25</v>
      </c>
      <c r="F43" s="467"/>
      <c r="G43" s="29"/>
      <c r="H43" s="195">
        <v>5310.25</v>
      </c>
      <c r="I43" s="197"/>
      <c r="J43" s="17">
        <f>E43+H43</f>
        <v>10481.5</v>
      </c>
    </row>
    <row r="44" spans="1:10" ht="18" customHeight="1" x14ac:dyDescent="0.3">
      <c r="B44" s="33" t="s">
        <v>24</v>
      </c>
      <c r="C44" s="19"/>
      <c r="D44" s="20"/>
      <c r="E44" s="481">
        <f>E41+E42+E43</f>
        <v>26511</v>
      </c>
      <c r="F44" s="482"/>
      <c r="G44" s="34"/>
      <c r="H44" s="199">
        <f>H41+H42+H43</f>
        <v>7538.5</v>
      </c>
      <c r="I44" s="36"/>
      <c r="J44" s="17">
        <f>E44+H44</f>
        <v>34049.5</v>
      </c>
    </row>
    <row r="45" spans="1:10" ht="18" customHeight="1" x14ac:dyDescent="0.3">
      <c r="B45" s="40" t="s">
        <v>25</v>
      </c>
      <c r="D45" s="16"/>
      <c r="E45" s="483"/>
      <c r="F45" s="484"/>
      <c r="G45" s="38"/>
      <c r="H45" s="38"/>
      <c r="I45" s="39"/>
      <c r="J45" s="17">
        <v>736</v>
      </c>
    </row>
    <row r="46" spans="1:10" ht="18" customHeight="1" x14ac:dyDescent="0.3">
      <c r="B46" s="33" t="s">
        <v>26</v>
      </c>
      <c r="C46" s="19"/>
      <c r="D46" s="20"/>
      <c r="E46" s="485"/>
      <c r="F46" s="486"/>
      <c r="G46" s="41"/>
      <c r="H46" s="41"/>
      <c r="I46" s="42"/>
      <c r="J46" s="43">
        <f>J44+J45</f>
        <v>34785.5</v>
      </c>
    </row>
    <row r="47" spans="1:10" ht="13" x14ac:dyDescent="0.3">
      <c r="B47" s="44"/>
      <c r="E47" s="22"/>
      <c r="F47" s="22"/>
      <c r="G47" s="25"/>
      <c r="H47" s="25"/>
      <c r="I47" s="25"/>
      <c r="J47" s="45"/>
    </row>
    <row r="48" spans="1:10" ht="13" x14ac:dyDescent="0.3">
      <c r="C48" s="44"/>
      <c r="E48" s="46"/>
      <c r="F48" s="46"/>
      <c r="G48" s="45"/>
      <c r="H48" s="47"/>
      <c r="I48" s="47"/>
      <c r="J48" s="45"/>
    </row>
    <row r="49" spans="1:10" ht="24.75" customHeight="1" x14ac:dyDescent="0.25">
      <c r="A49" s="48" t="s">
        <v>27</v>
      </c>
      <c r="B49" s="479" t="s">
        <v>28</v>
      </c>
      <c r="C49" s="479"/>
      <c r="D49" s="479"/>
      <c r="E49" s="479"/>
      <c r="F49" s="479"/>
      <c r="G49" s="479"/>
      <c r="H49" s="479"/>
      <c r="I49" s="479"/>
      <c r="J49" s="479"/>
    </row>
    <row r="50" spans="1:10" ht="24.75" customHeight="1" x14ac:dyDescent="0.25">
      <c r="A50" s="49"/>
      <c r="B50" s="479" t="s">
        <v>206</v>
      </c>
      <c r="C50" s="479"/>
      <c r="D50" s="479"/>
      <c r="E50" s="479"/>
      <c r="F50" s="479"/>
      <c r="G50" s="479"/>
      <c r="H50" s="479"/>
      <c r="I50" s="479"/>
      <c r="J50" s="479"/>
    </row>
    <row r="51" spans="1:10" x14ac:dyDescent="0.25">
      <c r="A51" s="49"/>
      <c r="B51" s="480" t="s">
        <v>190</v>
      </c>
      <c r="C51" s="480"/>
      <c r="D51" s="480"/>
      <c r="E51" s="480"/>
      <c r="F51" s="480"/>
      <c r="G51" s="480"/>
      <c r="H51" s="480"/>
      <c r="I51" s="480"/>
      <c r="J51" s="480"/>
    </row>
    <row r="52" spans="1:10" x14ac:dyDescent="0.25">
      <c r="A52" s="49"/>
      <c r="B52" s="480" t="s">
        <v>30</v>
      </c>
      <c r="C52" s="480"/>
      <c r="D52" s="480"/>
      <c r="E52" s="480"/>
      <c r="F52" s="480"/>
      <c r="G52" s="480"/>
      <c r="H52" s="480"/>
      <c r="I52" s="480"/>
      <c r="J52" s="480"/>
    </row>
    <row r="53" spans="1:10" ht="15.5" x14ac:dyDescent="0.35">
      <c r="A53" s="49"/>
      <c r="B53" s="50"/>
      <c r="C53" s="50"/>
      <c r="D53" s="50"/>
      <c r="E53" s="50"/>
      <c r="F53" s="50"/>
      <c r="G53" s="50"/>
      <c r="H53" s="51" t="s">
        <v>196</v>
      </c>
      <c r="I53" s="50"/>
      <c r="J53" s="50"/>
    </row>
    <row r="54" spans="1:10" x14ac:dyDescent="0.25">
      <c r="A54" s="49"/>
      <c r="B54" s="480"/>
      <c r="C54" s="480"/>
      <c r="D54" s="480"/>
      <c r="E54" s="480"/>
      <c r="F54" s="480"/>
      <c r="G54" s="480"/>
      <c r="H54" s="480"/>
      <c r="I54" s="480"/>
      <c r="J54" s="480"/>
    </row>
    <row r="55" spans="1:10" x14ac:dyDescent="0.25">
      <c r="A55" s="96" t="s">
        <v>71</v>
      </c>
      <c r="B55" s="50"/>
      <c r="C55" s="50"/>
      <c r="D55" s="50"/>
      <c r="E55" s="50"/>
      <c r="F55" s="50"/>
      <c r="H55" s="96" t="s">
        <v>74</v>
      </c>
      <c r="I55" s="50"/>
      <c r="J55" s="50"/>
    </row>
    <row r="56" spans="1:10" x14ac:dyDescent="0.25">
      <c r="A56" s="96" t="s">
        <v>66</v>
      </c>
      <c r="B56" s="50"/>
      <c r="C56" s="50"/>
      <c r="D56" s="50"/>
      <c r="E56" s="50"/>
      <c r="F56" s="50"/>
      <c r="H56" s="96" t="s">
        <v>75</v>
      </c>
      <c r="I56" s="50"/>
      <c r="J56" s="50"/>
    </row>
    <row r="57" spans="1:10" ht="13" x14ac:dyDescent="0.3">
      <c r="A57" s="96" t="s">
        <v>72</v>
      </c>
      <c r="B57" s="44"/>
      <c r="F57" s="22"/>
      <c r="H57" s="96" t="s">
        <v>76</v>
      </c>
      <c r="I57" s="25"/>
      <c r="J57" s="45"/>
    </row>
    <row r="58" spans="1:10" s="55" customFormat="1" ht="13" x14ac:dyDescent="0.35">
      <c r="A58" s="96" t="s">
        <v>73</v>
      </c>
      <c r="B58" s="53"/>
      <c r="C58" s="52"/>
      <c r="D58" s="52"/>
      <c r="E58" s="54"/>
      <c r="G58" s="56"/>
      <c r="J58" s="56"/>
    </row>
    <row r="59" spans="1:10" s="55" customFormat="1" ht="13" x14ac:dyDescent="0.35">
      <c r="A59" s="96" t="s">
        <v>0</v>
      </c>
      <c r="B59" s="57"/>
      <c r="E59" s="56"/>
      <c r="G59" s="56"/>
      <c r="J59" s="56"/>
    </row>
    <row r="60" spans="1:10" s="55" customFormat="1" ht="13" x14ac:dyDescent="0.35">
      <c r="A60" s="96" t="s">
        <v>1</v>
      </c>
      <c r="B60" s="57"/>
      <c r="E60" s="56"/>
      <c r="G60" s="56"/>
      <c r="J60" s="56"/>
    </row>
    <row r="64" spans="1:10" s="6" customFormat="1" ht="18" customHeight="1" x14ac:dyDescent="0.35">
      <c r="A64" s="5">
        <v>3</v>
      </c>
      <c r="B64" s="342" t="s">
        <v>35</v>
      </c>
      <c r="C64" s="533"/>
      <c r="D64" s="533"/>
      <c r="E64" s="533"/>
      <c r="F64" s="533"/>
      <c r="G64" s="533"/>
      <c r="H64" s="533"/>
    </row>
    <row r="65" spans="1:10" ht="18" customHeight="1" x14ac:dyDescent="0.25"/>
    <row r="66" spans="1:10" s="61" customFormat="1" ht="18" customHeight="1" x14ac:dyDescent="0.3">
      <c r="A66" s="58"/>
      <c r="B66" s="59" t="s">
        <v>36</v>
      </c>
      <c r="C66" s="60"/>
      <c r="D66" s="60"/>
      <c r="E66" s="59" t="s">
        <v>37</v>
      </c>
      <c r="F66" s="60"/>
      <c r="G66" s="476" t="s">
        <v>11</v>
      </c>
      <c r="H66" s="463"/>
      <c r="I66" s="476" t="s">
        <v>38</v>
      </c>
      <c r="J66" s="477"/>
    </row>
    <row r="67" spans="1:10" ht="18" customHeight="1" x14ac:dyDescent="0.3">
      <c r="B67" s="62"/>
      <c r="C67" s="61" t="s">
        <v>39</v>
      </c>
      <c r="D67" s="61"/>
      <c r="E67" s="464">
        <v>23</v>
      </c>
      <c r="F67" s="478"/>
      <c r="G67" s="466">
        <v>753</v>
      </c>
      <c r="H67" s="478"/>
      <c r="I67" s="468">
        <f>G67/G70*100</f>
        <v>2.2536138628677462</v>
      </c>
      <c r="J67" s="469"/>
    </row>
    <row r="68" spans="1:10" ht="18" customHeight="1" x14ac:dyDescent="0.3">
      <c r="B68" s="62"/>
      <c r="C68" s="61" t="s">
        <v>40</v>
      </c>
      <c r="D68" s="61"/>
      <c r="E68" s="464">
        <v>9</v>
      </c>
      <c r="F68" s="465"/>
      <c r="G68" s="466">
        <v>3931</v>
      </c>
      <c r="H68" s="467"/>
      <c r="I68" s="468">
        <f>G68/G70*100</f>
        <v>11.764881932182085</v>
      </c>
      <c r="J68" s="469"/>
    </row>
    <row r="69" spans="1:10" ht="18" customHeight="1" x14ac:dyDescent="0.3">
      <c r="B69" s="62"/>
      <c r="C69" s="61" t="s">
        <v>41</v>
      </c>
      <c r="D69" s="61"/>
      <c r="E69" s="464">
        <v>6</v>
      </c>
      <c r="F69" s="465"/>
      <c r="G69" s="466">
        <v>28729</v>
      </c>
      <c r="H69" s="467"/>
      <c r="I69" s="468">
        <f>G69/G70*100</f>
        <v>85.98150420495017</v>
      </c>
      <c r="J69" s="469"/>
    </row>
    <row r="70" spans="1:10" ht="18" customHeight="1" x14ac:dyDescent="0.3">
      <c r="B70" s="63"/>
      <c r="C70" s="64" t="s">
        <v>11</v>
      </c>
      <c r="D70" s="65"/>
      <c r="E70" s="470">
        <f>E67+E68+E69</f>
        <v>38</v>
      </c>
      <c r="F70" s="471"/>
      <c r="G70" s="472">
        <f>G67+G68+G69</f>
        <v>33413</v>
      </c>
      <c r="H70" s="473"/>
      <c r="I70" s="537"/>
      <c r="J70" s="538"/>
    </row>
    <row r="74" spans="1:10" s="6" customFormat="1" ht="18" customHeight="1" x14ac:dyDescent="0.35">
      <c r="A74" s="5">
        <v>4</v>
      </c>
      <c r="B74" s="66" t="s">
        <v>42</v>
      </c>
    </row>
    <row r="75" spans="1:10" ht="18" customHeight="1" x14ac:dyDescent="0.3">
      <c r="A75" s="44"/>
      <c r="B75" s="67"/>
    </row>
    <row r="76" spans="1:10" ht="18" customHeight="1" x14ac:dyDescent="0.3">
      <c r="E76" s="452" t="s">
        <v>43</v>
      </c>
      <c r="F76" s="453"/>
      <c r="G76" s="453"/>
      <c r="H76" s="453"/>
    </row>
    <row r="77" spans="1:10" s="61" customFormat="1" ht="18" customHeight="1" x14ac:dyDescent="0.3">
      <c r="B77" s="454"/>
      <c r="C77" s="455"/>
      <c r="D77" s="456"/>
      <c r="E77" s="457" t="s">
        <v>44</v>
      </c>
      <c r="F77" s="457"/>
      <c r="G77" s="457" t="s">
        <v>45</v>
      </c>
      <c r="H77" s="458"/>
    </row>
    <row r="78" spans="1:10" ht="18.75" customHeight="1" x14ac:dyDescent="0.3">
      <c r="B78" s="424" t="s">
        <v>11</v>
      </c>
      <c r="C78" s="425"/>
      <c r="D78" s="426"/>
      <c r="E78" s="462">
        <v>55</v>
      </c>
      <c r="F78" s="463"/>
      <c r="G78" s="462">
        <v>45</v>
      </c>
      <c r="H78" s="463"/>
    </row>
    <row r="79" spans="1:10" ht="13" x14ac:dyDescent="0.3">
      <c r="B79" s="46"/>
      <c r="C79" s="46"/>
      <c r="D79" s="46"/>
      <c r="E79" s="46"/>
      <c r="F79" s="46"/>
      <c r="G79" s="46"/>
      <c r="H79" s="46"/>
    </row>
    <row r="80" spans="1:10" ht="13" x14ac:dyDescent="0.3">
      <c r="B80" s="46"/>
      <c r="C80" s="46"/>
      <c r="D80" s="46"/>
      <c r="E80" s="46"/>
      <c r="F80" s="46"/>
      <c r="G80" s="46"/>
      <c r="H80" s="46"/>
    </row>
    <row r="82" spans="1:10" s="6" customFormat="1" ht="18" customHeight="1" x14ac:dyDescent="0.35">
      <c r="A82" s="5">
        <v>5</v>
      </c>
      <c r="B82" s="342" t="s">
        <v>207</v>
      </c>
      <c r="C82" s="342"/>
      <c r="D82" s="342"/>
      <c r="E82" s="342"/>
      <c r="F82" s="342"/>
      <c r="G82" s="342"/>
      <c r="H82" s="342"/>
      <c r="I82" s="342"/>
      <c r="J82" s="530"/>
    </row>
    <row r="83" spans="1:10" ht="18" customHeight="1" x14ac:dyDescent="0.3">
      <c r="A83" s="44"/>
    </row>
    <row r="84" spans="1:10" s="44" customFormat="1" ht="57.75" customHeight="1" x14ac:dyDescent="0.3">
      <c r="B84" s="68"/>
      <c r="C84" s="69"/>
      <c r="D84" s="69"/>
      <c r="E84" s="68" t="s">
        <v>17</v>
      </c>
      <c r="F84" s="443" t="s">
        <v>188</v>
      </c>
      <c r="G84" s="444"/>
      <c r="H84" s="445"/>
      <c r="I84" s="70" t="s">
        <v>11</v>
      </c>
      <c r="J84" s="71" t="s">
        <v>46</v>
      </c>
    </row>
    <row r="85" spans="1:10" ht="18" customHeight="1" x14ac:dyDescent="0.3">
      <c r="B85" s="72" t="s">
        <v>47</v>
      </c>
      <c r="C85" s="73"/>
      <c r="D85" s="73"/>
      <c r="E85" s="10"/>
      <c r="F85" s="10"/>
      <c r="G85" s="11"/>
      <c r="H85" s="12"/>
      <c r="I85" s="12"/>
      <c r="J85" s="74"/>
    </row>
    <row r="86" spans="1:10" ht="18" customHeight="1" x14ac:dyDescent="0.3">
      <c r="B86" s="26" t="s">
        <v>48</v>
      </c>
      <c r="C86" s="27"/>
      <c r="D86" s="27"/>
      <c r="E86" s="200">
        <v>6688</v>
      </c>
      <c r="F86" s="75"/>
      <c r="G86" s="205">
        <v>3064.75</v>
      </c>
      <c r="H86" s="37"/>
      <c r="I86" s="37">
        <f>E86+G86</f>
        <v>9752.75</v>
      </c>
      <c r="J86" s="77"/>
    </row>
    <row r="87" spans="1:10" ht="18" customHeight="1" x14ac:dyDescent="0.3">
      <c r="B87" s="78" t="s">
        <v>49</v>
      </c>
      <c r="E87" s="202">
        <v>6802.75</v>
      </c>
      <c r="F87" s="79"/>
      <c r="G87" s="195">
        <v>1018.25</v>
      </c>
      <c r="H87" s="17"/>
      <c r="I87" s="17">
        <f>E87+G87</f>
        <v>7821</v>
      </c>
      <c r="J87" s="77"/>
    </row>
    <row r="88" spans="1:10" ht="18" customHeight="1" x14ac:dyDescent="0.3">
      <c r="B88" s="15" t="s">
        <v>50</v>
      </c>
      <c r="E88" s="207"/>
      <c r="F88" s="38"/>
      <c r="G88" s="198"/>
      <c r="H88" s="39"/>
      <c r="I88" s="17">
        <v>4197.5</v>
      </c>
      <c r="J88" s="77"/>
    </row>
    <row r="89" spans="1:10" ht="18" customHeight="1" x14ac:dyDescent="0.3">
      <c r="B89" s="15" t="s">
        <v>51</v>
      </c>
      <c r="E89" s="207"/>
      <c r="F89" s="38"/>
      <c r="G89" s="198"/>
      <c r="H89" s="39"/>
      <c r="I89" s="17">
        <v>42</v>
      </c>
      <c r="J89" s="77"/>
    </row>
    <row r="90" spans="1:10" ht="18" customHeight="1" x14ac:dyDescent="0.3">
      <c r="B90" s="40" t="s">
        <v>52</v>
      </c>
      <c r="E90" s="208">
        <v>17349.5</v>
      </c>
      <c r="F90" s="35"/>
      <c r="G90" s="199">
        <v>4463.75</v>
      </c>
      <c r="H90" s="36"/>
      <c r="I90" s="17">
        <f>E90+G90</f>
        <v>21813.25</v>
      </c>
      <c r="J90" s="89">
        <f>I90/I93*100</f>
        <v>64.179269153818993</v>
      </c>
    </row>
    <row r="91" spans="1:10" ht="18" customHeight="1" x14ac:dyDescent="0.3">
      <c r="B91" s="68" t="s">
        <v>53</v>
      </c>
      <c r="C91" s="27"/>
      <c r="D91" s="27"/>
      <c r="E91" s="207"/>
      <c r="F91" s="38"/>
      <c r="G91" s="198"/>
      <c r="H91" s="39"/>
      <c r="I91" s="37">
        <v>8730.75</v>
      </c>
      <c r="J91" s="90">
        <f>I91/I93*100</f>
        <v>25.687742732729195</v>
      </c>
    </row>
    <row r="92" spans="1:10" ht="18" customHeight="1" x14ac:dyDescent="0.3">
      <c r="B92" s="33" t="s">
        <v>54</v>
      </c>
      <c r="C92" s="19"/>
      <c r="D92" s="19"/>
      <c r="E92" s="209"/>
      <c r="F92" s="41"/>
      <c r="G92" s="203"/>
      <c r="H92" s="42"/>
      <c r="I92" s="36">
        <v>3444</v>
      </c>
      <c r="J92" s="91">
        <f>I92/I93*100</f>
        <v>10.132988113451805</v>
      </c>
    </row>
    <row r="93" spans="1:10" ht="18" customHeight="1" x14ac:dyDescent="0.3">
      <c r="B93" s="33" t="s">
        <v>55</v>
      </c>
      <c r="C93" s="19"/>
      <c r="D93" s="19"/>
      <c r="E93" s="204">
        <v>26040.5</v>
      </c>
      <c r="F93" s="34"/>
      <c r="G93" s="206">
        <v>7947.5</v>
      </c>
      <c r="H93" s="36"/>
      <c r="I93" s="43">
        <f>E93+G93</f>
        <v>33988</v>
      </c>
      <c r="J93" s="82">
        <f>J90+J91+J92</f>
        <v>99.999999999999986</v>
      </c>
    </row>
    <row r="94" spans="1:10" ht="13" x14ac:dyDescent="0.3">
      <c r="B94" s="44"/>
      <c r="E94" s="45"/>
      <c r="F94" s="25"/>
      <c r="G94" s="45"/>
      <c r="H94" s="25"/>
      <c r="I94" s="45"/>
      <c r="J94" s="83"/>
    </row>
    <row r="95" spans="1:10" ht="13" x14ac:dyDescent="0.3">
      <c r="B95" s="31" t="s">
        <v>64</v>
      </c>
      <c r="E95" s="45"/>
      <c r="F95" s="25"/>
      <c r="G95" s="45"/>
      <c r="H95" s="25"/>
      <c r="I95" s="45"/>
      <c r="J95" s="83"/>
    </row>
    <row r="96" spans="1:10" x14ac:dyDescent="0.25">
      <c r="B96" t="s">
        <v>63</v>
      </c>
    </row>
    <row r="99" spans="1:10" ht="18" customHeight="1" x14ac:dyDescent="0.35">
      <c r="A99" s="5">
        <v>6</v>
      </c>
      <c r="B99" s="342" t="s">
        <v>56</v>
      </c>
      <c r="C99" s="529"/>
      <c r="D99" s="529"/>
      <c r="E99" s="529"/>
      <c r="F99" s="529"/>
      <c r="G99" s="529"/>
    </row>
    <row r="100" spans="1:10" ht="18" customHeight="1" x14ac:dyDescent="0.3">
      <c r="A100" s="44"/>
      <c r="C100" s="527"/>
      <c r="D100" s="438"/>
      <c r="E100" s="438"/>
      <c r="F100" s="438"/>
      <c r="G100" s="438"/>
      <c r="H100" s="438"/>
    </row>
    <row r="101" spans="1:10" ht="18" customHeight="1" x14ac:dyDescent="0.3">
      <c r="B101" s="528" t="s">
        <v>57</v>
      </c>
      <c r="C101" s="528"/>
      <c r="D101" s="528"/>
      <c r="E101" s="450" t="s">
        <v>58</v>
      </c>
      <c r="F101" s="450"/>
      <c r="G101" s="450" t="s">
        <v>59</v>
      </c>
      <c r="H101" s="451"/>
      <c r="I101" s="450" t="s">
        <v>11</v>
      </c>
      <c r="J101" s="450"/>
    </row>
    <row r="102" spans="1:10" ht="18" customHeight="1" x14ac:dyDescent="0.25">
      <c r="B102" s="429" t="s">
        <v>60</v>
      </c>
      <c r="C102" s="430"/>
      <c r="D102" s="431"/>
      <c r="E102" s="432">
        <v>4</v>
      </c>
      <c r="F102" s="433"/>
      <c r="G102" s="434">
        <v>67</v>
      </c>
      <c r="H102" s="433"/>
      <c r="I102" s="435">
        <f>E102+G102</f>
        <v>71</v>
      </c>
      <c r="J102" s="436"/>
    </row>
    <row r="103" spans="1:10" ht="18" customHeight="1" x14ac:dyDescent="0.25">
      <c r="B103" s="437" t="s">
        <v>41</v>
      </c>
      <c r="C103" s="438"/>
      <c r="D103" s="438"/>
      <c r="E103" s="440">
        <v>118</v>
      </c>
      <c r="F103" s="441"/>
      <c r="G103" s="440">
        <v>26</v>
      </c>
      <c r="H103" s="441"/>
      <c r="I103" s="442">
        <f>E103+G103</f>
        <v>144</v>
      </c>
      <c r="J103" s="439"/>
    </row>
    <row r="104" spans="1:10" ht="18" customHeight="1" x14ac:dyDescent="0.3">
      <c r="B104" s="428" t="s">
        <v>11</v>
      </c>
      <c r="C104" s="428"/>
      <c r="D104" s="428"/>
      <c r="E104" s="427">
        <f>E103+E102</f>
        <v>122</v>
      </c>
      <c r="F104" s="428"/>
      <c r="G104" s="427">
        <f>G103+G102</f>
        <v>93</v>
      </c>
      <c r="H104" s="428"/>
      <c r="I104" s="427">
        <f>I103+I102</f>
        <v>215</v>
      </c>
      <c r="J104" s="428"/>
    </row>
    <row r="107" spans="1:10" ht="13" x14ac:dyDescent="0.3">
      <c r="A107" s="97" t="s">
        <v>31</v>
      </c>
    </row>
    <row r="109" spans="1:10" x14ac:dyDescent="0.25">
      <c r="A109" s="52" t="s">
        <v>32</v>
      </c>
    </row>
    <row r="110" spans="1:10" x14ac:dyDescent="0.25">
      <c r="A110" s="52" t="s">
        <v>33</v>
      </c>
    </row>
    <row r="111" spans="1:10" x14ac:dyDescent="0.25">
      <c r="A111" s="52" t="s">
        <v>34</v>
      </c>
    </row>
    <row r="112" spans="1:10" ht="9" customHeight="1" x14ac:dyDescent="0.25">
      <c r="A112" s="84"/>
      <c r="B112" s="85"/>
      <c r="C112" s="85"/>
      <c r="D112" s="85"/>
      <c r="E112" s="85"/>
      <c r="F112" s="85"/>
      <c r="G112" s="85"/>
      <c r="H112" s="85"/>
      <c r="I112" s="85"/>
      <c r="J112" s="85"/>
    </row>
    <row r="113" spans="1:10" ht="12.75" customHeight="1" x14ac:dyDescent="0.25">
      <c r="A113" s="534" t="s">
        <v>92</v>
      </c>
      <c r="B113" s="535"/>
      <c r="C113" s="535"/>
      <c r="D113" s="535"/>
      <c r="E113" s="535"/>
      <c r="F113" s="535"/>
      <c r="G113" s="535"/>
      <c r="H113" s="535"/>
      <c r="I113" s="535"/>
      <c r="J113" s="535"/>
    </row>
    <row r="114" spans="1:10" x14ac:dyDescent="0.25">
      <c r="A114" s="535"/>
      <c r="B114" s="535"/>
      <c r="C114" s="535"/>
      <c r="D114" s="535"/>
      <c r="E114" s="535"/>
      <c r="F114" s="535"/>
      <c r="G114" s="535"/>
      <c r="H114" s="535"/>
      <c r="I114" s="535"/>
      <c r="J114" s="535"/>
    </row>
    <row r="115" spans="1:10" ht="16.5" customHeight="1" thickBot="1" x14ac:dyDescent="0.3">
      <c r="A115" s="535"/>
      <c r="B115" s="535"/>
      <c r="C115" s="535"/>
      <c r="D115" s="535"/>
      <c r="E115" s="535"/>
      <c r="F115" s="535"/>
      <c r="G115" s="535"/>
      <c r="H115" s="535"/>
      <c r="I115" s="535"/>
      <c r="J115" s="535"/>
    </row>
    <row r="116" spans="1:10" ht="15.75" customHeight="1" x14ac:dyDescent="0.35">
      <c r="D116" s="103" t="s">
        <v>62</v>
      </c>
      <c r="E116" s="98"/>
      <c r="F116" s="98"/>
      <c r="G116" s="98"/>
      <c r="H116" s="98"/>
      <c r="I116" s="98"/>
      <c r="J116" s="99"/>
    </row>
    <row r="117" spans="1:10" ht="16" thickBot="1" x14ac:dyDescent="0.4">
      <c r="A117" s="51" t="s">
        <v>196</v>
      </c>
      <c r="D117" s="100"/>
      <c r="E117" s="101"/>
      <c r="F117" s="101"/>
      <c r="G117" s="101"/>
      <c r="H117" s="101"/>
      <c r="I117" s="101"/>
      <c r="J117" s="102"/>
    </row>
  </sheetData>
  <mergeCells count="89">
    <mergeCell ref="H22:I22"/>
    <mergeCell ref="E41:F41"/>
    <mergeCell ref="E46:F46"/>
    <mergeCell ref="B49:J49"/>
    <mergeCell ref="F19:G19"/>
    <mergeCell ref="H19:I19"/>
    <mergeCell ref="F20:G20"/>
    <mergeCell ref="H20:I20"/>
    <mergeCell ref="F21:G21"/>
    <mergeCell ref="H21:I21"/>
    <mergeCell ref="E1:J1"/>
    <mergeCell ref="G11:J11"/>
    <mergeCell ref="D12:G12"/>
    <mergeCell ref="H12:J12"/>
    <mergeCell ref="B16:H16"/>
    <mergeCell ref="B18:E18"/>
    <mergeCell ref="B40:D40"/>
    <mergeCell ref="E40:F40"/>
    <mergeCell ref="F27:G27"/>
    <mergeCell ref="B20:E20"/>
    <mergeCell ref="B21:E21"/>
    <mergeCell ref="F22:G22"/>
    <mergeCell ref="F24:G24"/>
    <mergeCell ref="E39:J39"/>
    <mergeCell ref="H27:I27"/>
    <mergeCell ref="H28:I28"/>
    <mergeCell ref="H24:I24"/>
    <mergeCell ref="H23:I23"/>
    <mergeCell ref="F23:G23"/>
    <mergeCell ref="B23:E23"/>
    <mergeCell ref="B31:J32"/>
    <mergeCell ref="I69:J69"/>
    <mergeCell ref="F25:G25"/>
    <mergeCell ref="F26:G26"/>
    <mergeCell ref="B37:H37"/>
    <mergeCell ref="H25:I25"/>
    <mergeCell ref="H26:I26"/>
    <mergeCell ref="I67:J67"/>
    <mergeCell ref="E42:F42"/>
    <mergeCell ref="E43:F43"/>
    <mergeCell ref="F28:G28"/>
    <mergeCell ref="G40:I40"/>
    <mergeCell ref="E44:F44"/>
    <mergeCell ref="E45:F45"/>
    <mergeCell ref="E68:F68"/>
    <mergeCell ref="I66:J66"/>
    <mergeCell ref="E76:H76"/>
    <mergeCell ref="B50:J50"/>
    <mergeCell ref="B51:J51"/>
    <mergeCell ref="G69:H69"/>
    <mergeCell ref="B64:H64"/>
    <mergeCell ref="E67:F67"/>
    <mergeCell ref="I70:J70"/>
    <mergeCell ref="E70:F70"/>
    <mergeCell ref="G70:H70"/>
    <mergeCell ref="E69:F69"/>
    <mergeCell ref="I68:J68"/>
    <mergeCell ref="G68:H68"/>
    <mergeCell ref="G67:H67"/>
    <mergeCell ref="B52:J52"/>
    <mergeCell ref="B54:J54"/>
    <mergeCell ref="G66:H66"/>
    <mergeCell ref="B78:D78"/>
    <mergeCell ref="E78:F78"/>
    <mergeCell ref="G78:H78"/>
    <mergeCell ref="B82:J82"/>
    <mergeCell ref="B77:D77"/>
    <mergeCell ref="E77:F77"/>
    <mergeCell ref="G77:H77"/>
    <mergeCell ref="F84:H84"/>
    <mergeCell ref="B99:G99"/>
    <mergeCell ref="C100:H100"/>
    <mergeCell ref="B101:D101"/>
    <mergeCell ref="E101:F101"/>
    <mergeCell ref="G101:H101"/>
    <mergeCell ref="E103:F103"/>
    <mergeCell ref="G103:H103"/>
    <mergeCell ref="I103:J103"/>
    <mergeCell ref="I101:J101"/>
    <mergeCell ref="B102:D102"/>
    <mergeCell ref="E102:F102"/>
    <mergeCell ref="G102:H102"/>
    <mergeCell ref="I102:J102"/>
    <mergeCell ref="B103:D103"/>
    <mergeCell ref="A113:J115"/>
    <mergeCell ref="B104:D104"/>
    <mergeCell ref="E104:F104"/>
    <mergeCell ref="G104:H104"/>
    <mergeCell ref="I104:J104"/>
  </mergeCells>
  <phoneticPr fontId="0" type="noConversion"/>
  <pageMargins left="0.74803149606299213" right="0.74803149606299213" top="0.27559055118110237" bottom="0.31496062992125984" header="0.27559055118110237" footer="0.31496062992125984"/>
  <pageSetup scale="80" orientation="portrait" horizontalDpi="300" verticalDpi="300" r:id="rId1"/>
  <headerFooter alignWithMargins="0"/>
  <rowBreaks count="1" manualBreakCount="1">
    <brk id="60"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18"/>
  <sheetViews>
    <sheetView zoomScale="75" zoomScaleNormal="75" workbookViewId="0">
      <selection activeCell="M9" sqref="M9"/>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193</v>
      </c>
      <c r="E13" s="3"/>
      <c r="F13" s="4"/>
    </row>
    <row r="14" spans="1:12" ht="20" x14ac:dyDescent="0.4">
      <c r="E14" s="3"/>
      <c r="F14" s="4"/>
    </row>
    <row r="15" spans="1:12" ht="12.75" customHeight="1" x14ac:dyDescent="0.4">
      <c r="E15" s="4"/>
      <c r="F15" s="4"/>
    </row>
    <row r="16" spans="1:12" s="6" customFormat="1" ht="15.5" x14ac:dyDescent="0.35">
      <c r="A16" s="5">
        <v>1</v>
      </c>
      <c r="B16" s="342" t="s">
        <v>194</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195</v>
      </c>
      <c r="G19" s="511"/>
      <c r="H19" s="536" t="s">
        <v>173</v>
      </c>
      <c r="I19" s="511"/>
      <c r="J19" s="13" t="s">
        <v>3</v>
      </c>
    </row>
    <row r="20" spans="2:10" ht="18" customHeight="1" x14ac:dyDescent="0.3">
      <c r="B20" s="512" t="s">
        <v>4</v>
      </c>
      <c r="C20" s="513"/>
      <c r="D20" s="513"/>
      <c r="E20" s="514"/>
      <c r="F20" s="503">
        <v>2040096</v>
      </c>
      <c r="G20" s="504"/>
      <c r="H20" s="503">
        <v>2155596</v>
      </c>
      <c r="I20" s="504"/>
      <c r="J20" s="14">
        <f>(F20-H20)/H20</f>
        <v>-5.3581468883779709E-2</v>
      </c>
    </row>
    <row r="21" spans="2:10" ht="18" customHeight="1" x14ac:dyDescent="0.3">
      <c r="B21" s="507" t="s">
        <v>181</v>
      </c>
      <c r="C21" s="508"/>
      <c r="D21" s="508"/>
      <c r="E21" s="509"/>
      <c r="F21" s="466">
        <v>462099</v>
      </c>
      <c r="G21" s="467"/>
      <c r="H21" s="466">
        <v>476669</v>
      </c>
      <c r="I21" s="467"/>
      <c r="J21" s="92">
        <f>(F21-H21)/H21</f>
        <v>-3.0566283941267421E-2</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82282</v>
      </c>
      <c r="G23" s="504"/>
      <c r="H23" s="540" t="s">
        <v>183</v>
      </c>
      <c r="I23" s="477"/>
      <c r="J23" s="201" t="s">
        <v>183</v>
      </c>
    </row>
    <row r="24" spans="2:10" ht="18" customHeight="1" x14ac:dyDescent="0.3">
      <c r="B24" s="10" t="s">
        <v>184</v>
      </c>
      <c r="C24" s="11"/>
      <c r="D24" s="11"/>
      <c r="E24" s="12"/>
      <c r="F24" s="505">
        <f>(F21+F23)/(F20+F21+F23)</f>
        <v>0.21063487893295238</v>
      </c>
      <c r="G24" s="506"/>
      <c r="H24" s="505">
        <f>H21/(H20+H21)</f>
        <v>0.18108701061633231</v>
      </c>
      <c r="I24" s="506"/>
      <c r="J24" s="14"/>
    </row>
    <row r="25" spans="2:10" ht="18" customHeight="1" x14ac:dyDescent="0.3">
      <c r="B25" s="15" t="s">
        <v>8</v>
      </c>
      <c r="D25" t="s">
        <v>9</v>
      </c>
      <c r="E25" s="16"/>
      <c r="F25" s="497">
        <v>2569037</v>
      </c>
      <c r="G25" s="498"/>
      <c r="H25" s="497">
        <v>2495828</v>
      </c>
      <c r="I25" s="498"/>
      <c r="J25" s="92">
        <f>(F25-H25)/H25</f>
        <v>2.9332550159706518E-2</v>
      </c>
    </row>
    <row r="26" spans="2:10" ht="14" x14ac:dyDescent="0.3">
      <c r="B26" s="15"/>
      <c r="D26" t="s">
        <v>10</v>
      </c>
      <c r="E26" s="16"/>
      <c r="F26" s="466">
        <v>15440</v>
      </c>
      <c r="G26" s="467"/>
      <c r="H26" s="466">
        <v>136437</v>
      </c>
      <c r="I26" s="467"/>
      <c r="J26" s="93">
        <f>(F26-H26)/H26</f>
        <v>-0.88683421652484296</v>
      </c>
    </row>
    <row r="27" spans="2:10" ht="14" x14ac:dyDescent="0.3">
      <c r="B27" s="15"/>
      <c r="D27" t="s">
        <v>11</v>
      </c>
      <c r="E27" s="16"/>
      <c r="F27" s="466">
        <f>F25+F26</f>
        <v>2584477</v>
      </c>
      <c r="G27" s="467"/>
      <c r="H27" s="466">
        <f>H25+H26</f>
        <v>2632265</v>
      </c>
      <c r="I27" s="467"/>
      <c r="J27" s="93">
        <f>(F27-H27)/H27</f>
        <v>-1.8154707067867405E-2</v>
      </c>
    </row>
    <row r="28" spans="2:10" ht="14" x14ac:dyDescent="0.3">
      <c r="B28" s="18"/>
      <c r="C28" s="19"/>
      <c r="D28" s="19" t="s">
        <v>12</v>
      </c>
      <c r="E28" s="20"/>
      <c r="F28" s="481">
        <v>457840</v>
      </c>
      <c r="G28" s="499"/>
      <c r="H28" s="481">
        <v>638150</v>
      </c>
      <c r="I28" s="499"/>
      <c r="J28" s="94">
        <f>(F28-H28)/H28</f>
        <v>-0.2825511243438063</v>
      </c>
    </row>
    <row r="29" spans="2:10" ht="14" x14ac:dyDescent="0.3">
      <c r="F29" s="195"/>
      <c r="G29" s="195"/>
      <c r="H29" s="195"/>
      <c r="I29" s="195"/>
      <c r="J29" s="196"/>
    </row>
    <row r="30" spans="2:10" ht="13.5" customHeight="1" x14ac:dyDescent="0.25">
      <c r="B30" t="s">
        <v>198</v>
      </c>
      <c r="F30" s="21"/>
      <c r="G30" s="21"/>
      <c r="H30" s="22"/>
      <c r="I30" s="22"/>
      <c r="J30" s="23"/>
    </row>
    <row r="31" spans="2:10" ht="13.5" customHeight="1" x14ac:dyDescent="0.25">
      <c r="B31" t="s">
        <v>199</v>
      </c>
      <c r="F31" s="21"/>
      <c r="G31" s="21"/>
      <c r="H31" s="22"/>
      <c r="I31" s="22"/>
      <c r="J31" s="23"/>
    </row>
    <row r="32" spans="2:10" ht="13.5" customHeight="1" x14ac:dyDescent="0.25">
      <c r="B32" t="s">
        <v>200</v>
      </c>
    </row>
    <row r="33" spans="1:10" ht="13.5" customHeight="1" x14ac:dyDescent="0.25">
      <c r="B33" t="s">
        <v>201</v>
      </c>
    </row>
    <row r="34" spans="1:10" s="6" customFormat="1" ht="13.5" customHeight="1" x14ac:dyDescent="0.35">
      <c r="B34" s="31" t="s">
        <v>187</v>
      </c>
    </row>
    <row r="36" spans="1:10" x14ac:dyDescent="0.25">
      <c r="E36" s="24"/>
      <c r="F36" s="24"/>
    </row>
    <row r="37" spans="1:10" x14ac:dyDescent="0.25">
      <c r="E37" s="22"/>
      <c r="F37" s="22"/>
      <c r="G37" s="25"/>
      <c r="H37" s="25"/>
      <c r="I37" s="25"/>
      <c r="J37" s="25"/>
    </row>
    <row r="38" spans="1:10" s="6" customFormat="1" ht="18" customHeight="1" x14ac:dyDescent="0.35">
      <c r="A38" s="5">
        <v>2</v>
      </c>
      <c r="B38" s="371" t="s">
        <v>14</v>
      </c>
      <c r="C38" s="401"/>
      <c r="D38" s="401"/>
      <c r="E38" s="401"/>
      <c r="F38" s="401"/>
      <c r="G38" s="401"/>
      <c r="H38" s="401"/>
    </row>
    <row r="40" spans="1:10" ht="18" customHeight="1" x14ac:dyDescent="0.3">
      <c r="B40" s="26"/>
      <c r="C40" s="27"/>
      <c r="D40" s="28"/>
      <c r="E40" s="487" t="s">
        <v>15</v>
      </c>
      <c r="F40" s="488"/>
      <c r="G40" s="488"/>
      <c r="H40" s="488"/>
      <c r="I40" s="488"/>
      <c r="J40" s="489"/>
    </row>
    <row r="41" spans="1:10" ht="35.25" customHeight="1" x14ac:dyDescent="0.3">
      <c r="B41" s="490" t="s">
        <v>16</v>
      </c>
      <c r="C41" s="491"/>
      <c r="D41" s="492"/>
      <c r="E41" s="476" t="s">
        <v>17</v>
      </c>
      <c r="F41" s="493"/>
      <c r="G41" s="494" t="s">
        <v>188</v>
      </c>
      <c r="H41" s="495"/>
      <c r="I41" s="496"/>
      <c r="J41" s="13" t="s">
        <v>11</v>
      </c>
    </row>
    <row r="42" spans="1:10" ht="18" customHeight="1" x14ac:dyDescent="0.3">
      <c r="B42" s="15" t="s">
        <v>19</v>
      </c>
      <c r="C42" t="s">
        <v>20</v>
      </c>
      <c r="D42" s="16"/>
      <c r="E42" s="497">
        <v>12419.25</v>
      </c>
      <c r="F42" s="498"/>
      <c r="G42" s="29"/>
      <c r="H42" s="195">
        <v>308.25</v>
      </c>
      <c r="I42" s="17"/>
      <c r="J42" s="17">
        <f>E42+H42</f>
        <v>12727.5</v>
      </c>
    </row>
    <row r="43" spans="1:10" ht="18" customHeight="1" x14ac:dyDescent="0.3">
      <c r="B43" s="15" t="s">
        <v>21</v>
      </c>
      <c r="C43" t="s">
        <v>22</v>
      </c>
      <c r="D43" s="16"/>
      <c r="E43" s="466">
        <v>9561.25</v>
      </c>
      <c r="F43" s="467"/>
      <c r="G43" s="29"/>
      <c r="H43" s="195">
        <v>1940.25</v>
      </c>
      <c r="I43" s="17"/>
      <c r="J43" s="17">
        <f>E43+H43</f>
        <v>11501.5</v>
      </c>
    </row>
    <row r="44" spans="1:10" ht="18" customHeight="1" x14ac:dyDescent="0.3">
      <c r="B44" s="15"/>
      <c r="C44" s="31" t="s">
        <v>23</v>
      </c>
      <c r="D44" s="32"/>
      <c r="E44" s="466">
        <v>5028</v>
      </c>
      <c r="F44" s="467"/>
      <c r="G44" s="29"/>
      <c r="H44" s="195">
        <v>4811.25</v>
      </c>
      <c r="I44" s="197"/>
      <c r="J44" s="17">
        <f>E44+H44</f>
        <v>9839.25</v>
      </c>
    </row>
    <row r="45" spans="1:10" ht="18" customHeight="1" x14ac:dyDescent="0.3">
      <c r="B45" s="33" t="s">
        <v>24</v>
      </c>
      <c r="C45" s="19"/>
      <c r="D45" s="20"/>
      <c r="E45" s="481">
        <f>E42+E43+E44</f>
        <v>27008.5</v>
      </c>
      <c r="F45" s="482"/>
      <c r="G45" s="34"/>
      <c r="H45" s="199">
        <f>H42+H43+H44</f>
        <v>7059.75</v>
      </c>
      <c r="I45" s="36"/>
      <c r="J45" s="17">
        <f>E45+H45</f>
        <v>34068.25</v>
      </c>
    </row>
    <row r="46" spans="1:10" ht="18" customHeight="1" x14ac:dyDescent="0.3">
      <c r="B46" s="40" t="s">
        <v>25</v>
      </c>
      <c r="D46" s="16"/>
      <c r="E46" s="483"/>
      <c r="F46" s="484"/>
      <c r="G46" s="38"/>
      <c r="H46" s="38"/>
      <c r="I46" s="39"/>
      <c r="J46" s="17">
        <v>240</v>
      </c>
    </row>
    <row r="47" spans="1:10" ht="18" customHeight="1" x14ac:dyDescent="0.3">
      <c r="B47" s="33" t="s">
        <v>26</v>
      </c>
      <c r="C47" s="19"/>
      <c r="D47" s="20"/>
      <c r="E47" s="485"/>
      <c r="F47" s="486"/>
      <c r="G47" s="41"/>
      <c r="H47" s="41"/>
      <c r="I47" s="42"/>
      <c r="J47" s="43">
        <f>J45+J46</f>
        <v>34308.25</v>
      </c>
    </row>
    <row r="48" spans="1:10" ht="13" x14ac:dyDescent="0.3">
      <c r="B48" s="44"/>
      <c r="E48" s="22"/>
      <c r="F48" s="22"/>
      <c r="G48" s="25"/>
      <c r="H48" s="25"/>
      <c r="I48" s="25"/>
      <c r="J48" s="45"/>
    </row>
    <row r="49" spans="1:10" ht="13" x14ac:dyDescent="0.3">
      <c r="C49" s="44"/>
      <c r="E49" s="46"/>
      <c r="F49" s="46"/>
      <c r="G49" s="45"/>
      <c r="H49" s="47"/>
      <c r="I49" s="47"/>
      <c r="J49" s="45"/>
    </row>
    <row r="50" spans="1:10" ht="24.75" customHeight="1" x14ac:dyDescent="0.25">
      <c r="A50" s="48" t="s">
        <v>27</v>
      </c>
      <c r="B50" s="479" t="s">
        <v>28</v>
      </c>
      <c r="C50" s="479"/>
      <c r="D50" s="479"/>
      <c r="E50" s="479"/>
      <c r="F50" s="479"/>
      <c r="G50" s="479"/>
      <c r="H50" s="479"/>
      <c r="I50" s="479"/>
      <c r="J50" s="479"/>
    </row>
    <row r="51" spans="1:10" ht="24.75" customHeight="1" x14ac:dyDescent="0.25">
      <c r="A51" s="49"/>
      <c r="B51" s="479" t="s">
        <v>189</v>
      </c>
      <c r="C51" s="479"/>
      <c r="D51" s="479"/>
      <c r="E51" s="479"/>
      <c r="F51" s="479"/>
      <c r="G51" s="479"/>
      <c r="H51" s="479"/>
      <c r="I51" s="479"/>
      <c r="J51" s="479"/>
    </row>
    <row r="52" spans="1:10" x14ac:dyDescent="0.25">
      <c r="A52" s="49"/>
      <c r="B52" s="480" t="s">
        <v>190</v>
      </c>
      <c r="C52" s="480"/>
      <c r="D52" s="480"/>
      <c r="E52" s="480"/>
      <c r="F52" s="480"/>
      <c r="G52" s="480"/>
      <c r="H52" s="480"/>
      <c r="I52" s="480"/>
      <c r="J52" s="480"/>
    </row>
    <row r="53" spans="1:10" x14ac:dyDescent="0.25">
      <c r="A53" s="49"/>
      <c r="B53" s="480" t="s">
        <v>30</v>
      </c>
      <c r="C53" s="480"/>
      <c r="D53" s="480"/>
      <c r="E53" s="480"/>
      <c r="F53" s="480"/>
      <c r="G53" s="480"/>
      <c r="H53" s="480"/>
      <c r="I53" s="480"/>
      <c r="J53" s="480"/>
    </row>
    <row r="54" spans="1:10" ht="15.5" x14ac:dyDescent="0.35">
      <c r="A54" s="49"/>
      <c r="B54" s="50"/>
      <c r="C54" s="50"/>
      <c r="D54" s="50"/>
      <c r="E54" s="50"/>
      <c r="F54" s="50"/>
      <c r="G54" s="50"/>
      <c r="H54" s="51" t="s">
        <v>196</v>
      </c>
      <c r="I54" s="50"/>
      <c r="J54" s="50"/>
    </row>
    <row r="55" spans="1:10" x14ac:dyDescent="0.25">
      <c r="A55" s="49"/>
      <c r="B55" s="480"/>
      <c r="C55" s="480"/>
      <c r="D55" s="480"/>
      <c r="E55" s="480"/>
      <c r="F55" s="480"/>
      <c r="G55" s="480"/>
      <c r="H55" s="480"/>
      <c r="I55" s="480"/>
      <c r="J55" s="480"/>
    </row>
    <row r="56" spans="1:10" x14ac:dyDescent="0.25">
      <c r="A56" s="96" t="s">
        <v>71</v>
      </c>
      <c r="B56" s="50"/>
      <c r="C56" s="50"/>
      <c r="D56" s="50"/>
      <c r="E56" s="50"/>
      <c r="F56" s="50"/>
      <c r="H56" s="96" t="s">
        <v>74</v>
      </c>
      <c r="I56" s="50"/>
      <c r="J56" s="50"/>
    </row>
    <row r="57" spans="1:10" x14ac:dyDescent="0.25">
      <c r="A57" s="96" t="s">
        <v>66</v>
      </c>
      <c r="B57" s="50"/>
      <c r="C57" s="50"/>
      <c r="D57" s="50"/>
      <c r="E57" s="50"/>
      <c r="F57" s="50"/>
      <c r="H57" s="96" t="s">
        <v>75</v>
      </c>
      <c r="I57" s="50"/>
      <c r="J57" s="50"/>
    </row>
    <row r="58" spans="1:10" ht="13" x14ac:dyDescent="0.3">
      <c r="A58" s="96" t="s">
        <v>72</v>
      </c>
      <c r="B58" s="44"/>
      <c r="F58" s="22"/>
      <c r="H58" s="96" t="s">
        <v>76</v>
      </c>
      <c r="I58" s="25"/>
      <c r="J58" s="45"/>
    </row>
    <row r="59" spans="1:10" s="55" customFormat="1" ht="13" x14ac:dyDescent="0.35">
      <c r="A59" s="96" t="s">
        <v>73</v>
      </c>
      <c r="B59" s="53"/>
      <c r="C59" s="52"/>
      <c r="D59" s="52"/>
      <c r="E59" s="54"/>
      <c r="G59" s="56"/>
      <c r="J59" s="56"/>
    </row>
    <row r="60" spans="1:10" s="55" customFormat="1" ht="13" x14ac:dyDescent="0.35">
      <c r="A60" s="96" t="s">
        <v>0</v>
      </c>
      <c r="B60" s="57"/>
      <c r="E60" s="56"/>
      <c r="G60" s="56"/>
      <c r="J60" s="56"/>
    </row>
    <row r="61" spans="1:10" s="55" customFormat="1" ht="13" x14ac:dyDescent="0.35">
      <c r="A61" s="96" t="s">
        <v>1</v>
      </c>
      <c r="B61" s="57"/>
      <c r="E61" s="56"/>
      <c r="G61" s="56"/>
      <c r="J61" s="56"/>
    </row>
    <row r="65" spans="1:10" s="6" customFormat="1" ht="18" customHeight="1" x14ac:dyDescent="0.35">
      <c r="A65" s="5">
        <v>3</v>
      </c>
      <c r="B65" s="342" t="s">
        <v>35</v>
      </c>
      <c r="C65" s="533"/>
      <c r="D65" s="533"/>
      <c r="E65" s="533"/>
      <c r="F65" s="533"/>
      <c r="G65" s="533"/>
      <c r="H65" s="533"/>
    </row>
    <row r="66" spans="1:10" ht="18" customHeight="1" x14ac:dyDescent="0.25"/>
    <row r="67" spans="1:10" s="61" customFormat="1" ht="18" customHeight="1" x14ac:dyDescent="0.3">
      <c r="A67" s="58"/>
      <c r="B67" s="59" t="s">
        <v>36</v>
      </c>
      <c r="C67" s="60"/>
      <c r="D67" s="60"/>
      <c r="E67" s="59" t="s">
        <v>37</v>
      </c>
      <c r="F67" s="60"/>
      <c r="G67" s="476" t="s">
        <v>11</v>
      </c>
      <c r="H67" s="463"/>
      <c r="I67" s="476" t="s">
        <v>38</v>
      </c>
      <c r="J67" s="477"/>
    </row>
    <row r="68" spans="1:10" ht="18" customHeight="1" x14ac:dyDescent="0.3">
      <c r="B68" s="62"/>
      <c r="C68" s="61" t="s">
        <v>39</v>
      </c>
      <c r="D68" s="61"/>
      <c r="E68" s="464">
        <v>21</v>
      </c>
      <c r="F68" s="478"/>
      <c r="G68" s="466">
        <v>508</v>
      </c>
      <c r="H68" s="478"/>
      <c r="I68" s="468">
        <f>G68/G71*100</f>
        <v>1.4926250220367867</v>
      </c>
      <c r="J68" s="469"/>
    </row>
    <row r="69" spans="1:10" ht="18" customHeight="1" x14ac:dyDescent="0.3">
      <c r="B69" s="62"/>
      <c r="C69" s="61" t="s">
        <v>40</v>
      </c>
      <c r="D69" s="61"/>
      <c r="E69" s="464">
        <v>10</v>
      </c>
      <c r="F69" s="465"/>
      <c r="G69" s="466">
        <v>4682</v>
      </c>
      <c r="H69" s="467"/>
      <c r="I69" s="468">
        <f>G69/G71*100</f>
        <v>13.756831403890226</v>
      </c>
      <c r="J69" s="469"/>
    </row>
    <row r="70" spans="1:10" ht="18" customHeight="1" x14ac:dyDescent="0.3">
      <c r="B70" s="62"/>
      <c r="C70" s="61" t="s">
        <v>41</v>
      </c>
      <c r="D70" s="61"/>
      <c r="E70" s="464">
        <v>6</v>
      </c>
      <c r="F70" s="465"/>
      <c r="G70" s="466">
        <v>28844</v>
      </c>
      <c r="H70" s="467"/>
      <c r="I70" s="468">
        <f>G70/G71*100</f>
        <v>84.750543574072992</v>
      </c>
      <c r="J70" s="469"/>
    </row>
    <row r="71" spans="1:10" ht="18" customHeight="1" x14ac:dyDescent="0.3">
      <c r="B71" s="63"/>
      <c r="C71" s="64" t="s">
        <v>11</v>
      </c>
      <c r="D71" s="65"/>
      <c r="E71" s="470">
        <f>E68+E69+E70</f>
        <v>37</v>
      </c>
      <c r="F71" s="471"/>
      <c r="G71" s="472">
        <f>G68+G69+G70</f>
        <v>34034</v>
      </c>
      <c r="H71" s="473"/>
      <c r="I71" s="537"/>
      <c r="J71" s="538"/>
    </row>
    <row r="75" spans="1:10" s="6" customFormat="1" ht="18" customHeight="1" x14ac:dyDescent="0.35">
      <c r="A75" s="5">
        <v>4</v>
      </c>
      <c r="B75" s="66" t="s">
        <v>42</v>
      </c>
    </row>
    <row r="76" spans="1:10" ht="18" customHeight="1" x14ac:dyDescent="0.3">
      <c r="A76" s="44"/>
      <c r="B76" s="67"/>
    </row>
    <row r="77" spans="1:10" ht="18" customHeight="1" x14ac:dyDescent="0.3">
      <c r="E77" s="452" t="s">
        <v>43</v>
      </c>
      <c r="F77" s="453"/>
      <c r="G77" s="453"/>
      <c r="H77" s="453"/>
    </row>
    <row r="78" spans="1:10" s="61" customFormat="1" ht="18" customHeight="1" x14ac:dyDescent="0.3">
      <c r="B78" s="454"/>
      <c r="C78" s="455"/>
      <c r="D78" s="456"/>
      <c r="E78" s="457" t="s">
        <v>44</v>
      </c>
      <c r="F78" s="457"/>
      <c r="G78" s="457" t="s">
        <v>45</v>
      </c>
      <c r="H78" s="458"/>
    </row>
    <row r="79" spans="1:10" ht="18.75" customHeight="1" x14ac:dyDescent="0.3">
      <c r="B79" s="424" t="s">
        <v>11</v>
      </c>
      <c r="C79" s="425"/>
      <c r="D79" s="426"/>
      <c r="E79" s="462">
        <v>53</v>
      </c>
      <c r="F79" s="463"/>
      <c r="G79" s="462">
        <v>47</v>
      </c>
      <c r="H79" s="463"/>
    </row>
    <row r="80" spans="1:10" ht="13" x14ac:dyDescent="0.3">
      <c r="B80" s="46"/>
      <c r="C80" s="46"/>
      <c r="D80" s="46"/>
      <c r="E80" s="46"/>
      <c r="F80" s="46"/>
      <c r="G80" s="46"/>
      <c r="H80" s="46"/>
    </row>
    <row r="81" spans="1:10" ht="13" x14ac:dyDescent="0.3">
      <c r="B81" s="46"/>
      <c r="C81" s="46"/>
      <c r="D81" s="46"/>
      <c r="E81" s="46"/>
      <c r="F81" s="46"/>
      <c r="G81" s="46"/>
      <c r="H81" s="46"/>
    </row>
    <row r="83" spans="1:10" s="6" customFormat="1" ht="18" customHeight="1" x14ac:dyDescent="0.35">
      <c r="A83" s="5">
        <v>5</v>
      </c>
      <c r="B83" s="342" t="s">
        <v>197</v>
      </c>
      <c r="C83" s="342"/>
      <c r="D83" s="342"/>
      <c r="E83" s="342"/>
      <c r="F83" s="342"/>
      <c r="G83" s="342"/>
      <c r="H83" s="342"/>
      <c r="I83" s="342"/>
      <c r="J83" s="530"/>
    </row>
    <row r="84" spans="1:10" ht="18" customHeight="1" x14ac:dyDescent="0.3">
      <c r="A84" s="44"/>
    </row>
    <row r="85" spans="1:10" s="44" customFormat="1" ht="57.75" customHeight="1" x14ac:dyDescent="0.3">
      <c r="B85" s="68"/>
      <c r="C85" s="69"/>
      <c r="D85" s="69"/>
      <c r="E85" s="68" t="s">
        <v>17</v>
      </c>
      <c r="F85" s="443" t="s">
        <v>188</v>
      </c>
      <c r="G85" s="444"/>
      <c r="H85" s="445"/>
      <c r="I85" s="70" t="s">
        <v>11</v>
      </c>
      <c r="J85" s="71" t="s">
        <v>46</v>
      </c>
    </row>
    <row r="86" spans="1:10" ht="18" customHeight="1" x14ac:dyDescent="0.3">
      <c r="B86" s="72" t="s">
        <v>47</v>
      </c>
      <c r="C86" s="73"/>
      <c r="D86" s="73"/>
      <c r="E86" s="10"/>
      <c r="F86" s="10"/>
      <c r="G86" s="11"/>
      <c r="H86" s="12"/>
      <c r="I86" s="12"/>
      <c r="J86" s="74"/>
    </row>
    <row r="87" spans="1:10" ht="18" customHeight="1" x14ac:dyDescent="0.3">
      <c r="B87" s="26" t="s">
        <v>48</v>
      </c>
      <c r="C87" s="27"/>
      <c r="D87" s="27"/>
      <c r="E87" s="200">
        <v>6279</v>
      </c>
      <c r="F87" s="75"/>
      <c r="G87" s="205">
        <v>2651.75</v>
      </c>
      <c r="H87" s="37"/>
      <c r="I87" s="37">
        <f>E87+G87</f>
        <v>8930.75</v>
      </c>
      <c r="J87" s="77"/>
    </row>
    <row r="88" spans="1:10" ht="18" customHeight="1" x14ac:dyDescent="0.3">
      <c r="B88" s="78" t="s">
        <v>49</v>
      </c>
      <c r="E88" s="202">
        <v>6417.25</v>
      </c>
      <c r="F88" s="79"/>
      <c r="G88" s="195">
        <v>1244</v>
      </c>
      <c r="H88" s="17"/>
      <c r="I88" s="17">
        <f>E88+G88</f>
        <v>7661.25</v>
      </c>
      <c r="J88" s="77"/>
    </row>
    <row r="89" spans="1:10" ht="18" customHeight="1" x14ac:dyDescent="0.3">
      <c r="B89" s="15" t="s">
        <v>50</v>
      </c>
      <c r="E89" s="207"/>
      <c r="F89" s="38"/>
      <c r="G89" s="198"/>
      <c r="H89" s="39"/>
      <c r="I89" s="17">
        <v>3904.5</v>
      </c>
      <c r="J89" s="77"/>
    </row>
    <row r="90" spans="1:10" ht="18" customHeight="1" x14ac:dyDescent="0.3">
      <c r="B90" s="15" t="s">
        <v>51</v>
      </c>
      <c r="E90" s="207"/>
      <c r="F90" s="38"/>
      <c r="G90" s="198"/>
      <c r="H90" s="39"/>
      <c r="I90" s="17">
        <v>46.75</v>
      </c>
      <c r="J90" s="77"/>
    </row>
    <row r="91" spans="1:10" ht="18" customHeight="1" x14ac:dyDescent="0.3">
      <c r="B91" s="40" t="s">
        <v>52</v>
      </c>
      <c r="E91" s="208">
        <v>16630.25</v>
      </c>
      <c r="F91" s="35"/>
      <c r="G91" s="199">
        <v>3913</v>
      </c>
      <c r="H91" s="36"/>
      <c r="I91" s="17">
        <f>E91+G91</f>
        <v>20543.25</v>
      </c>
      <c r="J91" s="89">
        <f>I91/I94*100</f>
        <v>60.360962566844925</v>
      </c>
    </row>
    <row r="92" spans="1:10" ht="18" customHeight="1" x14ac:dyDescent="0.3">
      <c r="B92" s="68" t="s">
        <v>53</v>
      </c>
      <c r="C92" s="27"/>
      <c r="D92" s="27"/>
      <c r="E92" s="207"/>
      <c r="F92" s="38"/>
      <c r="G92" s="198"/>
      <c r="H92" s="39"/>
      <c r="I92" s="37">
        <v>9038.75</v>
      </c>
      <c r="J92" s="90">
        <f>I92/I94*100</f>
        <v>26.558000822706706</v>
      </c>
    </row>
    <row r="93" spans="1:10" ht="18" customHeight="1" x14ac:dyDescent="0.3">
      <c r="B93" s="33" t="s">
        <v>54</v>
      </c>
      <c r="C93" s="19"/>
      <c r="D93" s="19"/>
      <c r="E93" s="209"/>
      <c r="F93" s="41"/>
      <c r="G93" s="203"/>
      <c r="H93" s="42"/>
      <c r="I93" s="36">
        <v>4452</v>
      </c>
      <c r="J93" s="91">
        <f>I93/I94*100</f>
        <v>13.081036610448374</v>
      </c>
    </row>
    <row r="94" spans="1:10" ht="18" customHeight="1" x14ac:dyDescent="0.3">
      <c r="B94" s="33" t="s">
        <v>55</v>
      </c>
      <c r="C94" s="19"/>
      <c r="D94" s="19"/>
      <c r="E94" s="204">
        <v>27215</v>
      </c>
      <c r="F94" s="34"/>
      <c r="G94" s="206">
        <v>6819</v>
      </c>
      <c r="H94" s="36"/>
      <c r="I94" s="43">
        <f>E94+G94</f>
        <v>34034</v>
      </c>
      <c r="J94" s="82">
        <f>J91+J92+J93</f>
        <v>100.00000000000001</v>
      </c>
    </row>
    <row r="95" spans="1:10" ht="13" x14ac:dyDescent="0.3">
      <c r="B95" s="44"/>
      <c r="E95" s="45"/>
      <c r="F95" s="25"/>
      <c r="G95" s="45"/>
      <c r="H95" s="25"/>
      <c r="I95" s="45"/>
      <c r="J95" s="83"/>
    </row>
    <row r="96" spans="1:10" ht="13" x14ac:dyDescent="0.3">
      <c r="B96" s="31" t="s">
        <v>64</v>
      </c>
      <c r="E96" s="45"/>
      <c r="F96" s="25"/>
      <c r="G96" s="45"/>
      <c r="H96" s="25"/>
      <c r="I96" s="45"/>
      <c r="J96" s="83"/>
    </row>
    <row r="97" spans="1:10" x14ac:dyDescent="0.25">
      <c r="B97" t="s">
        <v>63</v>
      </c>
    </row>
    <row r="100" spans="1:10" ht="18" customHeight="1" x14ac:dyDescent="0.35">
      <c r="A100" s="5">
        <v>6</v>
      </c>
      <c r="B100" s="342" t="s">
        <v>56</v>
      </c>
      <c r="C100" s="529"/>
      <c r="D100" s="529"/>
      <c r="E100" s="529"/>
      <c r="F100" s="529"/>
      <c r="G100" s="529"/>
    </row>
    <row r="101" spans="1:10" ht="18" customHeight="1" x14ac:dyDescent="0.3">
      <c r="A101" s="44"/>
      <c r="C101" s="527"/>
      <c r="D101" s="438"/>
      <c r="E101" s="438"/>
      <c r="F101" s="438"/>
      <c r="G101" s="438"/>
      <c r="H101" s="438"/>
    </row>
    <row r="102" spans="1:10" ht="18" customHeight="1" x14ac:dyDescent="0.3">
      <c r="B102" s="528" t="s">
        <v>57</v>
      </c>
      <c r="C102" s="528"/>
      <c r="D102" s="528"/>
      <c r="E102" s="450" t="s">
        <v>58</v>
      </c>
      <c r="F102" s="450"/>
      <c r="G102" s="450" t="s">
        <v>59</v>
      </c>
      <c r="H102" s="451"/>
      <c r="I102" s="450" t="s">
        <v>11</v>
      </c>
      <c r="J102" s="450"/>
    </row>
    <row r="103" spans="1:10" ht="18" customHeight="1" x14ac:dyDescent="0.25">
      <c r="B103" s="429" t="s">
        <v>60</v>
      </c>
      <c r="C103" s="430"/>
      <c r="D103" s="431"/>
      <c r="E103" s="432">
        <v>4</v>
      </c>
      <c r="F103" s="433"/>
      <c r="G103" s="434">
        <v>65</v>
      </c>
      <c r="H103" s="433"/>
      <c r="I103" s="435">
        <f>E103+G103</f>
        <v>69</v>
      </c>
      <c r="J103" s="436"/>
    </row>
    <row r="104" spans="1:10" ht="18" customHeight="1" x14ac:dyDescent="0.25">
      <c r="B104" s="437" t="s">
        <v>41</v>
      </c>
      <c r="C104" s="438"/>
      <c r="D104" s="438"/>
      <c r="E104" s="440">
        <v>128</v>
      </c>
      <c r="F104" s="441"/>
      <c r="G104" s="440">
        <v>24</v>
      </c>
      <c r="H104" s="441"/>
      <c r="I104" s="442">
        <f>E104+G104</f>
        <v>152</v>
      </c>
      <c r="J104" s="439"/>
    </row>
    <row r="105" spans="1:10" ht="18" customHeight="1" x14ac:dyDescent="0.3">
      <c r="B105" s="428" t="s">
        <v>11</v>
      </c>
      <c r="C105" s="428"/>
      <c r="D105" s="428"/>
      <c r="E105" s="427">
        <f>E104+E103</f>
        <v>132</v>
      </c>
      <c r="F105" s="428"/>
      <c r="G105" s="427">
        <f>G104+G103</f>
        <v>89</v>
      </c>
      <c r="H105" s="428"/>
      <c r="I105" s="427">
        <f>I104+I103</f>
        <v>221</v>
      </c>
      <c r="J105" s="428"/>
    </row>
    <row r="108" spans="1:10" ht="13" x14ac:dyDescent="0.3">
      <c r="A108" s="97" t="s">
        <v>31</v>
      </c>
    </row>
    <row r="110" spans="1:10" x14ac:dyDescent="0.25">
      <c r="A110" s="52" t="s">
        <v>32</v>
      </c>
    </row>
    <row r="111" spans="1:10" x14ac:dyDescent="0.25">
      <c r="A111" s="52" t="s">
        <v>33</v>
      </c>
    </row>
    <row r="112" spans="1:10" x14ac:dyDescent="0.25">
      <c r="A112" s="52" t="s">
        <v>34</v>
      </c>
    </row>
    <row r="113" spans="1:10" ht="9" customHeight="1" x14ac:dyDescent="0.25">
      <c r="A113" s="84"/>
      <c r="B113" s="85"/>
      <c r="C113" s="85"/>
      <c r="D113" s="85"/>
      <c r="E113" s="85"/>
      <c r="F113" s="85"/>
      <c r="G113" s="85"/>
      <c r="H113" s="85"/>
      <c r="I113" s="85"/>
      <c r="J113" s="85"/>
    </row>
    <row r="114" spans="1:10" ht="12.75" customHeight="1" x14ac:dyDescent="0.25">
      <c r="A114" s="534" t="s">
        <v>92</v>
      </c>
      <c r="B114" s="535"/>
      <c r="C114" s="535"/>
      <c r="D114" s="535"/>
      <c r="E114" s="535"/>
      <c r="F114" s="535"/>
      <c r="G114" s="535"/>
      <c r="H114" s="535"/>
      <c r="I114" s="535"/>
      <c r="J114" s="535"/>
    </row>
    <row r="115" spans="1:10" x14ac:dyDescent="0.25">
      <c r="A115" s="535"/>
      <c r="B115" s="535"/>
      <c r="C115" s="535"/>
      <c r="D115" s="535"/>
      <c r="E115" s="535"/>
      <c r="F115" s="535"/>
      <c r="G115" s="535"/>
      <c r="H115" s="535"/>
      <c r="I115" s="535"/>
      <c r="J115" s="535"/>
    </row>
    <row r="116" spans="1:10" ht="16.5" customHeight="1" thickBot="1" x14ac:dyDescent="0.3">
      <c r="A116" s="535"/>
      <c r="B116" s="535"/>
      <c r="C116" s="535"/>
      <c r="D116" s="535"/>
      <c r="E116" s="535"/>
      <c r="F116" s="535"/>
      <c r="G116" s="535"/>
      <c r="H116" s="535"/>
      <c r="I116" s="535"/>
      <c r="J116" s="535"/>
    </row>
    <row r="117" spans="1:10" ht="15.75" customHeight="1" x14ac:dyDescent="0.35">
      <c r="D117" s="103" t="s">
        <v>62</v>
      </c>
      <c r="E117" s="98"/>
      <c r="F117" s="98"/>
      <c r="G117" s="98"/>
      <c r="H117" s="98"/>
      <c r="I117" s="98"/>
      <c r="J117" s="99"/>
    </row>
    <row r="118" spans="1:10" ht="16" thickBot="1" x14ac:dyDescent="0.4">
      <c r="A118" s="51" t="s">
        <v>196</v>
      </c>
      <c r="D118" s="100"/>
      <c r="E118" s="101"/>
      <c r="F118" s="101"/>
      <c r="G118" s="101"/>
      <c r="H118" s="101"/>
      <c r="I118" s="101"/>
      <c r="J118" s="102"/>
    </row>
  </sheetData>
  <mergeCells count="88">
    <mergeCell ref="B104:D104"/>
    <mergeCell ref="E104:F104"/>
    <mergeCell ref="G104:H104"/>
    <mergeCell ref="I104:J104"/>
    <mergeCell ref="I102:J102"/>
    <mergeCell ref="B103:D103"/>
    <mergeCell ref="E103:F103"/>
    <mergeCell ref="G103:H103"/>
    <mergeCell ref="I103:J103"/>
    <mergeCell ref="A114:J116"/>
    <mergeCell ref="B105:D105"/>
    <mergeCell ref="E105:F105"/>
    <mergeCell ref="G105:H105"/>
    <mergeCell ref="I105:J105"/>
    <mergeCell ref="B83:J83"/>
    <mergeCell ref="F85:H85"/>
    <mergeCell ref="B100:G100"/>
    <mergeCell ref="C101:H101"/>
    <mergeCell ref="B102:D102"/>
    <mergeCell ref="E102:F102"/>
    <mergeCell ref="G102:H102"/>
    <mergeCell ref="B78:D78"/>
    <mergeCell ref="E78:F78"/>
    <mergeCell ref="G78:H78"/>
    <mergeCell ref="E77:H77"/>
    <mergeCell ref="B79:D79"/>
    <mergeCell ref="E79:F79"/>
    <mergeCell ref="G79:H79"/>
    <mergeCell ref="I71:J71"/>
    <mergeCell ref="E71:F71"/>
    <mergeCell ref="G71:H71"/>
    <mergeCell ref="E70:F70"/>
    <mergeCell ref="B51:J51"/>
    <mergeCell ref="B52:J52"/>
    <mergeCell ref="G70:H70"/>
    <mergeCell ref="B65:H65"/>
    <mergeCell ref="B53:J53"/>
    <mergeCell ref="B55:J55"/>
    <mergeCell ref="I69:J69"/>
    <mergeCell ref="G69:H69"/>
    <mergeCell ref="G68:H68"/>
    <mergeCell ref="E68:F68"/>
    <mergeCell ref="I70:J70"/>
    <mergeCell ref="F27:G27"/>
    <mergeCell ref="H22:I22"/>
    <mergeCell ref="E42:F42"/>
    <mergeCell ref="H24:I24"/>
    <mergeCell ref="E43:F43"/>
    <mergeCell ref="E40:J40"/>
    <mergeCell ref="H27:I27"/>
    <mergeCell ref="H28:I28"/>
    <mergeCell ref="F28:G28"/>
    <mergeCell ref="H23:I23"/>
    <mergeCell ref="F23:G23"/>
    <mergeCell ref="B23:E23"/>
    <mergeCell ref="F25:G25"/>
    <mergeCell ref="F26:G26"/>
    <mergeCell ref="B38:H38"/>
    <mergeCell ref="H25:I25"/>
    <mergeCell ref="E45:F45"/>
    <mergeCell ref="E46:F46"/>
    <mergeCell ref="G41:I41"/>
    <mergeCell ref="E69:F69"/>
    <mergeCell ref="G67:H67"/>
    <mergeCell ref="I67:J67"/>
    <mergeCell ref="I68:J68"/>
    <mergeCell ref="E47:F47"/>
    <mergeCell ref="B50:J50"/>
    <mergeCell ref="B41:D41"/>
    <mergeCell ref="E41:F41"/>
    <mergeCell ref="E44:F44"/>
    <mergeCell ref="F22:G22"/>
    <mergeCell ref="F20:G20"/>
    <mergeCell ref="F24:G24"/>
    <mergeCell ref="F21:G21"/>
    <mergeCell ref="H26:I26"/>
    <mergeCell ref="H21:I21"/>
    <mergeCell ref="E1:J1"/>
    <mergeCell ref="G11:J11"/>
    <mergeCell ref="D12:G12"/>
    <mergeCell ref="H12:J12"/>
    <mergeCell ref="B16:H16"/>
    <mergeCell ref="B21:E21"/>
    <mergeCell ref="B18:E18"/>
    <mergeCell ref="F19:G19"/>
    <mergeCell ref="H19:I19"/>
    <mergeCell ref="H20:I20"/>
    <mergeCell ref="B20:E20"/>
  </mergeCells>
  <phoneticPr fontId="0" type="noConversion"/>
  <pageMargins left="0.74803149606299213" right="0.74803149606299213" top="0.27559055118110237" bottom="0.31496062992125984" header="0.27559055118110237" footer="0.31496062992125984"/>
  <pageSetup scale="80" orientation="portrait" horizontalDpi="300" verticalDpi="300" r:id="rId1"/>
  <headerFooter alignWithMargins="0"/>
  <rowBreaks count="1" manualBreakCount="1">
    <brk id="6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17"/>
  <sheetViews>
    <sheetView zoomScale="75" zoomScaleNormal="100" workbookViewId="0">
      <selection activeCell="N10" sqref="N10"/>
    </sheetView>
  </sheetViews>
  <sheetFormatPr defaultRowHeight="12.5" x14ac:dyDescent="0.25"/>
  <cols>
    <col min="2" max="2" width="9.54296875" customWidth="1"/>
    <col min="4" max="4" width="16" customWidth="1"/>
    <col min="5" max="5" width="9.7265625"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192</v>
      </c>
      <c r="E13" s="3"/>
      <c r="F13" s="4"/>
    </row>
    <row r="14" spans="1:12" ht="20" x14ac:dyDescent="0.4">
      <c r="E14" s="3"/>
      <c r="F14" s="4"/>
    </row>
    <row r="15" spans="1:12" ht="12.75" customHeight="1" x14ac:dyDescent="0.4">
      <c r="E15" s="4"/>
      <c r="F15" s="4"/>
    </row>
    <row r="16" spans="1:12" s="6" customFormat="1" ht="15.5" x14ac:dyDescent="0.35">
      <c r="A16" s="5">
        <v>1</v>
      </c>
      <c r="B16" s="342" t="s">
        <v>179</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180</v>
      </c>
      <c r="G19" s="511"/>
      <c r="H19" s="536" t="s">
        <v>77</v>
      </c>
      <c r="I19" s="511"/>
      <c r="J19" s="13" t="s">
        <v>3</v>
      </c>
    </row>
    <row r="20" spans="2:10" ht="18" customHeight="1" x14ac:dyDescent="0.3">
      <c r="B20" s="512" t="s">
        <v>4</v>
      </c>
      <c r="C20" s="513"/>
      <c r="D20" s="513"/>
      <c r="E20" s="514"/>
      <c r="F20" s="503">
        <v>2020521</v>
      </c>
      <c r="G20" s="504"/>
      <c r="H20" s="503">
        <v>1869446</v>
      </c>
      <c r="I20" s="504"/>
      <c r="J20" s="14">
        <f>(F20-H20)/H20</f>
        <v>8.0812711359408082E-2</v>
      </c>
    </row>
    <row r="21" spans="2:10" ht="18" customHeight="1" x14ac:dyDescent="0.3">
      <c r="B21" s="507" t="s">
        <v>181</v>
      </c>
      <c r="C21" s="508"/>
      <c r="D21" s="508"/>
      <c r="E21" s="509"/>
      <c r="F21" s="466">
        <v>400507</v>
      </c>
      <c r="G21" s="467"/>
      <c r="H21" s="466">
        <v>374627</v>
      </c>
      <c r="I21" s="467"/>
      <c r="J21" s="92">
        <f>(F21-H21)/H21</f>
        <v>6.9082046942692335E-2</v>
      </c>
    </row>
    <row r="22" spans="2:10" ht="18" customHeight="1" x14ac:dyDescent="0.3">
      <c r="B22" s="15" t="s">
        <v>6</v>
      </c>
      <c r="E22" s="16"/>
      <c r="F22" s="464"/>
      <c r="G22" s="478"/>
      <c r="H22" s="464"/>
      <c r="I22" s="478"/>
      <c r="J22" s="17"/>
    </row>
    <row r="23" spans="2:10" ht="18" customHeight="1" x14ac:dyDescent="0.3">
      <c r="B23" s="500" t="s">
        <v>182</v>
      </c>
      <c r="C23" s="501"/>
      <c r="D23" s="501"/>
      <c r="E23" s="502"/>
      <c r="F23" s="503">
        <v>104100</v>
      </c>
      <c r="G23" s="504"/>
      <c r="H23" s="540" t="s">
        <v>183</v>
      </c>
      <c r="I23" s="477"/>
      <c r="J23" s="201" t="s">
        <v>183</v>
      </c>
    </row>
    <row r="24" spans="2:10" ht="18" customHeight="1" x14ac:dyDescent="0.3">
      <c r="B24" s="10" t="s">
        <v>184</v>
      </c>
      <c r="C24" s="11"/>
      <c r="D24" s="11"/>
      <c r="E24" s="12"/>
      <c r="F24" s="505">
        <f>(F21+F23)/(F20+F21+F23)</f>
        <v>0.19983422622536362</v>
      </c>
      <c r="G24" s="506"/>
      <c r="H24" s="505">
        <f>H21/(H20+H21)</f>
        <v>0.16694064765272787</v>
      </c>
      <c r="I24" s="506"/>
      <c r="J24" s="14"/>
    </row>
    <row r="25" spans="2:10" ht="18" customHeight="1" x14ac:dyDescent="0.3">
      <c r="B25" s="15" t="s">
        <v>8</v>
      </c>
      <c r="D25" t="s">
        <v>9</v>
      </c>
      <c r="E25" s="16"/>
      <c r="F25" s="497">
        <v>2480578</v>
      </c>
      <c r="G25" s="498"/>
      <c r="H25" s="497">
        <v>2087816</v>
      </c>
      <c r="I25" s="498"/>
      <c r="J25" s="92">
        <f>(F25-H25)/H25</f>
        <v>0.18812098384148795</v>
      </c>
    </row>
    <row r="26" spans="2:10" ht="14" x14ac:dyDescent="0.3">
      <c r="B26" s="15"/>
      <c r="D26" t="s">
        <v>10</v>
      </c>
      <c r="E26" s="16"/>
      <c r="F26" s="466">
        <v>44550</v>
      </c>
      <c r="G26" s="467"/>
      <c r="H26" s="466">
        <v>156257</v>
      </c>
      <c r="I26" s="467"/>
      <c r="J26" s="93">
        <f>(F26-H26)/H26</f>
        <v>-0.71489277280377839</v>
      </c>
    </row>
    <row r="27" spans="2:10" ht="14" x14ac:dyDescent="0.3">
      <c r="B27" s="15"/>
      <c r="D27" t="s">
        <v>11</v>
      </c>
      <c r="E27" s="16"/>
      <c r="F27" s="466">
        <f>F25+F26</f>
        <v>2525128</v>
      </c>
      <c r="G27" s="467"/>
      <c r="H27" s="466">
        <f>H25+H26</f>
        <v>2244073</v>
      </c>
      <c r="I27" s="467"/>
      <c r="J27" s="93">
        <f>(F27-H27)/H27</f>
        <v>0.12524325189064706</v>
      </c>
    </row>
    <row r="28" spans="2:10" ht="14" x14ac:dyDescent="0.3">
      <c r="B28" s="18"/>
      <c r="C28" s="19"/>
      <c r="D28" s="19" t="s">
        <v>12</v>
      </c>
      <c r="E28" s="20"/>
      <c r="F28" s="481">
        <v>639200</v>
      </c>
      <c r="G28" s="499"/>
      <c r="H28" s="481">
        <v>434100</v>
      </c>
      <c r="I28" s="499"/>
      <c r="J28" s="94">
        <f>(F28-H28)/H28</f>
        <v>0.47247178069569223</v>
      </c>
    </row>
    <row r="29" spans="2:10" ht="14" x14ac:dyDescent="0.3">
      <c r="F29" s="195"/>
      <c r="G29" s="195"/>
      <c r="H29" s="195"/>
      <c r="I29" s="195"/>
      <c r="J29" s="196"/>
    </row>
    <row r="30" spans="2:10" ht="13.5" customHeight="1" x14ac:dyDescent="0.25">
      <c r="B30" t="s">
        <v>185</v>
      </c>
      <c r="F30" s="21"/>
      <c r="G30" s="21"/>
      <c r="H30" s="22"/>
      <c r="I30" s="22"/>
      <c r="J30" s="23"/>
    </row>
    <row r="31" spans="2:10" ht="13.5" customHeight="1" x14ac:dyDescent="0.25">
      <c r="B31" s="539" t="s">
        <v>186</v>
      </c>
      <c r="C31" s="539"/>
      <c r="D31" s="539"/>
      <c r="E31" s="539"/>
      <c r="F31" s="539"/>
      <c r="G31" s="539"/>
      <c r="H31" s="539"/>
      <c r="I31" s="539"/>
      <c r="J31" s="539"/>
    </row>
    <row r="32" spans="2:10" ht="13.5" customHeight="1" x14ac:dyDescent="0.25">
      <c r="B32" s="539"/>
      <c r="C32" s="539"/>
      <c r="D32" s="539"/>
      <c r="E32" s="539"/>
      <c r="F32" s="539"/>
      <c r="G32" s="539"/>
      <c r="H32" s="539"/>
      <c r="I32" s="539"/>
      <c r="J32" s="539"/>
    </row>
    <row r="33" spans="1:10" s="6" customFormat="1" ht="13.5" customHeight="1" x14ac:dyDescent="0.35">
      <c r="B33" s="31" t="s">
        <v>187</v>
      </c>
    </row>
    <row r="35" spans="1:10" x14ac:dyDescent="0.25">
      <c r="E35" s="24"/>
      <c r="F35" s="24"/>
    </row>
    <row r="36" spans="1:10" x14ac:dyDescent="0.25">
      <c r="E36" s="22"/>
      <c r="F36" s="22"/>
      <c r="G36" s="25"/>
      <c r="H36" s="25"/>
      <c r="I36" s="25"/>
      <c r="J36" s="25"/>
    </row>
    <row r="37" spans="1:10" s="6" customFormat="1" ht="18" customHeight="1" x14ac:dyDescent="0.35">
      <c r="A37" s="5">
        <v>2</v>
      </c>
      <c r="B37" s="371" t="s">
        <v>14</v>
      </c>
      <c r="C37" s="401"/>
      <c r="D37" s="401"/>
      <c r="E37" s="401"/>
      <c r="F37" s="401"/>
      <c r="G37" s="401"/>
      <c r="H37" s="401"/>
    </row>
    <row r="39" spans="1:10" ht="18" customHeight="1" x14ac:dyDescent="0.3">
      <c r="B39" s="26"/>
      <c r="C39" s="27"/>
      <c r="D39" s="28"/>
      <c r="E39" s="487" t="s">
        <v>15</v>
      </c>
      <c r="F39" s="488"/>
      <c r="G39" s="488"/>
      <c r="H39" s="488"/>
      <c r="I39" s="488"/>
      <c r="J39" s="489"/>
    </row>
    <row r="40" spans="1:10" ht="35.25" customHeight="1" x14ac:dyDescent="0.3">
      <c r="B40" s="490" t="s">
        <v>16</v>
      </c>
      <c r="C40" s="491"/>
      <c r="D40" s="492"/>
      <c r="E40" s="476" t="s">
        <v>17</v>
      </c>
      <c r="F40" s="493"/>
      <c r="G40" s="494" t="s">
        <v>188</v>
      </c>
      <c r="H40" s="495"/>
      <c r="I40" s="496"/>
      <c r="J40" s="13" t="s">
        <v>11</v>
      </c>
    </row>
    <row r="41" spans="1:10" ht="18" customHeight="1" x14ac:dyDescent="0.3">
      <c r="B41" s="15" t="s">
        <v>19</v>
      </c>
      <c r="C41" t="s">
        <v>20</v>
      </c>
      <c r="D41" s="16"/>
      <c r="E41" s="497">
        <v>12747.25</v>
      </c>
      <c r="F41" s="498"/>
      <c r="G41" s="29"/>
      <c r="H41" s="195">
        <v>350.25</v>
      </c>
      <c r="I41" s="17"/>
      <c r="J41" s="17">
        <f>E41+H41</f>
        <v>13097.5</v>
      </c>
    </row>
    <row r="42" spans="1:10" ht="18" customHeight="1" x14ac:dyDescent="0.3">
      <c r="B42" s="15" t="s">
        <v>21</v>
      </c>
      <c r="C42" t="s">
        <v>22</v>
      </c>
      <c r="D42" s="16"/>
      <c r="E42" s="466">
        <v>8581.75</v>
      </c>
      <c r="F42" s="467"/>
      <c r="G42" s="29"/>
      <c r="H42" s="195">
        <v>1659.5</v>
      </c>
      <c r="I42" s="17"/>
      <c r="J42" s="17">
        <f>E42+H42</f>
        <v>10241.25</v>
      </c>
    </row>
    <row r="43" spans="1:10" ht="18" customHeight="1" x14ac:dyDescent="0.3">
      <c r="B43" s="15"/>
      <c r="C43" s="31" t="s">
        <v>23</v>
      </c>
      <c r="D43" s="32"/>
      <c r="E43" s="466">
        <v>5366.75</v>
      </c>
      <c r="F43" s="467"/>
      <c r="G43" s="29"/>
      <c r="H43" s="195">
        <v>3953</v>
      </c>
      <c r="I43" s="197"/>
      <c r="J43" s="17">
        <f>E43+H43</f>
        <v>9319.75</v>
      </c>
    </row>
    <row r="44" spans="1:10" ht="18" customHeight="1" x14ac:dyDescent="0.3">
      <c r="B44" s="33" t="s">
        <v>24</v>
      </c>
      <c r="C44" s="19"/>
      <c r="D44" s="20"/>
      <c r="E44" s="481">
        <f>E41+E42+E43</f>
        <v>26695.75</v>
      </c>
      <c r="F44" s="482"/>
      <c r="G44" s="34"/>
      <c r="H44" s="199">
        <f>H41+H42+H43</f>
        <v>5962.75</v>
      </c>
      <c r="I44" s="36"/>
      <c r="J44" s="17">
        <f>E44+H44</f>
        <v>32658.5</v>
      </c>
    </row>
    <row r="45" spans="1:10" ht="18" customHeight="1" x14ac:dyDescent="0.3">
      <c r="B45" s="40" t="s">
        <v>25</v>
      </c>
      <c r="D45" s="16"/>
      <c r="E45" s="483"/>
      <c r="F45" s="484"/>
      <c r="G45" s="38"/>
      <c r="H45" s="38"/>
      <c r="I45" s="39"/>
      <c r="J45" s="17">
        <v>632</v>
      </c>
    </row>
    <row r="46" spans="1:10" ht="18" customHeight="1" x14ac:dyDescent="0.3">
      <c r="B46" s="33" t="s">
        <v>26</v>
      </c>
      <c r="C46" s="19"/>
      <c r="D46" s="20"/>
      <c r="E46" s="485"/>
      <c r="F46" s="486"/>
      <c r="G46" s="41"/>
      <c r="H46" s="41"/>
      <c r="I46" s="42"/>
      <c r="J46" s="43">
        <f>J44+J45</f>
        <v>33290.5</v>
      </c>
    </row>
    <row r="47" spans="1:10" ht="13" x14ac:dyDescent="0.3">
      <c r="B47" s="44"/>
      <c r="E47" s="22"/>
      <c r="F47" s="22"/>
      <c r="G47" s="25"/>
      <c r="H47" s="25"/>
      <c r="I47" s="25"/>
      <c r="J47" s="45"/>
    </row>
    <row r="48" spans="1:10" ht="13" x14ac:dyDescent="0.3">
      <c r="C48" s="44"/>
      <c r="E48" s="46"/>
      <c r="F48" s="46"/>
      <c r="G48" s="45"/>
      <c r="H48" s="47"/>
      <c r="I48" s="47"/>
      <c r="J48" s="45"/>
    </row>
    <row r="49" spans="1:10" ht="24.75" customHeight="1" x14ac:dyDescent="0.25">
      <c r="A49" s="48" t="s">
        <v>27</v>
      </c>
      <c r="B49" s="479" t="s">
        <v>28</v>
      </c>
      <c r="C49" s="479"/>
      <c r="D49" s="479"/>
      <c r="E49" s="479"/>
      <c r="F49" s="479"/>
      <c r="G49" s="479"/>
      <c r="H49" s="479"/>
      <c r="I49" s="479"/>
      <c r="J49" s="479"/>
    </row>
    <row r="50" spans="1:10" ht="24.75" customHeight="1" x14ac:dyDescent="0.25">
      <c r="A50" s="49"/>
      <c r="B50" s="479" t="s">
        <v>189</v>
      </c>
      <c r="C50" s="479"/>
      <c r="D50" s="479"/>
      <c r="E50" s="479"/>
      <c r="F50" s="479"/>
      <c r="G50" s="479"/>
      <c r="H50" s="479"/>
      <c r="I50" s="479"/>
      <c r="J50" s="479"/>
    </row>
    <row r="51" spans="1:10" x14ac:dyDescent="0.25">
      <c r="A51" s="49"/>
      <c r="B51" s="480" t="s">
        <v>190</v>
      </c>
      <c r="C51" s="480"/>
      <c r="D51" s="480"/>
      <c r="E51" s="480"/>
      <c r="F51" s="480"/>
      <c r="G51" s="480"/>
      <c r="H51" s="480"/>
      <c r="I51" s="480"/>
      <c r="J51" s="480"/>
    </row>
    <row r="52" spans="1:10" x14ac:dyDescent="0.25">
      <c r="A52" s="49"/>
      <c r="B52" s="480" t="s">
        <v>30</v>
      </c>
      <c r="C52" s="480"/>
      <c r="D52" s="480"/>
      <c r="E52" s="480"/>
      <c r="F52" s="480"/>
      <c r="G52" s="480"/>
      <c r="H52" s="480"/>
      <c r="I52" s="480"/>
      <c r="J52" s="480"/>
    </row>
    <row r="53" spans="1:10" ht="15.5" x14ac:dyDescent="0.35">
      <c r="A53" s="49"/>
      <c r="B53" s="50"/>
      <c r="C53" s="50"/>
      <c r="D53" s="50"/>
      <c r="E53" s="50"/>
      <c r="F53" s="50"/>
      <c r="G53" s="50"/>
      <c r="H53" s="51" t="s">
        <v>176</v>
      </c>
      <c r="I53" s="50"/>
      <c r="J53" s="50"/>
    </row>
    <row r="54" spans="1:10" x14ac:dyDescent="0.25">
      <c r="A54" s="49"/>
      <c r="B54" s="480"/>
      <c r="C54" s="480"/>
      <c r="D54" s="480"/>
      <c r="E54" s="480"/>
      <c r="F54" s="480"/>
      <c r="G54" s="480"/>
      <c r="H54" s="480"/>
      <c r="I54" s="480"/>
      <c r="J54" s="480"/>
    </row>
    <row r="55" spans="1:10" x14ac:dyDescent="0.25">
      <c r="A55" s="96" t="s">
        <v>71</v>
      </c>
      <c r="B55" s="50"/>
      <c r="C55" s="50"/>
      <c r="D55" s="50"/>
      <c r="E55" s="50"/>
      <c r="F55" s="50"/>
      <c r="H55" s="96" t="s">
        <v>74</v>
      </c>
      <c r="I55" s="50"/>
      <c r="J55" s="50"/>
    </row>
    <row r="56" spans="1:10" x14ac:dyDescent="0.25">
      <c r="A56" s="96" t="s">
        <v>66</v>
      </c>
      <c r="B56" s="50"/>
      <c r="C56" s="50"/>
      <c r="D56" s="50"/>
      <c r="E56" s="50"/>
      <c r="F56" s="50"/>
      <c r="H56" s="96" t="s">
        <v>75</v>
      </c>
      <c r="I56" s="50"/>
      <c r="J56" s="50"/>
    </row>
    <row r="57" spans="1:10" ht="13" x14ac:dyDescent="0.3">
      <c r="A57" s="96" t="s">
        <v>72</v>
      </c>
      <c r="B57" s="44"/>
      <c r="F57" s="22"/>
      <c r="H57" s="96" t="s">
        <v>76</v>
      </c>
      <c r="I57" s="25"/>
      <c r="J57" s="45"/>
    </row>
    <row r="58" spans="1:10" s="55" customFormat="1" ht="13" x14ac:dyDescent="0.35">
      <c r="A58" s="96" t="s">
        <v>73</v>
      </c>
      <c r="B58" s="53"/>
      <c r="C58" s="52"/>
      <c r="D58" s="52"/>
      <c r="E58" s="54"/>
      <c r="G58" s="56"/>
      <c r="J58" s="56"/>
    </row>
    <row r="59" spans="1:10" s="55" customFormat="1" ht="13" x14ac:dyDescent="0.35">
      <c r="A59" s="96" t="s">
        <v>0</v>
      </c>
      <c r="B59" s="57"/>
      <c r="E59" s="56"/>
      <c r="G59" s="56"/>
      <c r="J59" s="56"/>
    </row>
    <row r="60" spans="1:10" s="55" customFormat="1" ht="13" x14ac:dyDescent="0.35">
      <c r="A60" s="96" t="s">
        <v>1</v>
      </c>
      <c r="B60" s="57"/>
      <c r="E60" s="56"/>
      <c r="G60" s="56"/>
      <c r="J60" s="56"/>
    </row>
    <row r="64" spans="1:10" s="6" customFormat="1" ht="18" customHeight="1" x14ac:dyDescent="0.35">
      <c r="A64" s="5">
        <v>3</v>
      </c>
      <c r="B64" s="342" t="s">
        <v>35</v>
      </c>
      <c r="C64" s="533"/>
      <c r="D64" s="533"/>
      <c r="E64" s="533"/>
      <c r="F64" s="533"/>
      <c r="G64" s="533"/>
      <c r="H64" s="533"/>
    </row>
    <row r="65" spans="1:10" ht="18" customHeight="1" x14ac:dyDescent="0.25"/>
    <row r="66" spans="1:10" s="61" customFormat="1" ht="18" customHeight="1" x14ac:dyDescent="0.3">
      <c r="A66" s="58"/>
      <c r="B66" s="59" t="s">
        <v>36</v>
      </c>
      <c r="C66" s="60"/>
      <c r="D66" s="60"/>
      <c r="E66" s="59" t="s">
        <v>37</v>
      </c>
      <c r="F66" s="60"/>
      <c r="G66" s="476" t="s">
        <v>11</v>
      </c>
      <c r="H66" s="463"/>
      <c r="I66" s="476" t="s">
        <v>38</v>
      </c>
      <c r="J66" s="477"/>
    </row>
    <row r="67" spans="1:10" ht="18" customHeight="1" x14ac:dyDescent="0.3">
      <c r="B67" s="62"/>
      <c r="C67" s="61" t="s">
        <v>39</v>
      </c>
      <c r="D67" s="61"/>
      <c r="E67" s="464">
        <v>24</v>
      </c>
      <c r="F67" s="478"/>
      <c r="G67" s="466">
        <v>816</v>
      </c>
      <c r="H67" s="478"/>
      <c r="I67" s="468">
        <f>G67/G70*100</f>
        <v>2.3591997224470913</v>
      </c>
      <c r="J67" s="469"/>
    </row>
    <row r="68" spans="1:10" ht="18" customHeight="1" x14ac:dyDescent="0.3">
      <c r="B68" s="62"/>
      <c r="C68" s="61" t="s">
        <v>40</v>
      </c>
      <c r="D68" s="61"/>
      <c r="E68" s="464">
        <v>8</v>
      </c>
      <c r="F68" s="465"/>
      <c r="G68" s="466">
        <v>3984</v>
      </c>
      <c r="H68" s="467"/>
      <c r="I68" s="468">
        <f>G68/G70*100</f>
        <v>11.518445703712271</v>
      </c>
      <c r="J68" s="469"/>
    </row>
    <row r="69" spans="1:10" ht="18" customHeight="1" x14ac:dyDescent="0.3">
      <c r="B69" s="62"/>
      <c r="C69" s="61" t="s">
        <v>41</v>
      </c>
      <c r="D69" s="61"/>
      <c r="E69" s="464">
        <v>6</v>
      </c>
      <c r="F69" s="465"/>
      <c r="G69" s="466">
        <v>29788</v>
      </c>
      <c r="H69" s="467"/>
      <c r="I69" s="468">
        <f>G69/G70*100</f>
        <v>86.122354573840639</v>
      </c>
      <c r="J69" s="469"/>
    </row>
    <row r="70" spans="1:10" ht="18" customHeight="1" x14ac:dyDescent="0.3">
      <c r="B70" s="63"/>
      <c r="C70" s="64" t="s">
        <v>11</v>
      </c>
      <c r="D70" s="65"/>
      <c r="E70" s="470">
        <f>E67+E68+E69</f>
        <v>38</v>
      </c>
      <c r="F70" s="471"/>
      <c r="G70" s="472">
        <f>G67+G68+G69</f>
        <v>34588</v>
      </c>
      <c r="H70" s="473"/>
      <c r="I70" s="537"/>
      <c r="J70" s="538"/>
    </row>
    <row r="74" spans="1:10" s="6" customFormat="1" ht="18" customHeight="1" x14ac:dyDescent="0.35">
      <c r="A74" s="5">
        <v>4</v>
      </c>
      <c r="B74" s="66" t="s">
        <v>42</v>
      </c>
    </row>
    <row r="75" spans="1:10" ht="18" customHeight="1" x14ac:dyDescent="0.3">
      <c r="A75" s="44"/>
      <c r="B75" s="67"/>
    </row>
    <row r="76" spans="1:10" ht="18" customHeight="1" x14ac:dyDescent="0.3">
      <c r="E76" s="452" t="s">
        <v>43</v>
      </c>
      <c r="F76" s="453"/>
      <c r="G76" s="453"/>
      <c r="H76" s="453"/>
    </row>
    <row r="77" spans="1:10" s="61" customFormat="1" ht="18" customHeight="1" x14ac:dyDescent="0.3">
      <c r="B77" s="454"/>
      <c r="C77" s="455"/>
      <c r="D77" s="456"/>
      <c r="E77" s="457" t="s">
        <v>44</v>
      </c>
      <c r="F77" s="457"/>
      <c r="G77" s="457" t="s">
        <v>45</v>
      </c>
      <c r="H77" s="458"/>
    </row>
    <row r="78" spans="1:10" ht="18.75" customHeight="1" x14ac:dyDescent="0.3">
      <c r="B78" s="424" t="s">
        <v>11</v>
      </c>
      <c r="C78" s="425"/>
      <c r="D78" s="426"/>
      <c r="E78" s="462">
        <v>53</v>
      </c>
      <c r="F78" s="463"/>
      <c r="G78" s="462">
        <v>47</v>
      </c>
      <c r="H78" s="463"/>
    </row>
    <row r="79" spans="1:10" ht="13" x14ac:dyDescent="0.3">
      <c r="B79" s="46"/>
      <c r="C79" s="46"/>
      <c r="D79" s="46"/>
      <c r="E79" s="46"/>
      <c r="F79" s="46"/>
      <c r="G79" s="46"/>
      <c r="H79" s="46"/>
    </row>
    <row r="80" spans="1:10" ht="13" x14ac:dyDescent="0.3">
      <c r="B80" s="46"/>
      <c r="C80" s="46"/>
      <c r="D80" s="46"/>
      <c r="E80" s="46"/>
      <c r="F80" s="46"/>
      <c r="G80" s="46"/>
      <c r="H80" s="46"/>
    </row>
    <row r="82" spans="1:10" s="6" customFormat="1" ht="18" customHeight="1" x14ac:dyDescent="0.35">
      <c r="A82" s="5">
        <v>5</v>
      </c>
      <c r="B82" s="342" t="s">
        <v>191</v>
      </c>
      <c r="C82" s="342"/>
      <c r="D82" s="342"/>
      <c r="E82" s="342"/>
      <c r="F82" s="342"/>
      <c r="G82" s="342"/>
      <c r="H82" s="342"/>
      <c r="I82" s="342"/>
      <c r="J82" s="530"/>
    </row>
    <row r="83" spans="1:10" ht="18" customHeight="1" x14ac:dyDescent="0.3">
      <c r="A83" s="44"/>
    </row>
    <row r="84" spans="1:10" s="44" customFormat="1" ht="57.75" customHeight="1" x14ac:dyDescent="0.3">
      <c r="B84" s="68"/>
      <c r="C84" s="69"/>
      <c r="D84" s="69"/>
      <c r="E84" s="68" t="s">
        <v>17</v>
      </c>
      <c r="F84" s="443" t="s">
        <v>188</v>
      </c>
      <c r="G84" s="444"/>
      <c r="H84" s="445"/>
      <c r="I84" s="70" t="s">
        <v>11</v>
      </c>
      <c r="J84" s="71" t="s">
        <v>46</v>
      </c>
    </row>
    <row r="85" spans="1:10" ht="18" customHeight="1" x14ac:dyDescent="0.3">
      <c r="B85" s="72" t="s">
        <v>47</v>
      </c>
      <c r="C85" s="73"/>
      <c r="D85" s="73"/>
      <c r="E85" s="10"/>
      <c r="F85" s="10"/>
      <c r="G85" s="11"/>
      <c r="H85" s="12"/>
      <c r="I85" s="12"/>
      <c r="J85" s="74"/>
    </row>
    <row r="86" spans="1:10" ht="18" customHeight="1" x14ac:dyDescent="0.3">
      <c r="B86" s="26" t="s">
        <v>48</v>
      </c>
      <c r="C86" s="27"/>
      <c r="D86" s="27"/>
      <c r="E86" s="200">
        <v>7643.5</v>
      </c>
      <c r="F86" s="75"/>
      <c r="G86" s="205">
        <v>3041.5</v>
      </c>
      <c r="H86" s="37"/>
      <c r="I86" s="37">
        <f>E86+G86</f>
        <v>10685</v>
      </c>
      <c r="J86" s="77"/>
    </row>
    <row r="87" spans="1:10" ht="18" customHeight="1" x14ac:dyDescent="0.3">
      <c r="B87" s="78" t="s">
        <v>49</v>
      </c>
      <c r="E87" s="202">
        <v>4756.5</v>
      </c>
      <c r="F87" s="79"/>
      <c r="G87" s="195">
        <v>263</v>
      </c>
      <c r="H87" s="17"/>
      <c r="I87" s="17">
        <f>E87+G87</f>
        <v>5019.5</v>
      </c>
      <c r="J87" s="77"/>
    </row>
    <row r="88" spans="1:10" ht="18" customHeight="1" x14ac:dyDescent="0.3">
      <c r="B88" s="15" t="s">
        <v>50</v>
      </c>
      <c r="E88" s="207"/>
      <c r="F88" s="38"/>
      <c r="G88" s="198"/>
      <c r="H88" s="39"/>
      <c r="I88" s="17">
        <v>4467.25</v>
      </c>
      <c r="J88" s="77"/>
    </row>
    <row r="89" spans="1:10" ht="18" customHeight="1" x14ac:dyDescent="0.3">
      <c r="B89" s="15" t="s">
        <v>51</v>
      </c>
      <c r="E89" s="207"/>
      <c r="F89" s="38"/>
      <c r="G89" s="198"/>
      <c r="H89" s="39"/>
      <c r="I89" s="17">
        <v>46</v>
      </c>
      <c r="J89" s="77"/>
    </row>
    <row r="90" spans="1:10" ht="18" customHeight="1" x14ac:dyDescent="0.3">
      <c r="B90" s="40" t="s">
        <v>52</v>
      </c>
      <c r="E90" s="208">
        <v>16583.75</v>
      </c>
      <c r="F90" s="35"/>
      <c r="G90" s="199">
        <v>3634</v>
      </c>
      <c r="H90" s="36"/>
      <c r="I90" s="17">
        <f>E90+G90</f>
        <v>20217.75</v>
      </c>
      <c r="J90" s="89">
        <f>I90/I93*100</f>
        <v>58.452231232924234</v>
      </c>
    </row>
    <row r="91" spans="1:10" ht="18" customHeight="1" x14ac:dyDescent="0.3">
      <c r="B91" s="68" t="s">
        <v>53</v>
      </c>
      <c r="C91" s="27"/>
      <c r="D91" s="27"/>
      <c r="E91" s="207"/>
      <c r="F91" s="38"/>
      <c r="G91" s="198"/>
      <c r="H91" s="39"/>
      <c r="I91" s="37">
        <v>10134.5</v>
      </c>
      <c r="J91" s="90">
        <f>I91/I93*100</f>
        <v>29.30020093383639</v>
      </c>
    </row>
    <row r="92" spans="1:10" ht="18" customHeight="1" x14ac:dyDescent="0.3">
      <c r="B92" s="33" t="s">
        <v>54</v>
      </c>
      <c r="C92" s="19"/>
      <c r="D92" s="19"/>
      <c r="E92" s="209"/>
      <c r="F92" s="41"/>
      <c r="G92" s="203"/>
      <c r="H92" s="42"/>
      <c r="I92" s="36">
        <v>4236.25</v>
      </c>
      <c r="J92" s="91">
        <f>I92/I93*100</f>
        <v>12.247567833239371</v>
      </c>
    </row>
    <row r="93" spans="1:10" ht="18" customHeight="1" x14ac:dyDescent="0.3">
      <c r="B93" s="33" t="s">
        <v>55</v>
      </c>
      <c r="C93" s="19"/>
      <c r="D93" s="19"/>
      <c r="E93" s="204">
        <v>28081.5</v>
      </c>
      <c r="F93" s="34"/>
      <c r="G93" s="206">
        <v>6507</v>
      </c>
      <c r="H93" s="36"/>
      <c r="I93" s="43">
        <f>E93+G93</f>
        <v>34588.5</v>
      </c>
      <c r="J93" s="82">
        <f>J90+J91+J92</f>
        <v>100</v>
      </c>
    </row>
    <row r="94" spans="1:10" ht="13" x14ac:dyDescent="0.3">
      <c r="B94" s="44"/>
      <c r="E94" s="45"/>
      <c r="F94" s="25"/>
      <c r="G94" s="45"/>
      <c r="H94" s="25"/>
      <c r="I94" s="45"/>
      <c r="J94" s="83"/>
    </row>
    <row r="95" spans="1:10" ht="13" x14ac:dyDescent="0.3">
      <c r="B95" s="31" t="s">
        <v>64</v>
      </c>
      <c r="E95" s="45"/>
      <c r="F95" s="25"/>
      <c r="G95" s="45"/>
      <c r="H95" s="25"/>
      <c r="I95" s="45"/>
      <c r="J95" s="83"/>
    </row>
    <row r="96" spans="1:10" x14ac:dyDescent="0.25">
      <c r="B96" t="s">
        <v>63</v>
      </c>
    </row>
    <row r="99" spans="1:10" ht="18" customHeight="1" x14ac:dyDescent="0.35">
      <c r="A99" s="5">
        <v>6</v>
      </c>
      <c r="B99" s="342" t="s">
        <v>56</v>
      </c>
      <c r="C99" s="529"/>
      <c r="D99" s="529"/>
      <c r="E99" s="529"/>
      <c r="F99" s="529"/>
      <c r="G99" s="529"/>
    </row>
    <row r="100" spans="1:10" ht="18" customHeight="1" x14ac:dyDescent="0.3">
      <c r="A100" s="44"/>
      <c r="C100" s="527"/>
      <c r="D100" s="438"/>
      <c r="E100" s="438"/>
      <c r="F100" s="438"/>
      <c r="G100" s="438"/>
      <c r="H100" s="438"/>
    </row>
    <row r="101" spans="1:10" ht="18" customHeight="1" x14ac:dyDescent="0.3">
      <c r="B101" s="528" t="s">
        <v>57</v>
      </c>
      <c r="C101" s="528"/>
      <c r="D101" s="528"/>
      <c r="E101" s="450" t="s">
        <v>58</v>
      </c>
      <c r="F101" s="450"/>
      <c r="G101" s="450" t="s">
        <v>59</v>
      </c>
      <c r="H101" s="451"/>
      <c r="I101" s="450" t="s">
        <v>11</v>
      </c>
      <c r="J101" s="450"/>
    </row>
    <row r="102" spans="1:10" ht="18" customHeight="1" x14ac:dyDescent="0.25">
      <c r="B102" s="429" t="s">
        <v>60</v>
      </c>
      <c r="C102" s="430"/>
      <c r="D102" s="431"/>
      <c r="E102" s="432">
        <v>4</v>
      </c>
      <c r="F102" s="433"/>
      <c r="G102" s="434">
        <v>66</v>
      </c>
      <c r="H102" s="433"/>
      <c r="I102" s="435">
        <f>E102+G102</f>
        <v>70</v>
      </c>
      <c r="J102" s="436"/>
    </row>
    <row r="103" spans="1:10" ht="18" customHeight="1" x14ac:dyDescent="0.25">
      <c r="B103" s="437" t="s">
        <v>41</v>
      </c>
      <c r="C103" s="438"/>
      <c r="D103" s="438"/>
      <c r="E103" s="440">
        <v>118</v>
      </c>
      <c r="F103" s="441"/>
      <c r="G103" s="440">
        <v>25</v>
      </c>
      <c r="H103" s="441"/>
      <c r="I103" s="442">
        <f>E103+G103</f>
        <v>143</v>
      </c>
      <c r="J103" s="439"/>
    </row>
    <row r="104" spans="1:10" ht="18" customHeight="1" x14ac:dyDescent="0.3">
      <c r="B104" s="428" t="s">
        <v>11</v>
      </c>
      <c r="C104" s="428"/>
      <c r="D104" s="428"/>
      <c r="E104" s="427">
        <f>E103+E102</f>
        <v>122</v>
      </c>
      <c r="F104" s="428"/>
      <c r="G104" s="427">
        <f>G103+G102</f>
        <v>91</v>
      </c>
      <c r="H104" s="428"/>
      <c r="I104" s="427">
        <f>I103+I102</f>
        <v>213</v>
      </c>
      <c r="J104" s="428"/>
    </row>
    <row r="107" spans="1:10" ht="13" x14ac:dyDescent="0.3">
      <c r="A107" s="97" t="s">
        <v>31</v>
      </c>
    </row>
    <row r="109" spans="1:10" x14ac:dyDescent="0.25">
      <c r="A109" s="52" t="s">
        <v>32</v>
      </c>
    </row>
    <row r="110" spans="1:10" x14ac:dyDescent="0.25">
      <c r="A110" s="52" t="s">
        <v>33</v>
      </c>
    </row>
    <row r="111" spans="1:10" x14ac:dyDescent="0.25">
      <c r="A111" s="52" t="s">
        <v>34</v>
      </c>
    </row>
    <row r="112" spans="1:10" ht="9" customHeight="1" x14ac:dyDescent="0.25">
      <c r="A112" s="84"/>
      <c r="B112" s="85"/>
      <c r="C112" s="85"/>
      <c r="D112" s="85"/>
      <c r="E112" s="85"/>
      <c r="F112" s="85"/>
      <c r="G112" s="85"/>
      <c r="H112" s="85"/>
      <c r="I112" s="85"/>
      <c r="J112" s="85"/>
    </row>
    <row r="113" spans="1:10" ht="12.75" customHeight="1" x14ac:dyDescent="0.25">
      <c r="A113" s="534" t="s">
        <v>92</v>
      </c>
      <c r="B113" s="535"/>
      <c r="C113" s="535"/>
      <c r="D113" s="535"/>
      <c r="E113" s="535"/>
      <c r="F113" s="535"/>
      <c r="G113" s="535"/>
      <c r="H113" s="535"/>
      <c r="I113" s="535"/>
      <c r="J113" s="535"/>
    </row>
    <row r="114" spans="1:10" x14ac:dyDescent="0.25">
      <c r="A114" s="535"/>
      <c r="B114" s="535"/>
      <c r="C114" s="535"/>
      <c r="D114" s="535"/>
      <c r="E114" s="535"/>
      <c r="F114" s="535"/>
      <c r="G114" s="535"/>
      <c r="H114" s="535"/>
      <c r="I114" s="535"/>
      <c r="J114" s="535"/>
    </row>
    <row r="115" spans="1:10" ht="16.5" customHeight="1" thickBot="1" x14ac:dyDescent="0.3">
      <c r="A115" s="535"/>
      <c r="B115" s="535"/>
      <c r="C115" s="535"/>
      <c r="D115" s="535"/>
      <c r="E115" s="535"/>
      <c r="F115" s="535"/>
      <c r="G115" s="535"/>
      <c r="H115" s="535"/>
      <c r="I115" s="535"/>
      <c r="J115" s="535"/>
    </row>
    <row r="116" spans="1:10" ht="15.75" customHeight="1" x14ac:dyDescent="0.35">
      <c r="D116" s="103" t="s">
        <v>62</v>
      </c>
      <c r="E116" s="98"/>
      <c r="F116" s="98"/>
      <c r="G116" s="98"/>
      <c r="H116" s="98"/>
      <c r="I116" s="98"/>
      <c r="J116" s="99"/>
    </row>
    <row r="117" spans="1:10" ht="16" thickBot="1" x14ac:dyDescent="0.4">
      <c r="A117" s="51" t="s">
        <v>176</v>
      </c>
      <c r="D117" s="100"/>
      <c r="E117" s="101"/>
      <c r="F117" s="101"/>
      <c r="G117" s="101"/>
      <c r="H117" s="101"/>
      <c r="I117" s="101"/>
      <c r="J117" s="102"/>
    </row>
  </sheetData>
  <mergeCells count="89">
    <mergeCell ref="A113:J115"/>
    <mergeCell ref="B104:D104"/>
    <mergeCell ref="E104:F104"/>
    <mergeCell ref="G104:H104"/>
    <mergeCell ref="I104:J104"/>
    <mergeCell ref="B77:D77"/>
    <mergeCell ref="E77:F77"/>
    <mergeCell ref="G77:H77"/>
    <mergeCell ref="E76:H76"/>
    <mergeCell ref="B78:D78"/>
    <mergeCell ref="E78:F78"/>
    <mergeCell ref="G78:H78"/>
    <mergeCell ref="B103:D103"/>
    <mergeCell ref="E103:F103"/>
    <mergeCell ref="G103:H103"/>
    <mergeCell ref="I103:J103"/>
    <mergeCell ref="B82:J82"/>
    <mergeCell ref="F84:H84"/>
    <mergeCell ref="B99:G99"/>
    <mergeCell ref="C100:H100"/>
    <mergeCell ref="B101:D101"/>
    <mergeCell ref="E101:F101"/>
    <mergeCell ref="G101:H101"/>
    <mergeCell ref="I101:J101"/>
    <mergeCell ref="B102:D102"/>
    <mergeCell ref="E102:F102"/>
    <mergeCell ref="G102:H102"/>
    <mergeCell ref="I102:J102"/>
    <mergeCell ref="I70:J70"/>
    <mergeCell ref="E70:F70"/>
    <mergeCell ref="G70:H70"/>
    <mergeCell ref="E69:F69"/>
    <mergeCell ref="B50:J50"/>
    <mergeCell ref="B51:J51"/>
    <mergeCell ref="G69:H69"/>
    <mergeCell ref="B64:H64"/>
    <mergeCell ref="B52:J52"/>
    <mergeCell ref="B54:J54"/>
    <mergeCell ref="I68:J68"/>
    <mergeCell ref="G68:H68"/>
    <mergeCell ref="G67:H67"/>
    <mergeCell ref="E67:F67"/>
    <mergeCell ref="I67:J67"/>
    <mergeCell ref="I69:J69"/>
    <mergeCell ref="H22:I22"/>
    <mergeCell ref="E41:F41"/>
    <mergeCell ref="H24:I24"/>
    <mergeCell ref="E42:F42"/>
    <mergeCell ref="B49:J49"/>
    <mergeCell ref="H23:I23"/>
    <mergeCell ref="F23:G23"/>
    <mergeCell ref="B23:E23"/>
    <mergeCell ref="B31:J32"/>
    <mergeCell ref="E46:F46"/>
    <mergeCell ref="F25:G25"/>
    <mergeCell ref="F26:G26"/>
    <mergeCell ref="B37:H37"/>
    <mergeCell ref="H25:I25"/>
    <mergeCell ref="H26:I26"/>
    <mergeCell ref="E44:F44"/>
    <mergeCell ref="E45:F45"/>
    <mergeCell ref="G40:I40"/>
    <mergeCell ref="E68:F68"/>
    <mergeCell ref="G66:H66"/>
    <mergeCell ref="I66:J66"/>
    <mergeCell ref="E43:F43"/>
    <mergeCell ref="E39:J39"/>
    <mergeCell ref="H27:I27"/>
    <mergeCell ref="H28:I28"/>
    <mergeCell ref="B40:D40"/>
    <mergeCell ref="E40:F40"/>
    <mergeCell ref="F27:G27"/>
    <mergeCell ref="F22:G22"/>
    <mergeCell ref="F20:G20"/>
    <mergeCell ref="F28:G28"/>
    <mergeCell ref="F24:G24"/>
    <mergeCell ref="F21:G21"/>
    <mergeCell ref="H21:I21"/>
    <mergeCell ref="E1:J1"/>
    <mergeCell ref="G11:J11"/>
    <mergeCell ref="D12:G12"/>
    <mergeCell ref="H12:J12"/>
    <mergeCell ref="B16:H16"/>
    <mergeCell ref="B18:E18"/>
    <mergeCell ref="F19:G19"/>
    <mergeCell ref="H19:I19"/>
    <mergeCell ref="H20:I20"/>
    <mergeCell ref="B20:E20"/>
    <mergeCell ref="B21:E21"/>
  </mergeCells>
  <phoneticPr fontId="0" type="noConversion"/>
  <pageMargins left="0.74803149606299213" right="0.74803149606299213" top="0.27559055118110237" bottom="0.31496062992125984" header="0.27559055118110237" footer="0.31496062992125984"/>
  <pageSetup scale="80" orientation="portrait" horizontalDpi="300" verticalDpi="300" r:id="rId1"/>
  <headerFooter alignWithMargins="0"/>
  <rowBreaks count="1" manualBreakCount="1">
    <brk id="60"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14"/>
  <sheetViews>
    <sheetView zoomScale="75" zoomScaleNormal="100" workbookViewId="0">
      <selection activeCell="N11" sqref="N11:N12"/>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178</v>
      </c>
      <c r="E13" s="3"/>
      <c r="F13" s="4"/>
    </row>
    <row r="14" spans="1:12" ht="20" x14ac:dyDescent="0.4">
      <c r="E14" s="3"/>
      <c r="F14" s="4"/>
    </row>
    <row r="15" spans="1:12" ht="12.75" customHeight="1" x14ac:dyDescent="0.4">
      <c r="E15" s="4"/>
      <c r="F15" s="4"/>
    </row>
    <row r="16" spans="1:12" s="6" customFormat="1" ht="15.5" x14ac:dyDescent="0.35">
      <c r="A16" s="5">
        <v>1</v>
      </c>
      <c r="B16" s="342" t="s">
        <v>172</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173</v>
      </c>
      <c r="G19" s="511"/>
      <c r="H19" s="536" t="s">
        <v>87</v>
      </c>
      <c r="I19" s="511"/>
      <c r="J19" s="13" t="s">
        <v>3</v>
      </c>
    </row>
    <row r="20" spans="2:10" ht="18" customHeight="1" x14ac:dyDescent="0.3">
      <c r="B20" s="512" t="s">
        <v>4</v>
      </c>
      <c r="C20" s="513"/>
      <c r="D20" s="513"/>
      <c r="E20" s="514"/>
      <c r="F20" s="503">
        <v>2155596</v>
      </c>
      <c r="G20" s="504"/>
      <c r="H20" s="503">
        <v>2069405</v>
      </c>
      <c r="I20" s="504"/>
      <c r="J20" s="14">
        <v>4.1650136150246084E-2</v>
      </c>
    </row>
    <row r="21" spans="2:10" ht="18" customHeight="1" x14ac:dyDescent="0.3">
      <c r="B21" s="507" t="s">
        <v>5</v>
      </c>
      <c r="C21" s="508"/>
      <c r="D21" s="508"/>
      <c r="E21" s="509"/>
      <c r="F21" s="466">
        <v>476669</v>
      </c>
      <c r="G21" s="467"/>
      <c r="H21" s="466">
        <v>386364</v>
      </c>
      <c r="I21" s="467"/>
      <c r="J21" s="92">
        <v>0.23373036825377105</v>
      </c>
    </row>
    <row r="22" spans="2:10" ht="18" customHeight="1" x14ac:dyDescent="0.3">
      <c r="B22" s="15" t="s">
        <v>6</v>
      </c>
      <c r="E22" s="16"/>
      <c r="F22" s="541"/>
      <c r="G22" s="542"/>
      <c r="H22" s="541"/>
      <c r="I22" s="542"/>
      <c r="J22" s="17"/>
    </row>
    <row r="23" spans="2:10" ht="18" customHeight="1" x14ac:dyDescent="0.3">
      <c r="B23" s="10" t="s">
        <v>7</v>
      </c>
      <c r="C23" s="11"/>
      <c r="D23" s="11"/>
      <c r="E23" s="12"/>
      <c r="F23" s="505">
        <v>0.18108701061633231</v>
      </c>
      <c r="G23" s="506"/>
      <c r="H23" s="505">
        <v>0.1573291298978039</v>
      </c>
      <c r="I23" s="506"/>
      <c r="J23" s="14"/>
    </row>
    <row r="24" spans="2:10" ht="18" customHeight="1" x14ac:dyDescent="0.3">
      <c r="B24" s="15" t="s">
        <v>8</v>
      </c>
      <c r="D24" t="s">
        <v>9</v>
      </c>
      <c r="E24" s="16"/>
      <c r="F24" s="497">
        <v>2495828</v>
      </c>
      <c r="G24" s="498"/>
      <c r="H24" s="497">
        <v>2172987</v>
      </c>
      <c r="I24" s="498"/>
      <c r="J24" s="92">
        <v>0.14857014791160739</v>
      </c>
    </row>
    <row r="25" spans="2:10" ht="14" x14ac:dyDescent="0.3">
      <c r="B25" s="15"/>
      <c r="D25" t="s">
        <v>10</v>
      </c>
      <c r="E25" s="16"/>
      <c r="F25" s="466">
        <v>136437</v>
      </c>
      <c r="G25" s="467"/>
      <c r="H25" s="466">
        <v>282782</v>
      </c>
      <c r="I25" s="467"/>
      <c r="J25" s="93">
        <v>-0.51751879539716106</v>
      </c>
    </row>
    <row r="26" spans="2:10" ht="14" x14ac:dyDescent="0.3">
      <c r="B26" s="15"/>
      <c r="D26" t="s">
        <v>11</v>
      </c>
      <c r="E26" s="16"/>
      <c r="F26" s="466">
        <v>2632265</v>
      </c>
      <c r="G26" s="467"/>
      <c r="H26" s="466">
        <v>2455769</v>
      </c>
      <c r="I26" s="467"/>
      <c r="J26" s="93">
        <v>7.1869951937661894E-2</v>
      </c>
    </row>
    <row r="27" spans="2:10" ht="14" x14ac:dyDescent="0.3">
      <c r="B27" s="18"/>
      <c r="C27" s="19"/>
      <c r="D27" s="19" t="s">
        <v>12</v>
      </c>
      <c r="E27" s="20"/>
      <c r="F27" s="481">
        <v>638150</v>
      </c>
      <c r="G27" s="499"/>
      <c r="H27" s="481">
        <v>354500</v>
      </c>
      <c r="I27" s="499"/>
      <c r="J27" s="94">
        <v>0.80014104372355432</v>
      </c>
    </row>
    <row r="28" spans="2:10" ht="14" x14ac:dyDescent="0.3">
      <c r="F28" s="195"/>
      <c r="G28" s="195"/>
      <c r="H28" s="195"/>
      <c r="I28" s="195"/>
      <c r="J28" s="196"/>
    </row>
    <row r="29" spans="2:10" ht="13.5" customHeight="1" x14ac:dyDescent="0.25">
      <c r="B29" t="s">
        <v>174</v>
      </c>
      <c r="F29" s="21"/>
      <c r="G29" s="21"/>
      <c r="H29" s="22"/>
      <c r="I29" s="22"/>
      <c r="J29" s="23"/>
    </row>
    <row r="30" spans="2:10" s="6" customFormat="1" ht="13.5" customHeight="1" x14ac:dyDescent="0.35">
      <c r="B30" s="31" t="s">
        <v>175</v>
      </c>
    </row>
    <row r="32" spans="2:10" x14ac:dyDescent="0.25">
      <c r="E32" s="24"/>
      <c r="F32" s="24"/>
    </row>
    <row r="33" spans="1:10" x14ac:dyDescent="0.25">
      <c r="E33" s="22"/>
      <c r="F33" s="22"/>
      <c r="G33" s="25"/>
      <c r="H33" s="25"/>
      <c r="I33" s="25"/>
      <c r="J33" s="25"/>
    </row>
    <row r="34" spans="1:10" s="6" customFormat="1" ht="18" customHeight="1" x14ac:dyDescent="0.35">
      <c r="A34" s="5">
        <v>2</v>
      </c>
      <c r="B34" s="371" t="s">
        <v>14</v>
      </c>
      <c r="C34" s="401"/>
      <c r="D34" s="401"/>
      <c r="E34" s="401"/>
      <c r="F34" s="401"/>
      <c r="G34" s="401"/>
      <c r="H34" s="401"/>
    </row>
    <row r="36" spans="1:10" ht="18" customHeight="1" x14ac:dyDescent="0.3">
      <c r="B36" s="26"/>
      <c r="C36" s="27"/>
      <c r="D36" s="28"/>
      <c r="E36" s="487" t="s">
        <v>15</v>
      </c>
      <c r="F36" s="488"/>
      <c r="G36" s="488"/>
      <c r="H36" s="488"/>
      <c r="I36" s="488"/>
      <c r="J36" s="489"/>
    </row>
    <row r="37" spans="1:10" ht="18" customHeight="1" x14ac:dyDescent="0.3">
      <c r="B37" s="490" t="s">
        <v>16</v>
      </c>
      <c r="C37" s="491"/>
      <c r="D37" s="492"/>
      <c r="E37" s="476" t="s">
        <v>17</v>
      </c>
      <c r="F37" s="493"/>
      <c r="G37" s="476" t="s">
        <v>18</v>
      </c>
      <c r="H37" s="493"/>
      <c r="I37" s="463"/>
      <c r="J37" s="13" t="s">
        <v>11</v>
      </c>
    </row>
    <row r="38" spans="1:10" ht="18" customHeight="1" x14ac:dyDescent="0.3">
      <c r="B38" s="15" t="s">
        <v>19</v>
      </c>
      <c r="C38" t="s">
        <v>20</v>
      </c>
      <c r="D38" s="16"/>
      <c r="E38" s="497">
        <v>13271.25</v>
      </c>
      <c r="F38" s="498"/>
      <c r="G38" s="29"/>
      <c r="H38" s="30">
        <v>371.25</v>
      </c>
      <c r="I38" s="17"/>
      <c r="J38" s="17">
        <v>13642.5</v>
      </c>
    </row>
    <row r="39" spans="1:10" ht="18" customHeight="1" x14ac:dyDescent="0.3">
      <c r="B39" s="15" t="s">
        <v>21</v>
      </c>
      <c r="C39" t="s">
        <v>22</v>
      </c>
      <c r="D39" s="16"/>
      <c r="E39" s="466">
        <v>9438.25</v>
      </c>
      <c r="F39" s="467"/>
      <c r="G39" s="29"/>
      <c r="H39" s="30">
        <v>1487</v>
      </c>
      <c r="I39" s="17"/>
      <c r="J39" s="17">
        <v>10925.25</v>
      </c>
    </row>
    <row r="40" spans="1:10" ht="18" customHeight="1" x14ac:dyDescent="0.3">
      <c r="B40" s="15"/>
      <c r="C40" s="31" t="s">
        <v>23</v>
      </c>
      <c r="D40" s="32"/>
      <c r="E40" s="466">
        <v>4641.75</v>
      </c>
      <c r="F40" s="467"/>
      <c r="G40" s="29"/>
      <c r="H40" s="30">
        <v>3463.5</v>
      </c>
      <c r="I40" s="197"/>
      <c r="J40" s="17">
        <v>8105.25</v>
      </c>
    </row>
    <row r="41" spans="1:10" ht="18" customHeight="1" x14ac:dyDescent="0.3">
      <c r="B41" s="33" t="s">
        <v>24</v>
      </c>
      <c r="C41" s="19"/>
      <c r="D41" s="20"/>
      <c r="E41" s="481">
        <v>27351.25</v>
      </c>
      <c r="F41" s="482"/>
      <c r="G41" s="34"/>
      <c r="H41" s="35">
        <v>5321.75</v>
      </c>
      <c r="I41" s="36"/>
      <c r="J41" s="17">
        <v>32673</v>
      </c>
    </row>
    <row r="42" spans="1:10" ht="18" customHeight="1" x14ac:dyDescent="0.3">
      <c r="B42" s="40" t="s">
        <v>25</v>
      </c>
      <c r="D42" s="16"/>
      <c r="E42" s="483"/>
      <c r="F42" s="484"/>
      <c r="G42" s="38"/>
      <c r="H42" s="38"/>
      <c r="I42" s="39"/>
      <c r="J42" s="17">
        <v>1126.25</v>
      </c>
    </row>
    <row r="43" spans="1:10" ht="18" customHeight="1" x14ac:dyDescent="0.3">
      <c r="B43" s="33" t="s">
        <v>26</v>
      </c>
      <c r="C43" s="19"/>
      <c r="D43" s="20"/>
      <c r="E43" s="485"/>
      <c r="F43" s="486"/>
      <c r="G43" s="41"/>
      <c r="H43" s="41"/>
      <c r="I43" s="42"/>
      <c r="J43" s="43">
        <v>33799.25</v>
      </c>
    </row>
    <row r="44" spans="1:10" ht="13" x14ac:dyDescent="0.3">
      <c r="B44" s="44"/>
      <c r="E44" s="22"/>
      <c r="F44" s="22"/>
      <c r="G44" s="25"/>
      <c r="H44" s="25"/>
      <c r="I44" s="25"/>
      <c r="J44" s="45"/>
    </row>
    <row r="45" spans="1:10" ht="13" x14ac:dyDescent="0.3">
      <c r="C45" s="44"/>
      <c r="E45" s="46"/>
      <c r="F45" s="46"/>
      <c r="G45" s="45"/>
      <c r="H45" s="47"/>
      <c r="I45" s="47"/>
      <c r="J45" s="45"/>
    </row>
    <row r="46" spans="1:10" ht="24.75" customHeight="1" x14ac:dyDescent="0.25">
      <c r="A46" s="48" t="s">
        <v>27</v>
      </c>
      <c r="B46" s="479" t="s">
        <v>28</v>
      </c>
      <c r="C46" s="479"/>
      <c r="D46" s="479"/>
      <c r="E46" s="479"/>
      <c r="F46" s="479"/>
      <c r="G46" s="479"/>
      <c r="H46" s="479"/>
      <c r="I46" s="479"/>
      <c r="J46" s="479"/>
    </row>
    <row r="47" spans="1:10" ht="24.75" customHeight="1" x14ac:dyDescent="0.25">
      <c r="A47" s="49"/>
      <c r="B47" s="479" t="s">
        <v>68</v>
      </c>
      <c r="C47" s="479"/>
      <c r="D47" s="479"/>
      <c r="E47" s="479"/>
      <c r="F47" s="479"/>
      <c r="G47" s="479"/>
      <c r="H47" s="479"/>
      <c r="I47" s="479"/>
      <c r="J47" s="479"/>
    </row>
    <row r="48" spans="1:10" x14ac:dyDescent="0.25">
      <c r="A48" s="49"/>
      <c r="B48" s="480" t="s">
        <v>29</v>
      </c>
      <c r="C48" s="480"/>
      <c r="D48" s="480"/>
      <c r="E48" s="480"/>
      <c r="F48" s="480"/>
      <c r="G48" s="480"/>
      <c r="H48" s="480"/>
      <c r="I48" s="480"/>
      <c r="J48" s="480"/>
    </row>
    <row r="49" spans="1:10" x14ac:dyDescent="0.25">
      <c r="A49" s="49"/>
      <c r="B49" s="480" t="s">
        <v>30</v>
      </c>
      <c r="C49" s="480"/>
      <c r="D49" s="480"/>
      <c r="E49" s="480"/>
      <c r="F49" s="480"/>
      <c r="G49" s="480"/>
      <c r="H49" s="480"/>
      <c r="I49" s="480"/>
      <c r="J49" s="480"/>
    </row>
    <row r="50" spans="1:10" ht="15.5" x14ac:dyDescent="0.35">
      <c r="A50" s="49"/>
      <c r="B50" s="50"/>
      <c r="C50" s="50"/>
      <c r="D50" s="50"/>
      <c r="E50" s="50"/>
      <c r="F50" s="50"/>
      <c r="G50" s="50"/>
      <c r="H50" s="51" t="s">
        <v>176</v>
      </c>
      <c r="I50" s="50"/>
      <c r="J50" s="50"/>
    </row>
    <row r="51" spans="1:10" x14ac:dyDescent="0.25">
      <c r="A51" s="49"/>
      <c r="B51" s="480"/>
      <c r="C51" s="480"/>
      <c r="D51" s="480"/>
      <c r="E51" s="480"/>
      <c r="F51" s="480"/>
      <c r="G51" s="480"/>
      <c r="H51" s="480"/>
      <c r="I51" s="480"/>
      <c r="J51" s="480"/>
    </row>
    <row r="52" spans="1:10" x14ac:dyDescent="0.25">
      <c r="A52" s="96" t="s">
        <v>71</v>
      </c>
      <c r="B52" s="50"/>
      <c r="C52" s="50"/>
      <c r="D52" s="50"/>
      <c r="E52" s="50"/>
      <c r="F52" s="50"/>
      <c r="H52" s="96" t="s">
        <v>74</v>
      </c>
      <c r="I52" s="50"/>
      <c r="J52" s="50"/>
    </row>
    <row r="53" spans="1:10" x14ac:dyDescent="0.25">
      <c r="A53" s="96" t="s">
        <v>66</v>
      </c>
      <c r="B53" s="50"/>
      <c r="C53" s="50"/>
      <c r="D53" s="50"/>
      <c r="E53" s="50"/>
      <c r="F53" s="50"/>
      <c r="H53" s="96" t="s">
        <v>75</v>
      </c>
      <c r="I53" s="50"/>
      <c r="J53" s="50"/>
    </row>
    <row r="54" spans="1:10" ht="13" x14ac:dyDescent="0.3">
      <c r="A54" s="96" t="s">
        <v>72</v>
      </c>
      <c r="B54" s="44"/>
      <c r="F54" s="22"/>
      <c r="H54" s="96" t="s">
        <v>76</v>
      </c>
      <c r="I54" s="25"/>
      <c r="J54" s="45"/>
    </row>
    <row r="55" spans="1:10" s="55" customFormat="1" ht="13" x14ac:dyDescent="0.35">
      <c r="A55" s="96" t="s">
        <v>73</v>
      </c>
      <c r="B55" s="53"/>
      <c r="C55" s="52"/>
      <c r="D55" s="52"/>
      <c r="E55" s="54"/>
      <c r="G55" s="56"/>
      <c r="J55" s="56"/>
    </row>
    <row r="56" spans="1:10" s="55" customFormat="1" ht="13" x14ac:dyDescent="0.35">
      <c r="A56" s="96" t="s">
        <v>0</v>
      </c>
      <c r="B56" s="57"/>
      <c r="E56" s="56"/>
      <c r="G56" s="56"/>
      <c r="J56" s="56"/>
    </row>
    <row r="57" spans="1:10" s="55" customFormat="1" ht="13" x14ac:dyDescent="0.35">
      <c r="A57" s="96" t="s">
        <v>1</v>
      </c>
      <c r="B57" s="57"/>
      <c r="E57" s="56"/>
      <c r="G57" s="56"/>
      <c r="J57" s="56"/>
    </row>
    <row r="61" spans="1:10" s="6" customFormat="1" ht="18" customHeight="1" x14ac:dyDescent="0.35">
      <c r="A61" s="5">
        <v>3</v>
      </c>
      <c r="B61" s="342" t="s">
        <v>35</v>
      </c>
      <c r="C61" s="533"/>
      <c r="D61" s="533"/>
      <c r="E61" s="533"/>
      <c r="F61" s="533"/>
      <c r="G61" s="533"/>
      <c r="H61" s="533"/>
    </row>
    <row r="62" spans="1:10" ht="18" customHeight="1" x14ac:dyDescent="0.25"/>
    <row r="63" spans="1:10" s="61" customFormat="1" ht="18" customHeight="1" x14ac:dyDescent="0.3">
      <c r="A63" s="58"/>
      <c r="B63" s="59" t="s">
        <v>36</v>
      </c>
      <c r="C63" s="60"/>
      <c r="D63" s="60"/>
      <c r="E63" s="59" t="s">
        <v>37</v>
      </c>
      <c r="F63" s="60"/>
      <c r="G63" s="476" t="s">
        <v>11</v>
      </c>
      <c r="H63" s="463"/>
      <c r="I63" s="476" t="s">
        <v>38</v>
      </c>
      <c r="J63" s="477"/>
    </row>
    <row r="64" spans="1:10" ht="18" customHeight="1" x14ac:dyDescent="0.3">
      <c r="B64" s="62"/>
      <c r="C64" s="61" t="s">
        <v>39</v>
      </c>
      <c r="D64" s="61"/>
      <c r="E64" s="464">
        <v>21</v>
      </c>
      <c r="F64" s="478"/>
      <c r="G64" s="466">
        <v>536</v>
      </c>
      <c r="H64" s="478"/>
      <c r="I64" s="468">
        <v>1.5859865072789678</v>
      </c>
      <c r="J64" s="469"/>
    </row>
    <row r="65" spans="1:10" ht="18" customHeight="1" x14ac:dyDescent="0.3">
      <c r="B65" s="62"/>
      <c r="C65" s="61" t="s">
        <v>40</v>
      </c>
      <c r="D65" s="61"/>
      <c r="E65" s="464">
        <v>10</v>
      </c>
      <c r="F65" s="465"/>
      <c r="G65" s="466">
        <v>3729</v>
      </c>
      <c r="H65" s="467"/>
      <c r="I65" s="468">
        <v>11.033850159782222</v>
      </c>
      <c r="J65" s="469"/>
    </row>
    <row r="66" spans="1:10" ht="18" customHeight="1" x14ac:dyDescent="0.3">
      <c r="B66" s="62"/>
      <c r="C66" s="61" t="s">
        <v>41</v>
      </c>
      <c r="D66" s="61"/>
      <c r="E66" s="464">
        <v>7</v>
      </c>
      <c r="F66" s="465"/>
      <c r="G66" s="466">
        <v>29531</v>
      </c>
      <c r="H66" s="467"/>
      <c r="I66" s="468">
        <v>87.380163332938807</v>
      </c>
      <c r="J66" s="469"/>
    </row>
    <row r="67" spans="1:10" ht="18" customHeight="1" x14ac:dyDescent="0.3">
      <c r="B67" s="63"/>
      <c r="C67" s="64" t="s">
        <v>11</v>
      </c>
      <c r="D67" s="65"/>
      <c r="E67" s="470">
        <v>38</v>
      </c>
      <c r="F67" s="471"/>
      <c r="G67" s="472">
        <v>33796</v>
      </c>
      <c r="H67" s="473"/>
      <c r="I67" s="537"/>
      <c r="J67" s="538"/>
    </row>
    <row r="71" spans="1:10" s="6" customFormat="1" ht="18" customHeight="1" x14ac:dyDescent="0.35">
      <c r="A71" s="5">
        <v>4</v>
      </c>
      <c r="B71" s="66" t="s">
        <v>42</v>
      </c>
    </row>
    <row r="72" spans="1:10" ht="18" customHeight="1" x14ac:dyDescent="0.3">
      <c r="A72" s="44"/>
      <c r="B72" s="67"/>
    </row>
    <row r="73" spans="1:10" ht="18" customHeight="1" x14ac:dyDescent="0.3">
      <c r="E73" s="452" t="s">
        <v>43</v>
      </c>
      <c r="F73" s="453"/>
      <c r="G73" s="453"/>
      <c r="H73" s="453"/>
    </row>
    <row r="74" spans="1:10" s="61" customFormat="1" ht="18" customHeight="1" x14ac:dyDescent="0.3">
      <c r="B74" s="454"/>
      <c r="C74" s="455"/>
      <c r="D74" s="456"/>
      <c r="E74" s="457" t="s">
        <v>44</v>
      </c>
      <c r="F74" s="457"/>
      <c r="G74" s="457" t="s">
        <v>45</v>
      </c>
      <c r="H74" s="458"/>
    </row>
    <row r="75" spans="1:10" ht="18.75" customHeight="1" x14ac:dyDescent="0.3">
      <c r="B75" s="424" t="s">
        <v>11</v>
      </c>
      <c r="C75" s="425"/>
      <c r="D75" s="426"/>
      <c r="E75" s="462">
        <v>53</v>
      </c>
      <c r="F75" s="463"/>
      <c r="G75" s="462">
        <v>47</v>
      </c>
      <c r="H75" s="463"/>
    </row>
    <row r="76" spans="1:10" ht="13" x14ac:dyDescent="0.3">
      <c r="B76" s="46"/>
      <c r="C76" s="46"/>
      <c r="D76" s="46"/>
      <c r="E76" s="46"/>
      <c r="F76" s="46"/>
      <c r="G76" s="46"/>
      <c r="H76" s="46"/>
    </row>
    <row r="77" spans="1:10" ht="13" x14ac:dyDescent="0.3">
      <c r="B77" s="46"/>
      <c r="C77" s="46"/>
      <c r="D77" s="46"/>
      <c r="E77" s="46"/>
      <c r="F77" s="46"/>
      <c r="G77" s="46"/>
      <c r="H77" s="46"/>
    </row>
    <row r="79" spans="1:10" s="6" customFormat="1" ht="18" customHeight="1" x14ac:dyDescent="0.35">
      <c r="A79" s="5">
        <v>5</v>
      </c>
      <c r="B79" s="342" t="s">
        <v>177</v>
      </c>
      <c r="C79" s="342"/>
      <c r="D79" s="342"/>
      <c r="E79" s="342"/>
      <c r="F79" s="342"/>
      <c r="G79" s="342"/>
      <c r="H79" s="342"/>
      <c r="I79" s="342"/>
      <c r="J79" s="530"/>
    </row>
    <row r="80" spans="1:10" ht="18" customHeight="1" x14ac:dyDescent="0.3">
      <c r="A80" s="44"/>
    </row>
    <row r="81" spans="1:10" s="44" customFormat="1" ht="57.75" customHeight="1" x14ac:dyDescent="0.3">
      <c r="B81" s="68"/>
      <c r="C81" s="69"/>
      <c r="D81" s="69"/>
      <c r="E81" s="68" t="s">
        <v>17</v>
      </c>
      <c r="F81" s="543" t="s">
        <v>18</v>
      </c>
      <c r="G81" s="544"/>
      <c r="H81" s="545"/>
      <c r="I81" s="70" t="s">
        <v>11</v>
      </c>
      <c r="J81" s="71" t="s">
        <v>46</v>
      </c>
    </row>
    <row r="82" spans="1:10" ht="18" customHeight="1" x14ac:dyDescent="0.3">
      <c r="B82" s="72" t="s">
        <v>47</v>
      </c>
      <c r="C82" s="73"/>
      <c r="D82" s="73"/>
      <c r="E82" s="10"/>
      <c r="F82" s="10"/>
      <c r="G82" s="11"/>
      <c r="H82" s="12"/>
      <c r="I82" s="12"/>
      <c r="J82" s="74"/>
    </row>
    <row r="83" spans="1:10" ht="18" customHeight="1" x14ac:dyDescent="0.3">
      <c r="B83" s="26" t="s">
        <v>48</v>
      </c>
      <c r="C83" s="27"/>
      <c r="D83" s="27"/>
      <c r="E83" s="75">
        <v>7775</v>
      </c>
      <c r="F83" s="75"/>
      <c r="G83" s="76">
        <v>2654.5</v>
      </c>
      <c r="H83" s="37"/>
      <c r="I83" s="37">
        <v>10429.5</v>
      </c>
      <c r="J83" s="77"/>
    </row>
    <row r="84" spans="1:10" ht="18" customHeight="1" x14ac:dyDescent="0.3">
      <c r="B84" s="78" t="s">
        <v>49</v>
      </c>
      <c r="E84" s="79">
        <v>5731.75</v>
      </c>
      <c r="F84" s="79"/>
      <c r="G84" s="30">
        <v>216.5</v>
      </c>
      <c r="H84" s="17"/>
      <c r="I84" s="17">
        <v>5948.25</v>
      </c>
      <c r="J84" s="77"/>
    </row>
    <row r="85" spans="1:10" ht="18" customHeight="1" x14ac:dyDescent="0.3">
      <c r="B85" s="15" t="s">
        <v>50</v>
      </c>
      <c r="E85" s="86"/>
      <c r="F85" s="38"/>
      <c r="G85" s="38"/>
      <c r="H85" s="39"/>
      <c r="I85" s="17">
        <v>3868</v>
      </c>
      <c r="J85" s="77"/>
    </row>
    <row r="86" spans="1:10" ht="18" customHeight="1" x14ac:dyDescent="0.3">
      <c r="B86" s="15" t="s">
        <v>51</v>
      </c>
      <c r="E86" s="86"/>
      <c r="F86" s="38"/>
      <c r="G86" s="38"/>
      <c r="H86" s="39"/>
      <c r="I86" s="17">
        <v>54</v>
      </c>
      <c r="J86" s="77"/>
    </row>
    <row r="87" spans="1:10" ht="18" customHeight="1" x14ac:dyDescent="0.3">
      <c r="B87" s="40" t="s">
        <v>52</v>
      </c>
      <c r="E87" s="87">
        <v>17127.75</v>
      </c>
      <c r="F87" s="35"/>
      <c r="G87" s="35">
        <v>3172</v>
      </c>
      <c r="H87" s="36"/>
      <c r="I87" s="17">
        <v>20299.75</v>
      </c>
      <c r="J87" s="89">
        <v>60.065095979583539</v>
      </c>
    </row>
    <row r="88" spans="1:10" ht="18" customHeight="1" x14ac:dyDescent="0.3">
      <c r="B88" s="68" t="s">
        <v>53</v>
      </c>
      <c r="C88" s="27"/>
      <c r="D88" s="27"/>
      <c r="E88" s="86"/>
      <c r="F88" s="38"/>
      <c r="G88" s="38"/>
      <c r="H88" s="39"/>
      <c r="I88" s="37">
        <v>8114.75</v>
      </c>
      <c r="J88" s="90">
        <v>24.01080001479454</v>
      </c>
    </row>
    <row r="89" spans="1:10" ht="18" customHeight="1" x14ac:dyDescent="0.3">
      <c r="B89" s="33" t="s">
        <v>54</v>
      </c>
      <c r="C89" s="19"/>
      <c r="D89" s="19"/>
      <c r="E89" s="88"/>
      <c r="F89" s="41"/>
      <c r="G89" s="41"/>
      <c r="H89" s="42"/>
      <c r="I89" s="36">
        <v>5381.75</v>
      </c>
      <c r="J89" s="91">
        <v>15.924104005621926</v>
      </c>
    </row>
    <row r="90" spans="1:10" ht="18" customHeight="1" x14ac:dyDescent="0.3">
      <c r="B90" s="33" t="s">
        <v>55</v>
      </c>
      <c r="C90" s="19"/>
      <c r="D90" s="19"/>
      <c r="E90" s="80">
        <v>28176</v>
      </c>
      <c r="F90" s="34"/>
      <c r="G90" s="81">
        <v>5620.25</v>
      </c>
      <c r="H90" s="36"/>
      <c r="I90" s="43">
        <v>33796.25</v>
      </c>
      <c r="J90" s="82">
        <v>100</v>
      </c>
    </row>
    <row r="91" spans="1:10" ht="13" x14ac:dyDescent="0.3">
      <c r="B91" s="44"/>
      <c r="E91" s="45"/>
      <c r="F91" s="25"/>
      <c r="G91" s="45"/>
      <c r="H91" s="25"/>
      <c r="I91" s="45"/>
      <c r="J91" s="83"/>
    </row>
    <row r="92" spans="1:10" ht="13" x14ac:dyDescent="0.3">
      <c r="B92" s="31" t="s">
        <v>64</v>
      </c>
      <c r="E92" s="45"/>
      <c r="F92" s="25"/>
      <c r="G92" s="45"/>
      <c r="H92" s="25"/>
      <c r="I92" s="45"/>
      <c r="J92" s="83"/>
    </row>
    <row r="93" spans="1:10" x14ac:dyDescent="0.25">
      <c r="B93" t="s">
        <v>63</v>
      </c>
    </row>
    <row r="96" spans="1:10" ht="18" customHeight="1" x14ac:dyDescent="0.35">
      <c r="A96" s="5">
        <v>6</v>
      </c>
      <c r="B96" s="342" t="s">
        <v>56</v>
      </c>
      <c r="C96" s="529"/>
      <c r="D96" s="529"/>
      <c r="E96" s="529"/>
      <c r="F96" s="529"/>
      <c r="G96" s="529"/>
    </row>
    <row r="97" spans="1:10" ht="18" customHeight="1" x14ac:dyDescent="0.3">
      <c r="A97" s="44"/>
      <c r="C97" s="527"/>
      <c r="D97" s="438"/>
      <c r="E97" s="438"/>
      <c r="F97" s="438"/>
      <c r="G97" s="438"/>
      <c r="H97" s="438"/>
    </row>
    <row r="98" spans="1:10" ht="18" customHeight="1" x14ac:dyDescent="0.3">
      <c r="B98" s="528" t="s">
        <v>57</v>
      </c>
      <c r="C98" s="528"/>
      <c r="D98" s="528"/>
      <c r="E98" s="450" t="s">
        <v>58</v>
      </c>
      <c r="F98" s="450"/>
      <c r="G98" s="450" t="s">
        <v>59</v>
      </c>
      <c r="H98" s="451"/>
      <c r="I98" s="450" t="s">
        <v>11</v>
      </c>
      <c r="J98" s="450"/>
    </row>
    <row r="99" spans="1:10" ht="18" customHeight="1" x14ac:dyDescent="0.25">
      <c r="B99" s="429" t="s">
        <v>60</v>
      </c>
      <c r="C99" s="430"/>
      <c r="D99" s="431"/>
      <c r="E99" s="432">
        <v>4</v>
      </c>
      <c r="F99" s="433"/>
      <c r="G99" s="434">
        <v>65</v>
      </c>
      <c r="H99" s="433"/>
      <c r="I99" s="435">
        <v>69</v>
      </c>
      <c r="J99" s="436"/>
    </row>
    <row r="100" spans="1:10" ht="18" customHeight="1" x14ac:dyDescent="0.25">
      <c r="B100" s="437" t="s">
        <v>41</v>
      </c>
      <c r="C100" s="438"/>
      <c r="D100" s="438"/>
      <c r="E100" s="440">
        <v>117</v>
      </c>
      <c r="F100" s="441"/>
      <c r="G100" s="440">
        <v>28</v>
      </c>
      <c r="H100" s="441"/>
      <c r="I100" s="442">
        <v>145</v>
      </c>
      <c r="J100" s="439"/>
    </row>
    <row r="101" spans="1:10" ht="18" customHeight="1" x14ac:dyDescent="0.3">
      <c r="B101" s="428" t="s">
        <v>11</v>
      </c>
      <c r="C101" s="428"/>
      <c r="D101" s="428"/>
      <c r="E101" s="427">
        <v>121</v>
      </c>
      <c r="F101" s="428"/>
      <c r="G101" s="427">
        <v>93</v>
      </c>
      <c r="H101" s="428"/>
      <c r="I101" s="427">
        <v>214</v>
      </c>
      <c r="J101" s="428"/>
    </row>
    <row r="104" spans="1:10" ht="13" x14ac:dyDescent="0.3">
      <c r="A104" s="97" t="s">
        <v>31</v>
      </c>
    </row>
    <row r="106" spans="1:10" x14ac:dyDescent="0.25">
      <c r="A106" s="52" t="s">
        <v>32</v>
      </c>
    </row>
    <row r="107" spans="1:10" x14ac:dyDescent="0.25">
      <c r="A107" s="52" t="s">
        <v>33</v>
      </c>
    </row>
    <row r="108" spans="1:10" x14ac:dyDescent="0.25">
      <c r="A108" s="52" t="s">
        <v>34</v>
      </c>
    </row>
    <row r="109" spans="1:10" ht="9" customHeight="1" x14ac:dyDescent="0.25">
      <c r="A109" s="84"/>
      <c r="B109" s="85"/>
      <c r="C109" s="85"/>
      <c r="D109" s="85"/>
      <c r="E109" s="85"/>
      <c r="F109" s="85"/>
      <c r="G109" s="85"/>
      <c r="H109" s="85"/>
      <c r="I109" s="85"/>
      <c r="J109" s="85"/>
    </row>
    <row r="110" spans="1:10" ht="12.75" customHeight="1" x14ac:dyDescent="0.25">
      <c r="A110" s="534" t="s">
        <v>92</v>
      </c>
      <c r="B110" s="535"/>
      <c r="C110" s="535"/>
      <c r="D110" s="535"/>
      <c r="E110" s="535"/>
      <c r="F110" s="535"/>
      <c r="G110" s="535"/>
      <c r="H110" s="535"/>
      <c r="I110" s="535"/>
      <c r="J110" s="535"/>
    </row>
    <row r="111" spans="1:10" x14ac:dyDescent="0.25">
      <c r="A111" s="535"/>
      <c r="B111" s="535"/>
      <c r="C111" s="535"/>
      <c r="D111" s="535"/>
      <c r="E111" s="535"/>
      <c r="F111" s="535"/>
      <c r="G111" s="535"/>
      <c r="H111" s="535"/>
      <c r="I111" s="535"/>
      <c r="J111" s="535"/>
    </row>
    <row r="112" spans="1:10" ht="16.5" customHeight="1" thickBot="1" x14ac:dyDescent="0.3">
      <c r="A112" s="535"/>
      <c r="B112" s="535"/>
      <c r="C112" s="535"/>
      <c r="D112" s="535"/>
      <c r="E112" s="535"/>
      <c r="F112" s="535"/>
      <c r="G112" s="535"/>
      <c r="H112" s="535"/>
      <c r="I112" s="535"/>
      <c r="J112" s="535"/>
    </row>
    <row r="113" spans="1:10" ht="15.75" customHeight="1" x14ac:dyDescent="0.35">
      <c r="D113" s="103" t="s">
        <v>62</v>
      </c>
      <c r="E113" s="98"/>
      <c r="F113" s="98"/>
      <c r="G113" s="98"/>
      <c r="H113" s="98"/>
      <c r="I113" s="98"/>
      <c r="J113" s="99"/>
    </row>
    <row r="114" spans="1:10" ht="16" thickBot="1" x14ac:dyDescent="0.4">
      <c r="A114" s="51" t="s">
        <v>176</v>
      </c>
      <c r="D114" s="100"/>
      <c r="E114" s="101"/>
      <c r="F114" s="101"/>
      <c r="G114" s="101"/>
      <c r="H114" s="101"/>
      <c r="I114" s="101"/>
      <c r="J114" s="102"/>
    </row>
  </sheetData>
  <mergeCells count="85">
    <mergeCell ref="B100:D100"/>
    <mergeCell ref="E100:F100"/>
    <mergeCell ref="G100:H100"/>
    <mergeCell ref="I100:J100"/>
    <mergeCell ref="A110:J112"/>
    <mergeCell ref="B101:D101"/>
    <mergeCell ref="E101:F101"/>
    <mergeCell ref="G101:H101"/>
    <mergeCell ref="I101:J101"/>
    <mergeCell ref="I98:J98"/>
    <mergeCell ref="B99:D99"/>
    <mergeCell ref="E99:F99"/>
    <mergeCell ref="G99:H99"/>
    <mergeCell ref="I99:J99"/>
    <mergeCell ref="B96:G96"/>
    <mergeCell ref="C97:H97"/>
    <mergeCell ref="B98:D98"/>
    <mergeCell ref="E98:F98"/>
    <mergeCell ref="G98:H98"/>
    <mergeCell ref="B75:D75"/>
    <mergeCell ref="E75:F75"/>
    <mergeCell ref="G75:H75"/>
    <mergeCell ref="B79:J79"/>
    <mergeCell ref="F81:H81"/>
    <mergeCell ref="I66:J66"/>
    <mergeCell ref="B74:D74"/>
    <mergeCell ref="E74:F74"/>
    <mergeCell ref="G74:H74"/>
    <mergeCell ref="E73:H73"/>
    <mergeCell ref="F26:G26"/>
    <mergeCell ref="F22:G22"/>
    <mergeCell ref="I67:J67"/>
    <mergeCell ref="E67:F67"/>
    <mergeCell ref="G67:H67"/>
    <mergeCell ref="E66:F66"/>
    <mergeCell ref="B47:J47"/>
    <mergeCell ref="B48:J48"/>
    <mergeCell ref="G66:H66"/>
    <mergeCell ref="B61:H61"/>
    <mergeCell ref="B49:J49"/>
    <mergeCell ref="B51:J51"/>
    <mergeCell ref="I65:J65"/>
    <mergeCell ref="G65:H65"/>
    <mergeCell ref="G64:H64"/>
    <mergeCell ref="E64:F64"/>
    <mergeCell ref="E42:F42"/>
    <mergeCell ref="G37:I37"/>
    <mergeCell ref="E65:F65"/>
    <mergeCell ref="G63:H63"/>
    <mergeCell ref="I63:J63"/>
    <mergeCell ref="I64:J64"/>
    <mergeCell ref="E43:F43"/>
    <mergeCell ref="B46:J46"/>
    <mergeCell ref="B37:D37"/>
    <mergeCell ref="E37:F37"/>
    <mergeCell ref="E38:F38"/>
    <mergeCell ref="E39:F39"/>
    <mergeCell ref="E40:F40"/>
    <mergeCell ref="F23:G23"/>
    <mergeCell ref="F21:G21"/>
    <mergeCell ref="E41:F41"/>
    <mergeCell ref="H21:I21"/>
    <mergeCell ref="B21:E21"/>
    <mergeCell ref="H22:I22"/>
    <mergeCell ref="H23:I23"/>
    <mergeCell ref="E36:J36"/>
    <mergeCell ref="H26:I26"/>
    <mergeCell ref="H27:I27"/>
    <mergeCell ref="F27:G27"/>
    <mergeCell ref="F24:G24"/>
    <mergeCell ref="F25:G25"/>
    <mergeCell ref="B34:H34"/>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27559055118110237" bottom="0.31496062992125984" header="0.27559055118110237" footer="0.31496062992125984"/>
  <pageSetup scale="80" orientation="portrait" horizontalDpi="300" verticalDpi="300" r:id="rId1"/>
  <headerFooter alignWithMargins="0"/>
  <rowBreaks count="1" manualBreakCount="1">
    <brk id="57"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13"/>
  <sheetViews>
    <sheetView zoomScale="75" zoomScaleNormal="100" workbookViewId="0">
      <selection activeCell="O16" sqref="O16"/>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x14ac:dyDescent="0.3">
      <c r="A1" s="1"/>
      <c r="B1" s="1"/>
      <c r="C1" s="1"/>
      <c r="D1" s="1"/>
      <c r="E1" s="515"/>
      <c r="F1" s="516"/>
      <c r="G1" s="516"/>
      <c r="H1" s="516"/>
      <c r="I1" s="516"/>
      <c r="J1" s="516"/>
      <c r="K1" s="2"/>
      <c r="L1" s="1"/>
    </row>
    <row r="2" spans="1:12" x14ac:dyDescent="0.25">
      <c r="B2" s="1"/>
      <c r="D2" s="1"/>
      <c r="E2" s="2"/>
      <c r="F2" s="2"/>
      <c r="G2" s="2"/>
      <c r="H2" s="2"/>
      <c r="I2" s="2"/>
      <c r="J2" s="2"/>
    </row>
    <row r="3" spans="1:12" x14ac:dyDescent="0.25">
      <c r="B3" s="1"/>
      <c r="D3" s="1"/>
      <c r="E3" s="2"/>
      <c r="F3" s="2"/>
      <c r="G3" s="2"/>
      <c r="H3" s="2"/>
      <c r="I3" s="2"/>
      <c r="J3" s="2"/>
    </row>
    <row r="4" spans="1:12" x14ac:dyDescent="0.25">
      <c r="B4" s="1"/>
      <c r="D4" s="1"/>
      <c r="E4" s="2"/>
      <c r="F4" s="2"/>
      <c r="G4" s="2"/>
      <c r="H4" s="2"/>
      <c r="I4" s="2"/>
      <c r="J4" s="2"/>
    </row>
    <row r="5" spans="1:12" x14ac:dyDescent="0.25">
      <c r="B5" s="1"/>
      <c r="D5" s="1"/>
      <c r="E5" s="2"/>
      <c r="F5" s="2"/>
      <c r="G5" s="2"/>
      <c r="H5" s="2"/>
      <c r="I5" s="95"/>
      <c r="J5" s="2"/>
    </row>
    <row r="6" spans="1:12" x14ac:dyDescent="0.25">
      <c r="B6" s="1"/>
      <c r="D6" s="1"/>
      <c r="E6" s="2"/>
      <c r="F6" s="2"/>
      <c r="G6" s="2"/>
      <c r="H6" s="2"/>
      <c r="I6" s="2"/>
      <c r="J6" s="2"/>
    </row>
    <row r="7" spans="1:12" x14ac:dyDescent="0.25">
      <c r="B7" s="1"/>
      <c r="D7" s="1"/>
      <c r="E7" s="2"/>
      <c r="F7" s="2"/>
      <c r="G7" s="2"/>
      <c r="H7" s="2"/>
      <c r="I7" s="2"/>
      <c r="J7" s="2"/>
    </row>
    <row r="8" spans="1:12" x14ac:dyDescent="0.25">
      <c r="D8" s="1"/>
      <c r="E8" s="2"/>
      <c r="F8" s="2"/>
      <c r="G8" s="95"/>
      <c r="H8" s="95"/>
      <c r="I8" s="95"/>
      <c r="J8" s="95"/>
    </row>
    <row r="9" spans="1:12" x14ac:dyDescent="0.25">
      <c r="A9" s="1"/>
      <c r="B9" s="1"/>
      <c r="D9" s="2"/>
      <c r="E9" s="2"/>
      <c r="F9" s="2"/>
      <c r="G9" s="2"/>
      <c r="H9" s="2"/>
      <c r="I9" s="2"/>
      <c r="J9" s="2"/>
    </row>
    <row r="10" spans="1:12" x14ac:dyDescent="0.25">
      <c r="A10" s="1"/>
      <c r="B10" s="1"/>
      <c r="C10" s="2"/>
      <c r="D10" s="2"/>
      <c r="E10" s="2"/>
      <c r="F10" s="2"/>
      <c r="G10" s="2"/>
      <c r="H10" s="2"/>
      <c r="I10" s="2"/>
      <c r="J10" s="2"/>
    </row>
    <row r="11" spans="1:12" ht="13" x14ac:dyDescent="0.3">
      <c r="A11" s="1"/>
      <c r="B11" s="1"/>
      <c r="C11" s="2"/>
      <c r="D11" s="2"/>
      <c r="E11" s="2"/>
      <c r="F11" s="107"/>
      <c r="G11" s="517"/>
      <c r="H11" s="517"/>
      <c r="I11" s="517"/>
      <c r="J11" s="517"/>
    </row>
    <row r="12" spans="1:12" ht="17.25" customHeight="1" x14ac:dyDescent="0.3">
      <c r="A12" s="104"/>
      <c r="B12" s="105"/>
      <c r="C12" s="106"/>
      <c r="D12" s="518"/>
      <c r="E12" s="519"/>
      <c r="F12" s="519"/>
      <c r="G12" s="519"/>
      <c r="H12" s="520"/>
      <c r="I12" s="520"/>
      <c r="J12" s="520"/>
    </row>
    <row r="13" spans="1:12" ht="14.25" customHeight="1" x14ac:dyDescent="0.4">
      <c r="A13" t="s">
        <v>78</v>
      </c>
      <c r="E13" s="3"/>
      <c r="F13" s="4"/>
    </row>
    <row r="14" spans="1:12" ht="20" x14ac:dyDescent="0.4">
      <c r="E14" s="3"/>
      <c r="F14" s="4"/>
    </row>
    <row r="15" spans="1:12" ht="12.75" customHeight="1" x14ac:dyDescent="0.4">
      <c r="E15" s="4"/>
      <c r="F15" s="4"/>
    </row>
    <row r="16" spans="1:12" s="6" customFormat="1" ht="15.5" x14ac:dyDescent="0.35">
      <c r="A16" s="5">
        <v>1</v>
      </c>
      <c r="B16" s="342" t="s">
        <v>70</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77</v>
      </c>
      <c r="G19" s="511"/>
      <c r="H19" s="536" t="s">
        <v>65</v>
      </c>
      <c r="I19" s="511"/>
      <c r="J19" s="13" t="s">
        <v>3</v>
      </c>
    </row>
    <row r="20" spans="2:10" ht="18" customHeight="1" x14ac:dyDescent="0.3">
      <c r="B20" s="512" t="s">
        <v>4</v>
      </c>
      <c r="C20" s="513"/>
      <c r="D20" s="513"/>
      <c r="E20" s="514"/>
      <c r="F20" s="503">
        <v>1869446</v>
      </c>
      <c r="G20" s="504"/>
      <c r="H20" s="503">
        <v>1974115</v>
      </c>
      <c r="I20" s="504"/>
      <c r="J20" s="14">
        <v>-5.3020720677366823E-2</v>
      </c>
    </row>
    <row r="21" spans="2:10" ht="18" customHeight="1" x14ac:dyDescent="0.3">
      <c r="B21" s="507" t="s">
        <v>5</v>
      </c>
      <c r="C21" s="508"/>
      <c r="D21" s="508"/>
      <c r="E21" s="509"/>
      <c r="F21" s="466">
        <v>374627</v>
      </c>
      <c r="G21" s="467"/>
      <c r="H21" s="466">
        <v>357346</v>
      </c>
      <c r="I21" s="467"/>
      <c r="J21" s="92">
        <v>4.8359293234008498E-2</v>
      </c>
    </row>
    <row r="22" spans="2:10" ht="18" customHeight="1" x14ac:dyDescent="0.3">
      <c r="B22" s="15" t="s">
        <v>6</v>
      </c>
      <c r="E22" s="16"/>
      <c r="F22" s="541"/>
      <c r="G22" s="542"/>
      <c r="H22" s="541"/>
      <c r="I22" s="542"/>
      <c r="J22" s="17"/>
    </row>
    <row r="23" spans="2:10" ht="18" customHeight="1" x14ac:dyDescent="0.3">
      <c r="B23" s="10" t="s">
        <v>7</v>
      </c>
      <c r="C23" s="11"/>
      <c r="D23" s="11"/>
      <c r="E23" s="12"/>
      <c r="F23" s="505">
        <v>0.16694064765272787</v>
      </c>
      <c r="G23" s="506"/>
      <c r="H23" s="505">
        <v>0.15327127496449652</v>
      </c>
      <c r="I23" s="506"/>
      <c r="J23" s="14"/>
    </row>
    <row r="24" spans="2:10" ht="18" customHeight="1" x14ac:dyDescent="0.3">
      <c r="B24" s="15" t="s">
        <v>8</v>
      </c>
      <c r="D24" t="s">
        <v>9</v>
      </c>
      <c r="E24" s="16"/>
      <c r="F24" s="497">
        <v>2087816</v>
      </c>
      <c r="G24" s="498"/>
      <c r="H24" s="497">
        <v>2029713</v>
      </c>
      <c r="I24" s="498"/>
      <c r="J24" s="92">
        <v>2.8626214642168621E-2</v>
      </c>
    </row>
    <row r="25" spans="2:10" ht="14" x14ac:dyDescent="0.3">
      <c r="B25" s="15"/>
      <c r="D25" t="s">
        <v>10</v>
      </c>
      <c r="E25" s="16"/>
      <c r="F25" s="466">
        <v>156257</v>
      </c>
      <c r="G25" s="467"/>
      <c r="H25" s="466">
        <v>301748</v>
      </c>
      <c r="I25" s="467"/>
      <c r="J25" s="93">
        <v>-0.48216061084083406</v>
      </c>
    </row>
    <row r="26" spans="2:10" ht="14" x14ac:dyDescent="0.3">
      <c r="B26" s="15"/>
      <c r="D26" t="s">
        <v>11</v>
      </c>
      <c r="E26" s="16"/>
      <c r="F26" s="466">
        <v>2244073</v>
      </c>
      <c r="G26" s="467"/>
      <c r="H26" s="466">
        <v>2331461</v>
      </c>
      <c r="I26" s="467"/>
      <c r="J26" s="93">
        <v>-3.7482076689251929E-2</v>
      </c>
    </row>
    <row r="27" spans="2:10" ht="14" x14ac:dyDescent="0.3">
      <c r="B27" s="18"/>
      <c r="C27" s="19"/>
      <c r="D27" s="19" t="s">
        <v>12</v>
      </c>
      <c r="E27" s="20"/>
      <c r="F27" s="481">
        <v>434100</v>
      </c>
      <c r="G27" s="499"/>
      <c r="H27" s="481">
        <v>513960</v>
      </c>
      <c r="I27" s="499"/>
      <c r="J27" s="94">
        <v>-0.15538174176978753</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16044.5</v>
      </c>
      <c r="F37" s="546"/>
      <c r="G37" s="29"/>
      <c r="H37" s="30">
        <v>298</v>
      </c>
      <c r="I37" s="17"/>
      <c r="J37" s="17">
        <v>16342.5</v>
      </c>
    </row>
    <row r="38" spans="1:10" ht="18" customHeight="1" x14ac:dyDescent="0.3">
      <c r="B38" s="15" t="s">
        <v>21</v>
      </c>
      <c r="C38" t="s">
        <v>22</v>
      </c>
      <c r="D38" s="16"/>
      <c r="E38" s="466">
        <v>6637.75</v>
      </c>
      <c r="F38" s="546"/>
      <c r="G38" s="29"/>
      <c r="H38" s="30">
        <v>1185.5</v>
      </c>
      <c r="I38" s="17"/>
      <c r="J38" s="17">
        <v>7823.25</v>
      </c>
    </row>
    <row r="39" spans="1:10" ht="18" customHeight="1" x14ac:dyDescent="0.3">
      <c r="B39" s="15"/>
      <c r="C39" s="31" t="s">
        <v>23</v>
      </c>
      <c r="D39" s="32"/>
      <c r="E39" s="466">
        <v>5642.75</v>
      </c>
      <c r="F39" s="546"/>
      <c r="G39" s="29"/>
      <c r="H39" s="30">
        <v>3665.75</v>
      </c>
      <c r="I39" s="17"/>
      <c r="J39" s="17">
        <v>9308.5</v>
      </c>
    </row>
    <row r="40" spans="1:10" ht="18" customHeight="1" x14ac:dyDescent="0.3">
      <c r="B40" s="33" t="s">
        <v>24</v>
      </c>
      <c r="C40" s="19"/>
      <c r="D40" s="20"/>
      <c r="E40" s="481">
        <v>28325</v>
      </c>
      <c r="F40" s="482"/>
      <c r="G40" s="34"/>
      <c r="H40" s="35">
        <v>5149.25</v>
      </c>
      <c r="I40" s="36"/>
      <c r="J40" s="17">
        <v>33474.25</v>
      </c>
    </row>
    <row r="41" spans="1:10" ht="18" customHeight="1" x14ac:dyDescent="0.3">
      <c r="B41" s="40" t="s">
        <v>25</v>
      </c>
      <c r="D41" s="16"/>
      <c r="E41" s="483"/>
      <c r="F41" s="484"/>
      <c r="G41" s="38"/>
      <c r="H41" s="38"/>
      <c r="I41" s="39"/>
      <c r="J41" s="17">
        <v>512.25</v>
      </c>
    </row>
    <row r="42" spans="1:10" ht="18" customHeight="1" x14ac:dyDescent="0.3">
      <c r="B42" s="33" t="s">
        <v>26</v>
      </c>
      <c r="C42" s="19"/>
      <c r="D42" s="20"/>
      <c r="E42" s="485"/>
      <c r="F42" s="486"/>
      <c r="G42" s="41"/>
      <c r="H42" s="41"/>
      <c r="I42" s="42"/>
      <c r="J42" s="43">
        <v>33986.5</v>
      </c>
    </row>
    <row r="43" spans="1:10" ht="13" x14ac:dyDescent="0.3">
      <c r="B43" s="44"/>
      <c r="E43" s="22"/>
      <c r="F43" s="22"/>
      <c r="G43" s="25"/>
      <c r="H43" s="25"/>
      <c r="I43" s="25"/>
      <c r="J43" s="45"/>
    </row>
    <row r="44" spans="1:10" ht="13" x14ac:dyDescent="0.3">
      <c r="C44" s="44"/>
      <c r="E44" s="46"/>
      <c r="F44" s="46"/>
      <c r="G44" s="45"/>
      <c r="H44" s="47"/>
      <c r="I44" s="47"/>
      <c r="J44" s="45"/>
    </row>
    <row r="45" spans="1:10" ht="24.75" customHeight="1" x14ac:dyDescent="0.25">
      <c r="A45" s="48" t="s">
        <v>27</v>
      </c>
      <c r="B45" s="479" t="s">
        <v>28</v>
      </c>
      <c r="C45" s="479"/>
      <c r="D45" s="479"/>
      <c r="E45" s="479"/>
      <c r="F45" s="479"/>
      <c r="G45" s="479"/>
      <c r="H45" s="479"/>
      <c r="I45" s="479"/>
      <c r="J45" s="479"/>
    </row>
    <row r="46" spans="1:10" ht="24.75" customHeight="1" x14ac:dyDescent="0.25">
      <c r="A46" s="49"/>
      <c r="B46" s="479" t="s">
        <v>68</v>
      </c>
      <c r="C46" s="479"/>
      <c r="D46" s="479"/>
      <c r="E46" s="479"/>
      <c r="F46" s="479"/>
      <c r="G46" s="479"/>
      <c r="H46" s="479"/>
      <c r="I46" s="479"/>
      <c r="J46" s="479"/>
    </row>
    <row r="47" spans="1:10" x14ac:dyDescent="0.25">
      <c r="A47" s="49"/>
      <c r="B47" s="480" t="s">
        <v>29</v>
      </c>
      <c r="C47" s="480"/>
      <c r="D47" s="480"/>
      <c r="E47" s="480"/>
      <c r="F47" s="480"/>
      <c r="G47" s="480"/>
      <c r="H47" s="480"/>
      <c r="I47" s="480"/>
      <c r="J47" s="480"/>
    </row>
    <row r="48" spans="1:10" x14ac:dyDescent="0.25">
      <c r="A48" s="49"/>
      <c r="B48" s="480" t="s">
        <v>30</v>
      </c>
      <c r="C48" s="480"/>
      <c r="D48" s="480"/>
      <c r="E48" s="480"/>
      <c r="F48" s="480"/>
      <c r="G48" s="480"/>
      <c r="H48" s="480"/>
      <c r="I48" s="480"/>
      <c r="J48" s="480"/>
    </row>
    <row r="49" spans="1:10" ht="15.5" x14ac:dyDescent="0.35">
      <c r="A49" s="49"/>
      <c r="B49" s="50"/>
      <c r="C49" s="50"/>
      <c r="D49" s="50"/>
      <c r="E49" s="50"/>
      <c r="F49" s="50"/>
      <c r="G49" s="50"/>
      <c r="H49" s="51" t="s">
        <v>67</v>
      </c>
      <c r="I49" s="50"/>
      <c r="J49" s="50"/>
    </row>
    <row r="50" spans="1:10" x14ac:dyDescent="0.25">
      <c r="A50" s="49"/>
      <c r="B50" s="480"/>
      <c r="C50" s="480"/>
      <c r="D50" s="480"/>
      <c r="E50" s="480"/>
      <c r="F50" s="480"/>
      <c r="G50" s="480"/>
      <c r="H50" s="480"/>
      <c r="I50" s="480"/>
      <c r="J50" s="480"/>
    </row>
    <row r="51" spans="1:10" x14ac:dyDescent="0.25">
      <c r="A51" s="96" t="s">
        <v>71</v>
      </c>
      <c r="B51" s="50"/>
      <c r="C51" s="50"/>
      <c r="D51" s="50"/>
      <c r="E51" s="50"/>
      <c r="F51" s="50"/>
      <c r="H51" s="96" t="s">
        <v>74</v>
      </c>
      <c r="I51" s="50"/>
      <c r="J51" s="50"/>
    </row>
    <row r="52" spans="1:10" x14ac:dyDescent="0.25">
      <c r="A52" s="96" t="s">
        <v>66</v>
      </c>
      <c r="B52" s="50"/>
      <c r="C52" s="50"/>
      <c r="D52" s="50"/>
      <c r="E52" s="50"/>
      <c r="F52" s="50"/>
      <c r="H52" s="96" t="s">
        <v>75</v>
      </c>
      <c r="I52" s="50"/>
      <c r="J52" s="50"/>
    </row>
    <row r="53" spans="1:10" ht="13" x14ac:dyDescent="0.3">
      <c r="A53" s="96" t="s">
        <v>72</v>
      </c>
      <c r="B53" s="44"/>
      <c r="F53" s="22"/>
      <c r="H53" s="96" t="s">
        <v>76</v>
      </c>
      <c r="I53" s="25"/>
      <c r="J53" s="45"/>
    </row>
    <row r="54" spans="1:10" s="55" customFormat="1" ht="13" x14ac:dyDescent="0.35">
      <c r="A54" s="96" t="s">
        <v>73</v>
      </c>
      <c r="B54" s="53"/>
      <c r="C54" s="52"/>
      <c r="D54" s="52"/>
      <c r="E54" s="54"/>
      <c r="G54" s="56"/>
      <c r="J54" s="56"/>
    </row>
    <row r="55" spans="1:10" s="55" customFormat="1" ht="13" x14ac:dyDescent="0.35">
      <c r="A55" s="96" t="s">
        <v>0</v>
      </c>
      <c r="B55" s="57"/>
      <c r="E55" s="56"/>
      <c r="G55" s="56"/>
      <c r="J55" s="56"/>
    </row>
    <row r="56" spans="1:10" s="55" customFormat="1" ht="13" x14ac:dyDescent="0.35">
      <c r="A56" s="96" t="s">
        <v>1</v>
      </c>
      <c r="B56" s="57"/>
      <c r="E56" s="56"/>
      <c r="G56" s="56"/>
      <c r="J56" s="56"/>
    </row>
    <row r="60" spans="1:10" s="6" customFormat="1" ht="18" customHeight="1" x14ac:dyDescent="0.35">
      <c r="A60" s="5">
        <v>3</v>
      </c>
      <c r="B60" s="342" t="s">
        <v>35</v>
      </c>
      <c r="C60" s="533"/>
      <c r="D60" s="533"/>
      <c r="E60" s="533"/>
      <c r="F60" s="533"/>
      <c r="G60" s="533"/>
      <c r="H60" s="533"/>
    </row>
    <row r="61" spans="1:10" ht="18" customHeight="1" x14ac:dyDescent="0.25"/>
    <row r="62" spans="1:10" s="61" customFormat="1" ht="18" customHeight="1" x14ac:dyDescent="0.3">
      <c r="A62" s="58"/>
      <c r="B62" s="59" t="s">
        <v>36</v>
      </c>
      <c r="C62" s="60"/>
      <c r="D62" s="60"/>
      <c r="E62" s="59" t="s">
        <v>37</v>
      </c>
      <c r="F62" s="60"/>
      <c r="G62" s="476" t="s">
        <v>11</v>
      </c>
      <c r="H62" s="463"/>
      <c r="I62" s="476" t="s">
        <v>38</v>
      </c>
      <c r="J62" s="477"/>
    </row>
    <row r="63" spans="1:10" ht="18" customHeight="1" x14ac:dyDescent="0.3">
      <c r="B63" s="62"/>
      <c r="C63" s="61" t="s">
        <v>39</v>
      </c>
      <c r="D63" s="61"/>
      <c r="E63" s="464">
        <v>24</v>
      </c>
      <c r="F63" s="478"/>
      <c r="G63" s="466">
        <v>622</v>
      </c>
      <c r="H63" s="478"/>
      <c r="I63" s="468">
        <v>1.8626658281675801</v>
      </c>
      <c r="J63" s="469"/>
    </row>
    <row r="64" spans="1:10" ht="18" customHeight="1" x14ac:dyDescent="0.3">
      <c r="B64" s="62"/>
      <c r="C64" s="61" t="s">
        <v>40</v>
      </c>
      <c r="D64" s="61"/>
      <c r="E64" s="464">
        <v>9</v>
      </c>
      <c r="F64" s="465"/>
      <c r="G64" s="466">
        <v>3404</v>
      </c>
      <c r="H64" s="467"/>
      <c r="I64" s="468">
        <v>10.193753181804571</v>
      </c>
      <c r="J64" s="469"/>
    </row>
    <row r="65" spans="1:10" ht="18" customHeight="1" x14ac:dyDescent="0.3">
      <c r="B65" s="62"/>
      <c r="C65" s="61" t="s">
        <v>41</v>
      </c>
      <c r="D65" s="61"/>
      <c r="E65" s="464">
        <v>7</v>
      </c>
      <c r="F65" s="465"/>
      <c r="G65" s="466">
        <v>29367</v>
      </c>
      <c r="H65" s="467"/>
      <c r="I65" s="468">
        <v>87.943580990027854</v>
      </c>
      <c r="J65" s="469"/>
    </row>
    <row r="66" spans="1:10" ht="18" customHeight="1" x14ac:dyDescent="0.3">
      <c r="B66" s="63"/>
      <c r="C66" s="64" t="s">
        <v>11</v>
      </c>
      <c r="D66" s="65"/>
      <c r="E66" s="470">
        <v>40</v>
      </c>
      <c r="F66" s="471"/>
      <c r="G66" s="472">
        <v>33393</v>
      </c>
      <c r="H66" s="473"/>
      <c r="I66" s="537"/>
      <c r="J66" s="538"/>
    </row>
    <row r="70" spans="1:10" s="6" customFormat="1" ht="18" customHeight="1" x14ac:dyDescent="0.35">
      <c r="A70" s="5">
        <v>4</v>
      </c>
      <c r="B70" s="66" t="s">
        <v>42</v>
      </c>
    </row>
    <row r="71" spans="1:10" ht="18" customHeight="1" x14ac:dyDescent="0.3">
      <c r="A71" s="44"/>
      <c r="B71" s="67"/>
    </row>
    <row r="72" spans="1:10" ht="18" customHeight="1" x14ac:dyDescent="0.3">
      <c r="E72" s="452" t="s">
        <v>43</v>
      </c>
      <c r="F72" s="453"/>
      <c r="G72" s="453"/>
      <c r="H72" s="453"/>
    </row>
    <row r="73" spans="1:10" s="61" customFormat="1" ht="18" customHeight="1" x14ac:dyDescent="0.3">
      <c r="B73" s="454"/>
      <c r="C73" s="455"/>
      <c r="D73" s="456"/>
      <c r="E73" s="457" t="s">
        <v>44</v>
      </c>
      <c r="F73" s="457"/>
      <c r="G73" s="457" t="s">
        <v>45</v>
      </c>
      <c r="H73" s="458"/>
    </row>
    <row r="74" spans="1:10" ht="18.75" customHeight="1" x14ac:dyDescent="0.3">
      <c r="B74" s="424" t="s">
        <v>11</v>
      </c>
      <c r="C74" s="425"/>
      <c r="D74" s="426"/>
      <c r="E74" s="462">
        <v>55</v>
      </c>
      <c r="F74" s="463"/>
      <c r="G74" s="462">
        <v>45</v>
      </c>
      <c r="H74" s="463"/>
    </row>
    <row r="75" spans="1:10" ht="13" x14ac:dyDescent="0.3">
      <c r="B75" s="46"/>
      <c r="C75" s="46"/>
      <c r="D75" s="46"/>
      <c r="E75" s="46"/>
      <c r="F75" s="46"/>
      <c r="G75" s="46"/>
      <c r="H75" s="46"/>
    </row>
    <row r="76" spans="1:10" ht="13" x14ac:dyDescent="0.3">
      <c r="B76" s="46"/>
      <c r="C76" s="46"/>
      <c r="D76" s="46"/>
      <c r="E76" s="46"/>
      <c r="F76" s="46"/>
      <c r="G76" s="46"/>
      <c r="H76" s="46"/>
    </row>
    <row r="78" spans="1:10" s="6" customFormat="1" ht="18" customHeight="1" x14ac:dyDescent="0.35">
      <c r="A78" s="5">
        <v>5</v>
      </c>
      <c r="B78" s="342" t="s">
        <v>69</v>
      </c>
      <c r="C78" s="342"/>
      <c r="D78" s="342"/>
      <c r="E78" s="342"/>
      <c r="F78" s="342"/>
      <c r="G78" s="342"/>
      <c r="H78" s="342"/>
      <c r="I78" s="342"/>
      <c r="J78" s="530"/>
    </row>
    <row r="79" spans="1:10" ht="18" customHeight="1" x14ac:dyDescent="0.3">
      <c r="A79" s="44"/>
    </row>
    <row r="80" spans="1:10" s="44" customFormat="1" ht="57.75" customHeight="1" x14ac:dyDescent="0.3">
      <c r="B80" s="68"/>
      <c r="C80" s="69"/>
      <c r="D80" s="69"/>
      <c r="E80" s="68" t="s">
        <v>17</v>
      </c>
      <c r="F80" s="543" t="s">
        <v>18</v>
      </c>
      <c r="G80" s="544"/>
      <c r="H80" s="545"/>
      <c r="I80" s="70" t="s">
        <v>11</v>
      </c>
      <c r="J80" s="71" t="s">
        <v>46</v>
      </c>
    </row>
    <row r="81" spans="1:10" ht="18" customHeight="1" x14ac:dyDescent="0.3">
      <c r="B81" s="72" t="s">
        <v>47</v>
      </c>
      <c r="C81" s="73"/>
      <c r="D81" s="73"/>
      <c r="E81" s="10"/>
      <c r="F81" s="10"/>
      <c r="G81" s="11"/>
      <c r="H81" s="12"/>
      <c r="I81" s="12"/>
      <c r="J81" s="74"/>
    </row>
    <row r="82" spans="1:10" ht="18" customHeight="1" x14ac:dyDescent="0.3">
      <c r="B82" s="26" t="s">
        <v>48</v>
      </c>
      <c r="C82" s="27"/>
      <c r="D82" s="27"/>
      <c r="E82" s="75">
        <v>7079.75</v>
      </c>
      <c r="F82" s="75"/>
      <c r="G82" s="76">
        <v>2074</v>
      </c>
      <c r="H82" s="37"/>
      <c r="I82" s="37">
        <v>9153.75</v>
      </c>
      <c r="J82" s="77"/>
    </row>
    <row r="83" spans="1:10" ht="18" customHeight="1" x14ac:dyDescent="0.3">
      <c r="B83" s="78" t="s">
        <v>49</v>
      </c>
      <c r="E83" s="79">
        <v>4694.75</v>
      </c>
      <c r="F83" s="79"/>
      <c r="G83" s="30">
        <v>456.25</v>
      </c>
      <c r="H83" s="17"/>
      <c r="I83" s="17">
        <v>5151</v>
      </c>
      <c r="J83" s="77"/>
    </row>
    <row r="84" spans="1:10" ht="18" customHeight="1" x14ac:dyDescent="0.3">
      <c r="B84" s="15" t="s">
        <v>50</v>
      </c>
      <c r="E84" s="86"/>
      <c r="F84" s="38"/>
      <c r="G84" s="38"/>
      <c r="H84" s="39"/>
      <c r="I84" s="17">
        <v>3326.5</v>
      </c>
      <c r="J84" s="77"/>
    </row>
    <row r="85" spans="1:10" ht="18" customHeight="1" x14ac:dyDescent="0.3">
      <c r="B85" s="15" t="s">
        <v>51</v>
      </c>
      <c r="E85" s="86"/>
      <c r="F85" s="38"/>
      <c r="G85" s="38"/>
      <c r="H85" s="39"/>
      <c r="I85" s="17">
        <v>63.75</v>
      </c>
      <c r="J85" s="77"/>
    </row>
    <row r="86" spans="1:10" ht="18" customHeight="1" x14ac:dyDescent="0.3">
      <c r="B86" s="40" t="s">
        <v>52</v>
      </c>
      <c r="E86" s="87">
        <v>14899.5</v>
      </c>
      <c r="F86" s="35"/>
      <c r="G86" s="35">
        <v>2800.5</v>
      </c>
      <c r="H86" s="36"/>
      <c r="I86" s="17">
        <v>17700</v>
      </c>
      <c r="J86" s="89">
        <v>53.005120833707664</v>
      </c>
    </row>
    <row r="87" spans="1:10" ht="18" customHeight="1" x14ac:dyDescent="0.3">
      <c r="B87" s="68" t="s">
        <v>53</v>
      </c>
      <c r="C87" s="27"/>
      <c r="D87" s="27"/>
      <c r="E87" s="86"/>
      <c r="F87" s="38"/>
      <c r="G87" s="38"/>
      <c r="H87" s="39"/>
      <c r="I87" s="37">
        <v>10301.25</v>
      </c>
      <c r="J87" s="90">
        <v>30.848531129278591</v>
      </c>
    </row>
    <row r="88" spans="1:10" ht="18" customHeight="1" x14ac:dyDescent="0.3">
      <c r="B88" s="33" t="s">
        <v>54</v>
      </c>
      <c r="C88" s="19"/>
      <c r="D88" s="19"/>
      <c r="E88" s="88"/>
      <c r="F88" s="41"/>
      <c r="G88" s="41"/>
      <c r="H88" s="42"/>
      <c r="I88" s="36">
        <v>5396.5</v>
      </c>
      <c r="J88" s="91">
        <v>16.160572575090587</v>
      </c>
    </row>
    <row r="89" spans="1:10" ht="18" customHeight="1" x14ac:dyDescent="0.3">
      <c r="B89" s="33" t="s">
        <v>55</v>
      </c>
      <c r="C89" s="19"/>
      <c r="D89" s="19"/>
      <c r="E89" s="80">
        <v>28503</v>
      </c>
      <c r="F89" s="34"/>
      <c r="G89" s="81">
        <v>4890</v>
      </c>
      <c r="H89" s="36"/>
      <c r="I89" s="43">
        <v>33393</v>
      </c>
      <c r="J89" s="82">
        <v>100.01422453807683</v>
      </c>
    </row>
    <row r="90" spans="1:10" ht="13" x14ac:dyDescent="0.3">
      <c r="B90" s="44"/>
      <c r="E90" s="45"/>
      <c r="F90" s="25"/>
      <c r="G90" s="45"/>
      <c r="H90" s="25"/>
      <c r="I90" s="45"/>
      <c r="J90" s="83"/>
    </row>
    <row r="91" spans="1:10" ht="13" x14ac:dyDescent="0.3">
      <c r="B91" s="31" t="s">
        <v>64</v>
      </c>
      <c r="E91" s="45"/>
      <c r="F91" s="25"/>
      <c r="G91" s="45"/>
      <c r="H91" s="25"/>
      <c r="I91" s="45"/>
      <c r="J91" s="83"/>
    </row>
    <row r="92" spans="1:10" x14ac:dyDescent="0.25">
      <c r="B92" t="s">
        <v>63</v>
      </c>
    </row>
    <row r="95" spans="1:10" ht="18" customHeight="1" x14ac:dyDescent="0.35">
      <c r="A95" s="5">
        <v>6</v>
      </c>
      <c r="B95" s="342" t="s">
        <v>56</v>
      </c>
      <c r="C95" s="529"/>
      <c r="D95" s="529"/>
      <c r="E95" s="529"/>
      <c r="F95" s="529"/>
      <c r="G95" s="529"/>
    </row>
    <row r="96" spans="1:10" ht="18" customHeight="1" x14ac:dyDescent="0.3">
      <c r="A96" s="44"/>
      <c r="C96" s="527"/>
      <c r="D96" s="438"/>
      <c r="E96" s="438"/>
      <c r="F96" s="438"/>
      <c r="G96" s="438"/>
      <c r="H96" s="438"/>
    </row>
    <row r="97" spans="1:10" ht="18" customHeight="1" x14ac:dyDescent="0.3">
      <c r="B97" s="528" t="s">
        <v>57</v>
      </c>
      <c r="C97" s="528"/>
      <c r="D97" s="528"/>
      <c r="E97" s="450" t="s">
        <v>58</v>
      </c>
      <c r="F97" s="450"/>
      <c r="G97" s="450" t="s">
        <v>59</v>
      </c>
      <c r="H97" s="451"/>
      <c r="I97" s="450" t="s">
        <v>11</v>
      </c>
      <c r="J97" s="450"/>
    </row>
    <row r="98" spans="1:10" ht="18" customHeight="1" x14ac:dyDescent="0.25">
      <c r="B98" s="429" t="s">
        <v>60</v>
      </c>
      <c r="C98" s="430"/>
      <c r="D98" s="431"/>
      <c r="E98" s="432">
        <v>8</v>
      </c>
      <c r="F98" s="433"/>
      <c r="G98" s="434">
        <v>64</v>
      </c>
      <c r="H98" s="433"/>
      <c r="I98" s="435">
        <v>72</v>
      </c>
      <c r="J98" s="436"/>
    </row>
    <row r="99" spans="1:10" ht="18" customHeight="1" x14ac:dyDescent="0.25">
      <c r="B99" s="437" t="s">
        <v>41</v>
      </c>
      <c r="C99" s="438"/>
      <c r="D99" s="438"/>
      <c r="E99" s="440">
        <v>117</v>
      </c>
      <c r="F99" s="441"/>
      <c r="G99" s="440">
        <v>28</v>
      </c>
      <c r="H99" s="441"/>
      <c r="I99" s="442">
        <v>145</v>
      </c>
      <c r="J99" s="439"/>
    </row>
    <row r="100" spans="1:10" ht="18" customHeight="1" x14ac:dyDescent="0.3">
      <c r="B100" s="428" t="s">
        <v>11</v>
      </c>
      <c r="C100" s="428"/>
      <c r="D100" s="428"/>
      <c r="E100" s="427">
        <v>125</v>
      </c>
      <c r="F100" s="428"/>
      <c r="G100" s="427">
        <v>92</v>
      </c>
      <c r="H100" s="428"/>
      <c r="I100" s="427">
        <v>217</v>
      </c>
      <c r="J100" s="428"/>
    </row>
    <row r="103" spans="1:10" ht="13" x14ac:dyDescent="0.3">
      <c r="A103" s="97" t="s">
        <v>31</v>
      </c>
    </row>
    <row r="105" spans="1:10" x14ac:dyDescent="0.25">
      <c r="A105" s="52" t="s">
        <v>32</v>
      </c>
    </row>
    <row r="106" spans="1:10" x14ac:dyDescent="0.25">
      <c r="A106" s="52" t="s">
        <v>33</v>
      </c>
    </row>
    <row r="107" spans="1:10" x14ac:dyDescent="0.25">
      <c r="A107" s="52" t="s">
        <v>34</v>
      </c>
    </row>
    <row r="108" spans="1:10" ht="9" customHeight="1" x14ac:dyDescent="0.25">
      <c r="A108" s="84"/>
      <c r="B108" s="85"/>
      <c r="C108" s="85"/>
      <c r="D108" s="85"/>
      <c r="E108" s="85"/>
      <c r="F108" s="85"/>
      <c r="G108" s="85"/>
      <c r="H108" s="85"/>
      <c r="I108" s="85"/>
      <c r="J108" s="85"/>
    </row>
    <row r="109" spans="1:10" ht="12.75" customHeight="1" x14ac:dyDescent="0.25">
      <c r="A109" s="534" t="s">
        <v>61</v>
      </c>
      <c r="B109" s="535"/>
      <c r="C109" s="535"/>
      <c r="D109" s="535"/>
      <c r="E109" s="535"/>
      <c r="F109" s="535"/>
      <c r="G109" s="535"/>
      <c r="H109" s="535"/>
      <c r="I109" s="535"/>
      <c r="J109" s="535"/>
    </row>
    <row r="110" spans="1:10" x14ac:dyDescent="0.25">
      <c r="A110" s="535"/>
      <c r="B110" s="535"/>
      <c r="C110" s="535"/>
      <c r="D110" s="535"/>
      <c r="E110" s="535"/>
      <c r="F110" s="535"/>
      <c r="G110" s="535"/>
      <c r="H110" s="535"/>
      <c r="I110" s="535"/>
      <c r="J110" s="535"/>
    </row>
    <row r="111" spans="1:10" ht="16.5" customHeight="1" thickBot="1" x14ac:dyDescent="0.3">
      <c r="A111" s="535"/>
      <c r="B111" s="535"/>
      <c r="C111" s="535"/>
      <c r="D111" s="535"/>
      <c r="E111" s="535"/>
      <c r="F111" s="535"/>
      <c r="G111" s="535"/>
      <c r="H111" s="535"/>
      <c r="I111" s="535"/>
      <c r="J111" s="535"/>
    </row>
    <row r="112" spans="1:10" ht="15.75" customHeight="1" x14ac:dyDescent="0.35">
      <c r="D112" s="103" t="s">
        <v>62</v>
      </c>
      <c r="E112" s="98"/>
      <c r="F112" s="98"/>
      <c r="G112" s="98"/>
      <c r="H112" s="98"/>
      <c r="I112" s="98"/>
      <c r="J112" s="99"/>
    </row>
    <row r="113" spans="1:10" ht="16" thickBot="1" x14ac:dyDescent="0.4">
      <c r="A113" s="51" t="s">
        <v>67</v>
      </c>
      <c r="D113" s="100"/>
      <c r="E113" s="101"/>
      <c r="F113" s="101"/>
      <c r="G113" s="101"/>
      <c r="H113" s="101"/>
      <c r="I113" s="101"/>
      <c r="J113" s="102"/>
    </row>
  </sheetData>
  <mergeCells count="85">
    <mergeCell ref="B99:D99"/>
    <mergeCell ref="E99:F99"/>
    <mergeCell ref="G99:H99"/>
    <mergeCell ref="I99:J99"/>
    <mergeCell ref="A109:J111"/>
    <mergeCell ref="B100:D100"/>
    <mergeCell ref="E100:F100"/>
    <mergeCell ref="G100:H100"/>
    <mergeCell ref="I100:J100"/>
    <mergeCell ref="I97:J97"/>
    <mergeCell ref="B98:D98"/>
    <mergeCell ref="E98:F98"/>
    <mergeCell ref="G98:H98"/>
    <mergeCell ref="I98:J98"/>
    <mergeCell ref="B95:G95"/>
    <mergeCell ref="C96:H96"/>
    <mergeCell ref="B97:D97"/>
    <mergeCell ref="E97:F97"/>
    <mergeCell ref="G97:H97"/>
    <mergeCell ref="B74:D74"/>
    <mergeCell ref="E74:F74"/>
    <mergeCell ref="G74:H74"/>
    <mergeCell ref="B78:J78"/>
    <mergeCell ref="F80:H80"/>
    <mergeCell ref="I65:J65"/>
    <mergeCell ref="B73:D73"/>
    <mergeCell ref="E73:F73"/>
    <mergeCell ref="G73:H73"/>
    <mergeCell ref="E72:H72"/>
    <mergeCell ref="F26:G26"/>
    <mergeCell ref="F22:G22"/>
    <mergeCell ref="I66:J66"/>
    <mergeCell ref="E66:F66"/>
    <mergeCell ref="G66:H66"/>
    <mergeCell ref="E65:F65"/>
    <mergeCell ref="B46:J46"/>
    <mergeCell ref="B47:J47"/>
    <mergeCell ref="G65:H65"/>
    <mergeCell ref="B60:H60"/>
    <mergeCell ref="B48:J48"/>
    <mergeCell ref="B50:J50"/>
    <mergeCell ref="I64:J64"/>
    <mergeCell ref="G64:H64"/>
    <mergeCell ref="G63:H63"/>
    <mergeCell ref="E63:F63"/>
    <mergeCell ref="E41:F41"/>
    <mergeCell ref="G36:I36"/>
    <mergeCell ref="E64:F64"/>
    <mergeCell ref="G62:H62"/>
    <mergeCell ref="I62:J62"/>
    <mergeCell ref="I63:J63"/>
    <mergeCell ref="E42:F42"/>
    <mergeCell ref="B45:J45"/>
    <mergeCell ref="B36:D36"/>
    <mergeCell ref="E36:F36"/>
    <mergeCell ref="E37:F37"/>
    <mergeCell ref="E38:F38"/>
    <mergeCell ref="E39:F39"/>
    <mergeCell ref="F23:G23"/>
    <mergeCell ref="F21:G21"/>
    <mergeCell ref="E40:F40"/>
    <mergeCell ref="H21:I21"/>
    <mergeCell ref="B21:E21"/>
    <mergeCell ref="H22:I22"/>
    <mergeCell ref="H23:I23"/>
    <mergeCell ref="E35:J35"/>
    <mergeCell ref="H26:I26"/>
    <mergeCell ref="H27:I27"/>
    <mergeCell ref="F27:G27"/>
    <mergeCell ref="F24:G24"/>
    <mergeCell ref="F25:G25"/>
    <mergeCell ref="B33:H33"/>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27559055118110237" bottom="0.31496062992125984" header="0.27559055118110237" footer="0.31496062992125984"/>
  <pageSetup scale="80" orientation="portrait" horizontalDpi="300" verticalDpi="300" r:id="rId1"/>
  <headerFooter alignWithMargins="0"/>
  <rowBreaks count="1" manualBreakCount="1">
    <brk id="56" max="16383" man="1"/>
  </rowBreaks>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15"/>
  <sheetViews>
    <sheetView zoomScale="75" zoomScaleNormal="100" workbookViewId="0">
      <selection activeCell="N10" sqref="N10"/>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38667</v>
      </c>
      <c r="B12" s="128" t="s">
        <v>84</v>
      </c>
      <c r="C12" s="129"/>
      <c r="D12" s="549"/>
      <c r="E12" s="550"/>
      <c r="F12" s="550"/>
      <c r="G12" s="550"/>
      <c r="H12" s="551" t="s">
        <v>85</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86</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87</v>
      </c>
      <c r="G19" s="511"/>
      <c r="H19" s="536" t="s">
        <v>88</v>
      </c>
      <c r="I19" s="511"/>
      <c r="J19" s="13" t="s">
        <v>3</v>
      </c>
    </row>
    <row r="20" spans="2:10" ht="18" customHeight="1" x14ac:dyDescent="0.3">
      <c r="B20" s="512" t="s">
        <v>4</v>
      </c>
      <c r="C20" s="513"/>
      <c r="D20" s="513"/>
      <c r="E20" s="514"/>
      <c r="F20" s="503">
        <v>2069405</v>
      </c>
      <c r="G20" s="504"/>
      <c r="H20" s="503">
        <v>2124514</v>
      </c>
      <c r="I20" s="504"/>
      <c r="J20" s="14">
        <v>-2.593957959326227E-2</v>
      </c>
    </row>
    <row r="21" spans="2:10" ht="18" customHeight="1" x14ac:dyDescent="0.3">
      <c r="B21" s="507" t="s">
        <v>5</v>
      </c>
      <c r="C21" s="508"/>
      <c r="D21" s="508"/>
      <c r="E21" s="509"/>
      <c r="F21" s="466">
        <v>386364</v>
      </c>
      <c r="G21" s="467"/>
      <c r="H21" s="466">
        <v>388926</v>
      </c>
      <c r="I21" s="467"/>
      <c r="J21" s="92">
        <v>-6.5873713765600651E-3</v>
      </c>
    </row>
    <row r="22" spans="2:10" ht="18" customHeight="1" x14ac:dyDescent="0.3">
      <c r="B22" s="15" t="s">
        <v>6</v>
      </c>
      <c r="E22" s="16"/>
      <c r="F22" s="466"/>
      <c r="G22" s="467"/>
      <c r="H22" s="541"/>
      <c r="I22" s="542"/>
      <c r="J22" s="17"/>
    </row>
    <row r="23" spans="2:10" ht="18" customHeight="1" x14ac:dyDescent="0.3">
      <c r="B23" s="10" t="s">
        <v>7</v>
      </c>
      <c r="C23" s="11"/>
      <c r="D23" s="11"/>
      <c r="E23" s="12"/>
      <c r="F23" s="505">
        <v>0.1573291298978039</v>
      </c>
      <c r="G23" s="506"/>
      <c r="H23" s="505">
        <v>0.15473852568591254</v>
      </c>
      <c r="I23" s="506"/>
      <c r="J23" s="14"/>
    </row>
    <row r="24" spans="2:10" ht="18" customHeight="1" x14ac:dyDescent="0.3">
      <c r="B24" s="15" t="s">
        <v>8</v>
      </c>
      <c r="D24" t="s">
        <v>9</v>
      </c>
      <c r="E24" s="16"/>
      <c r="F24" s="497">
        <v>2172987</v>
      </c>
      <c r="G24" s="498"/>
      <c r="H24" s="497">
        <v>2314955</v>
      </c>
      <c r="I24" s="498"/>
      <c r="J24" s="92">
        <v>-6.132646206945707E-2</v>
      </c>
    </row>
    <row r="25" spans="2:10" ht="14" x14ac:dyDescent="0.3">
      <c r="B25" s="15"/>
      <c r="D25" t="s">
        <v>10</v>
      </c>
      <c r="E25" s="16"/>
      <c r="F25" s="466">
        <v>282782</v>
      </c>
      <c r="G25" s="467"/>
      <c r="H25" s="466">
        <v>198485</v>
      </c>
      <c r="I25" s="467"/>
      <c r="J25" s="93">
        <v>0.42470211854800111</v>
      </c>
    </row>
    <row r="26" spans="2:10" ht="14" x14ac:dyDescent="0.3">
      <c r="B26" s="15"/>
      <c r="D26" t="s">
        <v>11</v>
      </c>
      <c r="E26" s="16"/>
      <c r="F26" s="466">
        <v>2455769</v>
      </c>
      <c r="G26" s="467"/>
      <c r="H26" s="466">
        <v>2513440</v>
      </c>
      <c r="I26" s="467"/>
      <c r="J26" s="93">
        <v>-2.2945047425042969E-2</v>
      </c>
    </row>
    <row r="27" spans="2:10" ht="14" x14ac:dyDescent="0.3">
      <c r="B27" s="18"/>
      <c r="C27" s="19"/>
      <c r="D27" s="19" t="s">
        <v>12</v>
      </c>
      <c r="E27" s="20"/>
      <c r="F27" s="481">
        <v>354500</v>
      </c>
      <c r="G27" s="499"/>
      <c r="H27" s="481">
        <v>364710</v>
      </c>
      <c r="I27" s="499"/>
      <c r="J27" s="94">
        <v>-2.7994845219489459E-2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17792.25</v>
      </c>
      <c r="F37" s="546"/>
      <c r="G37" s="29"/>
      <c r="H37" s="30">
        <v>295.75</v>
      </c>
      <c r="I37" s="17"/>
      <c r="J37" s="17">
        <v>18088</v>
      </c>
    </row>
    <row r="38" spans="1:10" ht="18" customHeight="1" x14ac:dyDescent="0.3">
      <c r="B38" s="15" t="s">
        <v>21</v>
      </c>
      <c r="C38" t="s">
        <v>22</v>
      </c>
      <c r="D38" s="16"/>
      <c r="E38" s="466">
        <v>7704</v>
      </c>
      <c r="F38" s="546"/>
      <c r="G38" s="29"/>
      <c r="H38" s="30">
        <v>1435.5</v>
      </c>
      <c r="I38" s="17"/>
      <c r="J38" s="17">
        <v>9139.5</v>
      </c>
    </row>
    <row r="39" spans="1:10" ht="18" customHeight="1" x14ac:dyDescent="0.3">
      <c r="B39" s="15"/>
      <c r="C39" s="31" t="s">
        <v>23</v>
      </c>
      <c r="D39" s="32"/>
      <c r="E39" s="466">
        <v>5448.5</v>
      </c>
      <c r="F39" s="546"/>
      <c r="G39" s="29"/>
      <c r="H39" s="30">
        <v>2894</v>
      </c>
      <c r="I39" s="17"/>
      <c r="J39" s="17">
        <v>8342.5</v>
      </c>
    </row>
    <row r="40" spans="1:10" ht="18" customHeight="1" x14ac:dyDescent="0.3">
      <c r="B40" s="33" t="s">
        <v>24</v>
      </c>
      <c r="C40" s="19"/>
      <c r="D40" s="20"/>
      <c r="E40" s="481">
        <v>30944.75</v>
      </c>
      <c r="F40" s="482"/>
      <c r="G40" s="34"/>
      <c r="H40" s="35">
        <v>4625</v>
      </c>
      <c r="I40" s="36"/>
      <c r="J40" s="17">
        <v>35569.75</v>
      </c>
    </row>
    <row r="41" spans="1:10" ht="18" customHeight="1" x14ac:dyDescent="0.3">
      <c r="B41" s="40" t="s">
        <v>25</v>
      </c>
      <c r="D41" s="16"/>
      <c r="E41" s="483"/>
      <c r="F41" s="484"/>
      <c r="G41" s="38"/>
      <c r="H41" s="38"/>
      <c r="I41" s="39"/>
      <c r="J41" s="17">
        <v>619</v>
      </c>
    </row>
    <row r="42" spans="1:10" ht="18" customHeight="1" x14ac:dyDescent="0.3">
      <c r="B42" s="33" t="s">
        <v>26</v>
      </c>
      <c r="C42" s="19"/>
      <c r="D42" s="20"/>
      <c r="E42" s="485"/>
      <c r="F42" s="486"/>
      <c r="G42" s="41"/>
      <c r="H42" s="41"/>
      <c r="I42" s="42"/>
      <c r="J42" s="43">
        <v>36188.75</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89</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90</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25</v>
      </c>
      <c r="F65" s="478"/>
      <c r="G65" s="466">
        <v>488</v>
      </c>
      <c r="H65" s="478"/>
      <c r="I65" s="552">
        <v>1.3880987598134031</v>
      </c>
      <c r="J65" s="553"/>
    </row>
    <row r="66" spans="1:10" ht="18" customHeight="1" x14ac:dyDescent="0.3">
      <c r="B66" s="62"/>
      <c r="C66" s="61" t="s">
        <v>40</v>
      </c>
      <c r="D66" s="61"/>
      <c r="E66" s="464">
        <v>9</v>
      </c>
      <c r="F66" s="465"/>
      <c r="G66" s="466">
        <v>3871</v>
      </c>
      <c r="H66" s="467"/>
      <c r="I66" s="552">
        <v>11.010922744339515</v>
      </c>
      <c r="J66" s="553"/>
    </row>
    <row r="67" spans="1:10" ht="18" customHeight="1" x14ac:dyDescent="0.3">
      <c r="B67" s="62"/>
      <c r="C67" s="61" t="s">
        <v>41</v>
      </c>
      <c r="D67" s="61"/>
      <c r="E67" s="464">
        <v>8</v>
      </c>
      <c r="F67" s="465"/>
      <c r="G67" s="466">
        <v>30797</v>
      </c>
      <c r="H67" s="467"/>
      <c r="I67" s="552">
        <v>87.600978495847087</v>
      </c>
      <c r="J67" s="553"/>
    </row>
    <row r="68" spans="1:10" ht="18" customHeight="1" x14ac:dyDescent="0.3">
      <c r="B68" s="63"/>
      <c r="C68" s="64" t="s">
        <v>11</v>
      </c>
      <c r="D68" s="65"/>
      <c r="E68" s="470">
        <v>42</v>
      </c>
      <c r="F68" s="471"/>
      <c r="G68" s="472">
        <v>35156</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56</v>
      </c>
      <c r="F76" s="463"/>
      <c r="G76" s="462">
        <v>44</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91</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7488.25</v>
      </c>
      <c r="F84" s="75"/>
      <c r="G84" s="76">
        <v>2662.75</v>
      </c>
      <c r="H84" s="37"/>
      <c r="I84" s="37">
        <v>10151</v>
      </c>
      <c r="J84" s="77"/>
    </row>
    <row r="85" spans="1:10" ht="18" customHeight="1" x14ac:dyDescent="0.3">
      <c r="B85" s="78" t="s">
        <v>49</v>
      </c>
      <c r="E85" s="79">
        <v>5590.75</v>
      </c>
      <c r="F85" s="79"/>
      <c r="G85" s="30">
        <v>234.25</v>
      </c>
      <c r="H85" s="17"/>
      <c r="I85" s="17">
        <v>5825</v>
      </c>
      <c r="J85" s="77"/>
    </row>
    <row r="86" spans="1:10" ht="18" customHeight="1" x14ac:dyDescent="0.3">
      <c r="B86" s="15" t="s">
        <v>50</v>
      </c>
      <c r="E86" s="86"/>
      <c r="F86" s="38"/>
      <c r="G86" s="38"/>
      <c r="H86" s="39"/>
      <c r="I86" s="17">
        <v>2480</v>
      </c>
      <c r="J86" s="77"/>
    </row>
    <row r="87" spans="1:10" ht="18" customHeight="1" x14ac:dyDescent="0.3">
      <c r="B87" s="15" t="s">
        <v>51</v>
      </c>
      <c r="E87" s="86"/>
      <c r="F87" s="38"/>
      <c r="G87" s="38"/>
      <c r="H87" s="39"/>
      <c r="I87" s="17">
        <v>74</v>
      </c>
      <c r="J87" s="77"/>
    </row>
    <row r="88" spans="1:10" ht="18" customHeight="1" x14ac:dyDescent="0.3">
      <c r="B88" s="40" t="s">
        <v>52</v>
      </c>
      <c r="E88" s="87">
        <v>15562.75</v>
      </c>
      <c r="F88" s="35"/>
      <c r="G88" s="35">
        <v>2967.25</v>
      </c>
      <c r="H88" s="36"/>
      <c r="I88" s="17">
        <v>18530</v>
      </c>
      <c r="J88" s="89">
        <v>52.708680007395714</v>
      </c>
    </row>
    <row r="89" spans="1:10" ht="18" customHeight="1" x14ac:dyDescent="0.3">
      <c r="B89" s="68" t="s">
        <v>53</v>
      </c>
      <c r="C89" s="27"/>
      <c r="D89" s="27"/>
      <c r="E89" s="86"/>
      <c r="F89" s="38"/>
      <c r="G89" s="38"/>
      <c r="H89" s="39"/>
      <c r="I89" s="37">
        <v>12527.75</v>
      </c>
      <c r="J89" s="90">
        <v>35.635249107536517</v>
      </c>
    </row>
    <row r="90" spans="1:10" ht="18" customHeight="1" x14ac:dyDescent="0.3">
      <c r="B90" s="33" t="s">
        <v>54</v>
      </c>
      <c r="C90" s="19"/>
      <c r="D90" s="19"/>
      <c r="E90" s="88"/>
      <c r="F90" s="41"/>
      <c r="G90" s="41"/>
      <c r="H90" s="42"/>
      <c r="I90" s="36">
        <v>4097.75</v>
      </c>
      <c r="J90" s="91">
        <v>11.65607088506777</v>
      </c>
    </row>
    <row r="91" spans="1:10" ht="18" customHeight="1" x14ac:dyDescent="0.3">
      <c r="B91" s="33" t="s">
        <v>55</v>
      </c>
      <c r="C91" s="19"/>
      <c r="D91" s="19"/>
      <c r="E91" s="80">
        <v>30468.5</v>
      </c>
      <c r="F91" s="34"/>
      <c r="G91" s="81">
        <v>4687</v>
      </c>
      <c r="H91" s="36"/>
      <c r="I91" s="43">
        <v>35155.5</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5">
      <c r="A97" s="5">
        <v>6</v>
      </c>
      <c r="B97" s="342" t="s">
        <v>56</v>
      </c>
      <c r="C97" s="529"/>
      <c r="D97" s="529"/>
      <c r="E97" s="529"/>
      <c r="F97" s="529"/>
      <c r="G97" s="529"/>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16</v>
      </c>
      <c r="F100" s="433"/>
      <c r="G100" s="434">
        <v>56</v>
      </c>
      <c r="H100" s="433"/>
      <c r="I100" s="435">
        <v>72</v>
      </c>
      <c r="J100" s="436"/>
    </row>
    <row r="101" spans="1:10" ht="18" customHeight="1" x14ac:dyDescent="0.25">
      <c r="B101" s="437" t="s">
        <v>41</v>
      </c>
      <c r="C101" s="438"/>
      <c r="D101" s="438"/>
      <c r="E101" s="440">
        <v>123</v>
      </c>
      <c r="F101" s="441"/>
      <c r="G101" s="440">
        <v>33</v>
      </c>
      <c r="H101" s="441"/>
      <c r="I101" s="442">
        <v>156</v>
      </c>
      <c r="J101" s="439"/>
    </row>
    <row r="102" spans="1:10" ht="18" customHeight="1" x14ac:dyDescent="0.3">
      <c r="B102" s="428" t="s">
        <v>11</v>
      </c>
      <c r="C102" s="428"/>
      <c r="D102" s="428"/>
      <c r="E102" s="427">
        <v>139</v>
      </c>
      <c r="F102" s="428"/>
      <c r="G102" s="427">
        <v>89</v>
      </c>
      <c r="H102" s="428"/>
      <c r="I102" s="427">
        <v>228</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90</v>
      </c>
    </row>
  </sheetData>
  <mergeCells count="85">
    <mergeCell ref="A111:J113"/>
    <mergeCell ref="B102:D102"/>
    <mergeCell ref="E102:F102"/>
    <mergeCell ref="G102:H102"/>
    <mergeCell ref="I102:J102"/>
    <mergeCell ref="B100:D100"/>
    <mergeCell ref="E100:F100"/>
    <mergeCell ref="G100:H100"/>
    <mergeCell ref="I100:J100"/>
    <mergeCell ref="B101:D101"/>
    <mergeCell ref="E101:F101"/>
    <mergeCell ref="G101:H101"/>
    <mergeCell ref="I101:J101"/>
    <mergeCell ref="B80:J80"/>
    <mergeCell ref="F82:H82"/>
    <mergeCell ref="B97:G97"/>
    <mergeCell ref="C98:H98"/>
    <mergeCell ref="B99:D99"/>
    <mergeCell ref="E99:F99"/>
    <mergeCell ref="G99:H99"/>
    <mergeCell ref="I99:J99"/>
    <mergeCell ref="B75:D75"/>
    <mergeCell ref="E75:F75"/>
    <mergeCell ref="G75:H75"/>
    <mergeCell ref="E74:H74"/>
    <mergeCell ref="B76:D76"/>
    <mergeCell ref="E76:F76"/>
    <mergeCell ref="G76:H76"/>
    <mergeCell ref="I68:J68"/>
    <mergeCell ref="E68:F68"/>
    <mergeCell ref="G68:H68"/>
    <mergeCell ref="E67:F67"/>
    <mergeCell ref="B48:J48"/>
    <mergeCell ref="B49:J49"/>
    <mergeCell ref="G67:H67"/>
    <mergeCell ref="B62:H62"/>
    <mergeCell ref="E65:F65"/>
    <mergeCell ref="I67:J67"/>
    <mergeCell ref="E66:F66"/>
    <mergeCell ref="B50:J50"/>
    <mergeCell ref="B52:J52"/>
    <mergeCell ref="I66:J66"/>
    <mergeCell ref="G66:H66"/>
    <mergeCell ref="G65:H65"/>
    <mergeCell ref="B36:D36"/>
    <mergeCell ref="E36:F36"/>
    <mergeCell ref="G64:H64"/>
    <mergeCell ref="I64:J64"/>
    <mergeCell ref="F27:G27"/>
    <mergeCell ref="G36:I36"/>
    <mergeCell ref="E40:F40"/>
    <mergeCell ref="E41:F41"/>
    <mergeCell ref="E42:F42"/>
    <mergeCell ref="E37:F37"/>
    <mergeCell ref="B47:J47"/>
    <mergeCell ref="B33:H33"/>
    <mergeCell ref="I65:J65"/>
    <mergeCell ref="E38:F38"/>
    <mergeCell ref="E39:F39"/>
    <mergeCell ref="E35:J35"/>
    <mergeCell ref="H26:I26"/>
    <mergeCell ref="H27:I27"/>
    <mergeCell ref="F26:G26"/>
    <mergeCell ref="B20:E20"/>
    <mergeCell ref="B21:E21"/>
    <mergeCell ref="F22:G22"/>
    <mergeCell ref="F19:G19"/>
    <mergeCell ref="H19:I19"/>
    <mergeCell ref="H20:I20"/>
    <mergeCell ref="E1:J1"/>
    <mergeCell ref="G11:J11"/>
    <mergeCell ref="D12:G12"/>
    <mergeCell ref="H12:J12"/>
    <mergeCell ref="H25:I25"/>
    <mergeCell ref="F25:G25"/>
    <mergeCell ref="H21:I21"/>
    <mergeCell ref="B16:H16"/>
    <mergeCell ref="B18:E18"/>
    <mergeCell ref="H22:I22"/>
    <mergeCell ref="F24:G24"/>
    <mergeCell ref="H23:I23"/>
    <mergeCell ref="F20:G20"/>
    <mergeCell ref="F21:G21"/>
    <mergeCell ref="F23:G23"/>
    <mergeCell ref="H24:I24"/>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2146"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2146"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115"/>
  <sheetViews>
    <sheetView zoomScale="75" zoomScaleNormal="100" workbookViewId="0">
      <selection activeCell="M29" sqref="M29"/>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38483</v>
      </c>
      <c r="B12" s="128" t="s">
        <v>84</v>
      </c>
      <c r="C12" s="129"/>
      <c r="D12" s="549"/>
      <c r="E12" s="550"/>
      <c r="F12" s="550"/>
      <c r="G12" s="550"/>
      <c r="H12" s="551" t="s">
        <v>94</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95</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65</v>
      </c>
      <c r="G19" s="511"/>
      <c r="H19" s="536" t="s">
        <v>96</v>
      </c>
      <c r="I19" s="511"/>
      <c r="J19" s="13" t="s">
        <v>3</v>
      </c>
    </row>
    <row r="20" spans="2:10" ht="18" customHeight="1" x14ac:dyDescent="0.3">
      <c r="B20" s="512" t="s">
        <v>4</v>
      </c>
      <c r="C20" s="513"/>
      <c r="D20" s="513"/>
      <c r="E20" s="514"/>
      <c r="F20" s="503">
        <v>1974115</v>
      </c>
      <c r="G20" s="504"/>
      <c r="H20" s="503">
        <v>1934947</v>
      </c>
      <c r="I20" s="504"/>
      <c r="J20" s="14">
        <v>2.0242414908522043E-2</v>
      </c>
    </row>
    <row r="21" spans="2:10" ht="18" customHeight="1" x14ac:dyDescent="0.3">
      <c r="B21" s="507" t="s">
        <v>5</v>
      </c>
      <c r="C21" s="508"/>
      <c r="D21" s="508"/>
      <c r="E21" s="509"/>
      <c r="F21" s="466">
        <v>357346</v>
      </c>
      <c r="G21" s="467"/>
      <c r="H21" s="466">
        <v>322534</v>
      </c>
      <c r="I21" s="467"/>
      <c r="J21" s="92">
        <v>0.10793280708390433</v>
      </c>
    </row>
    <row r="22" spans="2:10" ht="18" customHeight="1" x14ac:dyDescent="0.3">
      <c r="B22" s="15" t="s">
        <v>6</v>
      </c>
      <c r="E22" s="16"/>
      <c r="F22" s="541"/>
      <c r="G22" s="542"/>
      <c r="H22" s="541"/>
      <c r="I22" s="542"/>
      <c r="J22" s="17"/>
    </row>
    <row r="23" spans="2:10" ht="18" customHeight="1" x14ac:dyDescent="0.3">
      <c r="B23" s="10" t="s">
        <v>7</v>
      </c>
      <c r="C23" s="11"/>
      <c r="D23" s="11"/>
      <c r="E23" s="12"/>
      <c r="F23" s="505">
        <v>0.15327127496449652</v>
      </c>
      <c r="G23" s="506"/>
      <c r="H23" s="505">
        <v>0.14287340624350769</v>
      </c>
      <c r="I23" s="506"/>
      <c r="J23" s="14"/>
    </row>
    <row r="24" spans="2:10" ht="18" customHeight="1" x14ac:dyDescent="0.3">
      <c r="B24" s="15" t="s">
        <v>8</v>
      </c>
      <c r="D24" t="s">
        <v>9</v>
      </c>
      <c r="E24" s="16"/>
      <c r="F24" s="497">
        <v>2029713</v>
      </c>
      <c r="G24" s="498"/>
      <c r="H24" s="497">
        <v>2049174</v>
      </c>
      <c r="I24" s="498"/>
      <c r="J24" s="92">
        <v>-9.4969973267277456E-3</v>
      </c>
    </row>
    <row r="25" spans="2:10" ht="14" x14ac:dyDescent="0.3">
      <c r="B25" s="15"/>
      <c r="D25" t="s">
        <v>10</v>
      </c>
      <c r="E25" s="16"/>
      <c r="F25" s="466">
        <v>301748</v>
      </c>
      <c r="G25" s="467"/>
      <c r="H25" s="466">
        <v>208307</v>
      </c>
      <c r="I25" s="467"/>
      <c r="J25" s="93">
        <v>0.44857349969036087</v>
      </c>
    </row>
    <row r="26" spans="2:10" ht="14" x14ac:dyDescent="0.3">
      <c r="B26" s="15"/>
      <c r="D26" t="s">
        <v>11</v>
      </c>
      <c r="E26" s="16"/>
      <c r="F26" s="466">
        <v>2331461</v>
      </c>
      <c r="G26" s="467"/>
      <c r="H26" s="466">
        <v>2257481</v>
      </c>
      <c r="I26" s="467"/>
      <c r="J26" s="93">
        <v>3.2771039933447946E-2</v>
      </c>
    </row>
    <row r="27" spans="2:10" ht="14" x14ac:dyDescent="0.3">
      <c r="B27" s="18"/>
      <c r="C27" s="19"/>
      <c r="D27" s="19" t="s">
        <v>12</v>
      </c>
      <c r="E27" s="20"/>
      <c r="F27" s="481">
        <v>513960</v>
      </c>
      <c r="G27" s="499"/>
      <c r="H27" s="481">
        <v>788500</v>
      </c>
      <c r="I27" s="499"/>
      <c r="J27" s="94">
        <v>-0.34818008877615725</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14207</v>
      </c>
      <c r="F37" s="546"/>
      <c r="G37" s="29"/>
      <c r="H37" s="30">
        <v>348</v>
      </c>
      <c r="I37" s="17"/>
      <c r="J37" s="17">
        <v>14555</v>
      </c>
    </row>
    <row r="38" spans="1:10" ht="18" customHeight="1" x14ac:dyDescent="0.3">
      <c r="B38" s="15" t="s">
        <v>21</v>
      </c>
      <c r="C38" t="s">
        <v>22</v>
      </c>
      <c r="D38" s="16"/>
      <c r="E38" s="466">
        <v>10646</v>
      </c>
      <c r="F38" s="546"/>
      <c r="G38" s="29"/>
      <c r="H38" s="30">
        <v>1131</v>
      </c>
      <c r="I38" s="17"/>
      <c r="J38" s="17">
        <v>11777</v>
      </c>
    </row>
    <row r="39" spans="1:10" ht="18" customHeight="1" x14ac:dyDescent="0.3">
      <c r="B39" s="15"/>
      <c r="C39" s="31" t="s">
        <v>23</v>
      </c>
      <c r="D39" s="32"/>
      <c r="E39" s="466">
        <v>4810</v>
      </c>
      <c r="F39" s="546"/>
      <c r="G39" s="29"/>
      <c r="H39" s="30">
        <v>3071</v>
      </c>
      <c r="I39" s="17"/>
      <c r="J39" s="17">
        <v>7881</v>
      </c>
    </row>
    <row r="40" spans="1:10" ht="18" customHeight="1" x14ac:dyDescent="0.3">
      <c r="B40" s="33" t="s">
        <v>24</v>
      </c>
      <c r="C40" s="19"/>
      <c r="D40" s="20"/>
      <c r="E40" s="481">
        <v>29663</v>
      </c>
      <c r="F40" s="482"/>
      <c r="G40" s="34"/>
      <c r="H40" s="35">
        <v>4550</v>
      </c>
      <c r="I40" s="36"/>
      <c r="J40" s="17">
        <v>34213</v>
      </c>
    </row>
    <row r="41" spans="1:10" ht="18" customHeight="1" x14ac:dyDescent="0.3">
      <c r="B41" s="40" t="s">
        <v>25</v>
      </c>
      <c r="D41" s="16"/>
      <c r="E41" s="483"/>
      <c r="F41" s="484"/>
      <c r="G41" s="38"/>
      <c r="H41" s="38"/>
      <c r="I41" s="39"/>
      <c r="J41" s="17">
        <v>101</v>
      </c>
    </row>
    <row r="42" spans="1:10" ht="18" customHeight="1" x14ac:dyDescent="0.3">
      <c r="B42" s="33" t="s">
        <v>26</v>
      </c>
      <c r="C42" s="19"/>
      <c r="D42" s="20"/>
      <c r="E42" s="485"/>
      <c r="F42" s="486"/>
      <c r="G42" s="41"/>
      <c r="H42" s="41"/>
      <c r="I42" s="42"/>
      <c r="J42" s="43">
        <v>34314</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89</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90</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24</v>
      </c>
      <c r="F65" s="478"/>
      <c r="G65" s="466">
        <v>476</v>
      </c>
      <c r="H65" s="478"/>
      <c r="I65" s="468">
        <v>1.3932794754712563</v>
      </c>
      <c r="J65" s="469"/>
    </row>
    <row r="66" spans="1:10" ht="18" customHeight="1" x14ac:dyDescent="0.3">
      <c r="B66" s="62"/>
      <c r="C66" s="61" t="s">
        <v>40</v>
      </c>
      <c r="D66" s="61"/>
      <c r="E66" s="464">
        <v>9</v>
      </c>
      <c r="F66" s="465"/>
      <c r="G66" s="466">
        <v>3697</v>
      </c>
      <c r="H66" s="467"/>
      <c r="I66" s="468">
        <v>10.821332396674862</v>
      </c>
      <c r="J66" s="469"/>
    </row>
    <row r="67" spans="1:10" ht="18" customHeight="1" x14ac:dyDescent="0.3">
      <c r="B67" s="62"/>
      <c r="C67" s="61" t="s">
        <v>41</v>
      </c>
      <c r="D67" s="61"/>
      <c r="E67" s="464">
        <v>8</v>
      </c>
      <c r="F67" s="465"/>
      <c r="G67" s="466">
        <v>29991</v>
      </c>
      <c r="H67" s="467"/>
      <c r="I67" s="468">
        <v>87.785388127853878</v>
      </c>
      <c r="J67" s="469"/>
    </row>
    <row r="68" spans="1:10" ht="18" customHeight="1" x14ac:dyDescent="0.3">
      <c r="B68" s="63"/>
      <c r="C68" s="64" t="s">
        <v>11</v>
      </c>
      <c r="D68" s="65"/>
      <c r="E68" s="470">
        <v>41</v>
      </c>
      <c r="F68" s="471"/>
      <c r="G68" s="472">
        <v>34164</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51</v>
      </c>
      <c r="F76" s="463"/>
      <c r="G76" s="462">
        <v>49</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97</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7014</v>
      </c>
      <c r="F84" s="75"/>
      <c r="G84" s="76">
        <v>2153</v>
      </c>
      <c r="H84" s="37"/>
      <c r="I84" s="37">
        <v>9167</v>
      </c>
      <c r="J84" s="77"/>
    </row>
    <row r="85" spans="1:10" ht="18" customHeight="1" x14ac:dyDescent="0.3">
      <c r="B85" s="78" t="s">
        <v>49</v>
      </c>
      <c r="E85" s="79">
        <v>5831.5</v>
      </c>
      <c r="F85" s="79"/>
      <c r="G85" s="30">
        <v>455.5</v>
      </c>
      <c r="H85" s="17"/>
      <c r="I85" s="17">
        <v>6287</v>
      </c>
      <c r="J85" s="77"/>
    </row>
    <row r="86" spans="1:10" ht="18" customHeight="1" x14ac:dyDescent="0.3">
      <c r="B86" s="15" t="s">
        <v>50</v>
      </c>
      <c r="E86" s="86"/>
      <c r="F86" s="38"/>
      <c r="G86" s="38"/>
      <c r="H86" s="39"/>
      <c r="I86" s="17">
        <v>2814</v>
      </c>
      <c r="J86" s="77"/>
    </row>
    <row r="87" spans="1:10" ht="18" customHeight="1" x14ac:dyDescent="0.3">
      <c r="B87" s="15" t="s">
        <v>51</v>
      </c>
      <c r="E87" s="86"/>
      <c r="F87" s="38"/>
      <c r="G87" s="38"/>
      <c r="H87" s="39"/>
      <c r="I87" s="17">
        <v>80</v>
      </c>
      <c r="J87" s="77"/>
    </row>
    <row r="88" spans="1:10" ht="18" customHeight="1" x14ac:dyDescent="0.3">
      <c r="B88" s="40" t="s">
        <v>52</v>
      </c>
      <c r="E88" s="87">
        <v>15482</v>
      </c>
      <c r="F88" s="35"/>
      <c r="G88" s="35">
        <v>2866</v>
      </c>
      <c r="H88" s="36"/>
      <c r="I88" s="17">
        <v>18348</v>
      </c>
      <c r="J88" s="89">
        <v>53.705655075518088</v>
      </c>
    </row>
    <row r="89" spans="1:10" ht="18" customHeight="1" x14ac:dyDescent="0.3">
      <c r="B89" s="68" t="s">
        <v>53</v>
      </c>
      <c r="C89" s="27"/>
      <c r="D89" s="27"/>
      <c r="E89" s="86"/>
      <c r="F89" s="38"/>
      <c r="G89" s="38"/>
      <c r="H89" s="39"/>
      <c r="I89" s="37">
        <v>12036</v>
      </c>
      <c r="J89" s="90">
        <v>35.230066736916058</v>
      </c>
    </row>
    <row r="90" spans="1:10" ht="18" customHeight="1" x14ac:dyDescent="0.3">
      <c r="B90" s="33" t="s">
        <v>54</v>
      </c>
      <c r="C90" s="19"/>
      <c r="D90" s="19"/>
      <c r="E90" s="88"/>
      <c r="F90" s="41"/>
      <c r="G90" s="41"/>
      <c r="H90" s="42"/>
      <c r="I90" s="36">
        <v>3780</v>
      </c>
      <c r="J90" s="91">
        <v>11.064278187565858</v>
      </c>
    </row>
    <row r="91" spans="1:10" ht="18" customHeight="1" x14ac:dyDescent="0.3">
      <c r="B91" s="33" t="s">
        <v>55</v>
      </c>
      <c r="C91" s="19"/>
      <c r="D91" s="19"/>
      <c r="E91" s="80">
        <v>29677</v>
      </c>
      <c r="F91" s="34"/>
      <c r="G91" s="81">
        <v>4487</v>
      </c>
      <c r="H91" s="36"/>
      <c r="I91" s="43">
        <v>34164</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5">
      <c r="A97" s="5">
        <v>6</v>
      </c>
      <c r="B97" s="342" t="s">
        <v>56</v>
      </c>
      <c r="C97" s="529"/>
      <c r="D97" s="529"/>
      <c r="E97" s="529"/>
      <c r="F97" s="529"/>
      <c r="G97" s="529"/>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17</v>
      </c>
      <c r="F100" s="433"/>
      <c r="G100" s="434">
        <v>53</v>
      </c>
      <c r="H100" s="433"/>
      <c r="I100" s="435">
        <v>70</v>
      </c>
      <c r="J100" s="436"/>
    </row>
    <row r="101" spans="1:10" ht="18" customHeight="1" x14ac:dyDescent="0.25">
      <c r="B101" s="437" t="s">
        <v>41</v>
      </c>
      <c r="C101" s="438"/>
      <c r="D101" s="438"/>
      <c r="E101" s="440">
        <v>124</v>
      </c>
      <c r="F101" s="441"/>
      <c r="G101" s="440">
        <v>33</v>
      </c>
      <c r="H101" s="441"/>
      <c r="I101" s="442">
        <v>157</v>
      </c>
      <c r="J101" s="439"/>
    </row>
    <row r="102" spans="1:10" ht="18" customHeight="1" x14ac:dyDescent="0.3">
      <c r="B102" s="428" t="s">
        <v>11</v>
      </c>
      <c r="C102" s="428"/>
      <c r="D102" s="428"/>
      <c r="E102" s="427">
        <v>141</v>
      </c>
      <c r="F102" s="428"/>
      <c r="G102" s="427">
        <v>86</v>
      </c>
      <c r="H102" s="428"/>
      <c r="I102" s="427">
        <v>227</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90</v>
      </c>
    </row>
  </sheetData>
  <mergeCells count="85">
    <mergeCell ref="B101:D101"/>
    <mergeCell ref="E101:F101"/>
    <mergeCell ref="G101:H101"/>
    <mergeCell ref="I101:J101"/>
    <mergeCell ref="A111:J113"/>
    <mergeCell ref="B102:D102"/>
    <mergeCell ref="E102:F102"/>
    <mergeCell ref="G102:H102"/>
    <mergeCell ref="I102:J102"/>
    <mergeCell ref="I99:J99"/>
    <mergeCell ref="B100:D100"/>
    <mergeCell ref="E100:F100"/>
    <mergeCell ref="G100:H100"/>
    <mergeCell ref="I100:J100"/>
    <mergeCell ref="B97:G97"/>
    <mergeCell ref="C98:H98"/>
    <mergeCell ref="B99:D99"/>
    <mergeCell ref="E99:F99"/>
    <mergeCell ref="G99:H99"/>
    <mergeCell ref="B76:D76"/>
    <mergeCell ref="E76:F76"/>
    <mergeCell ref="G76:H76"/>
    <mergeCell ref="B80:J80"/>
    <mergeCell ref="F82:H82"/>
    <mergeCell ref="I67:J67"/>
    <mergeCell ref="B75:D75"/>
    <mergeCell ref="E75:F75"/>
    <mergeCell ref="G75:H75"/>
    <mergeCell ref="E74:H74"/>
    <mergeCell ref="F26:G26"/>
    <mergeCell ref="F22:G22"/>
    <mergeCell ref="I68:J68"/>
    <mergeCell ref="E68:F68"/>
    <mergeCell ref="G68:H68"/>
    <mergeCell ref="E67:F67"/>
    <mergeCell ref="B48:J48"/>
    <mergeCell ref="B49:J49"/>
    <mergeCell ref="G67:H67"/>
    <mergeCell ref="B62:H62"/>
    <mergeCell ref="B50:J50"/>
    <mergeCell ref="B52:J52"/>
    <mergeCell ref="I66:J66"/>
    <mergeCell ref="G66:H66"/>
    <mergeCell ref="G65:H65"/>
    <mergeCell ref="E65:F65"/>
    <mergeCell ref="E41:F41"/>
    <mergeCell ref="G36:I36"/>
    <mergeCell ref="E66:F66"/>
    <mergeCell ref="G64:H64"/>
    <mergeCell ref="I64:J64"/>
    <mergeCell ref="I65:J65"/>
    <mergeCell ref="E42:F42"/>
    <mergeCell ref="B47:J47"/>
    <mergeCell ref="B36:D36"/>
    <mergeCell ref="E36:F36"/>
    <mergeCell ref="E37:F37"/>
    <mergeCell ref="E38:F38"/>
    <mergeCell ref="E39:F39"/>
    <mergeCell ref="F23:G23"/>
    <mergeCell ref="F21:G21"/>
    <mergeCell ref="E40:F40"/>
    <mergeCell ref="H21:I21"/>
    <mergeCell ref="B21:E21"/>
    <mergeCell ref="H22:I22"/>
    <mergeCell ref="H23:I23"/>
    <mergeCell ref="E35:J35"/>
    <mergeCell ref="H26:I26"/>
    <mergeCell ref="H27:I27"/>
    <mergeCell ref="F27:G27"/>
    <mergeCell ref="F24:G24"/>
    <mergeCell ref="F25:G25"/>
    <mergeCell ref="B33:H33"/>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3170"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3170"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15"/>
  <sheetViews>
    <sheetView zoomScale="75" zoomScaleNormal="100" workbookViewId="0">
      <selection activeCell="L18" sqref="L18"/>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38302</v>
      </c>
      <c r="B12" s="128" t="s">
        <v>84</v>
      </c>
      <c r="C12" s="129"/>
      <c r="D12" s="549"/>
      <c r="E12" s="550"/>
      <c r="F12" s="550"/>
      <c r="G12" s="550"/>
      <c r="H12" s="551" t="s">
        <v>98</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99</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88</v>
      </c>
      <c r="G19" s="511"/>
      <c r="H19" s="536" t="s">
        <v>100</v>
      </c>
      <c r="I19" s="511"/>
      <c r="J19" s="13" t="s">
        <v>3</v>
      </c>
    </row>
    <row r="20" spans="2:10" ht="18" customHeight="1" x14ac:dyDescent="0.3">
      <c r="B20" s="512" t="s">
        <v>4</v>
      </c>
      <c r="C20" s="513"/>
      <c r="D20" s="513"/>
      <c r="E20" s="514"/>
      <c r="F20" s="503">
        <v>2124514</v>
      </c>
      <c r="G20" s="504"/>
      <c r="H20" s="503">
        <v>2191491</v>
      </c>
      <c r="I20" s="504"/>
      <c r="J20" s="14">
        <v>-3.0562297540806693E-2</v>
      </c>
    </row>
    <row r="21" spans="2:10" ht="18" customHeight="1" x14ac:dyDescent="0.3">
      <c r="B21" s="507" t="s">
        <v>5</v>
      </c>
      <c r="C21" s="508"/>
      <c r="D21" s="508"/>
      <c r="E21" s="509"/>
      <c r="F21" s="466">
        <v>388926</v>
      </c>
      <c r="G21" s="467"/>
      <c r="H21" s="466">
        <v>336583</v>
      </c>
      <c r="I21" s="467"/>
      <c r="J21" s="92">
        <v>0.15551290469215617</v>
      </c>
    </row>
    <row r="22" spans="2:10" ht="18" customHeight="1" x14ac:dyDescent="0.3">
      <c r="B22" s="15" t="s">
        <v>6</v>
      </c>
      <c r="E22" s="16"/>
      <c r="F22" s="541"/>
      <c r="G22" s="542"/>
      <c r="H22" s="541"/>
      <c r="I22" s="542"/>
      <c r="J22" s="17"/>
    </row>
    <row r="23" spans="2:10" ht="18" customHeight="1" x14ac:dyDescent="0.3">
      <c r="B23" s="10" t="s">
        <v>7</v>
      </c>
      <c r="C23" s="11"/>
      <c r="D23" s="11"/>
      <c r="E23" s="12"/>
      <c r="F23" s="505">
        <v>0.15473852568591254</v>
      </c>
      <c r="G23" s="506"/>
      <c r="H23" s="505">
        <v>0.13313821758241062</v>
      </c>
      <c r="I23" s="506"/>
      <c r="J23" s="14"/>
    </row>
    <row r="24" spans="2:10" ht="18" customHeight="1" x14ac:dyDescent="0.3">
      <c r="B24" s="15" t="s">
        <v>8</v>
      </c>
      <c r="D24" t="s">
        <v>9</v>
      </c>
      <c r="E24" s="16"/>
      <c r="F24" s="497">
        <v>2314955</v>
      </c>
      <c r="G24" s="498"/>
      <c r="H24" s="497">
        <v>2176482</v>
      </c>
      <c r="I24" s="498"/>
      <c r="J24" s="92">
        <v>6.3622396142031037E-2</v>
      </c>
    </row>
    <row r="25" spans="2:10" ht="14" x14ac:dyDescent="0.3">
      <c r="B25" s="15"/>
      <c r="D25" t="s">
        <v>10</v>
      </c>
      <c r="E25" s="16"/>
      <c r="F25" s="466">
        <v>198485</v>
      </c>
      <c r="G25" s="467"/>
      <c r="H25" s="466">
        <v>351590</v>
      </c>
      <c r="I25" s="467"/>
      <c r="J25" s="93">
        <v>-0.43546460365766942</v>
      </c>
    </row>
    <row r="26" spans="2:10" ht="14" x14ac:dyDescent="0.3">
      <c r="B26" s="15"/>
      <c r="D26" t="s">
        <v>11</v>
      </c>
      <c r="E26" s="16"/>
      <c r="F26" s="466">
        <v>2513440</v>
      </c>
      <c r="G26" s="467"/>
      <c r="H26" s="466">
        <v>2528072</v>
      </c>
      <c r="I26" s="467"/>
      <c r="J26" s="93">
        <v>-5.7878098408589628E-3</v>
      </c>
    </row>
    <row r="27" spans="2:10" ht="14" x14ac:dyDescent="0.3">
      <c r="B27" s="18"/>
      <c r="C27" s="19"/>
      <c r="D27" s="19" t="s">
        <v>12</v>
      </c>
      <c r="E27" s="20"/>
      <c r="F27" s="481">
        <v>364710</v>
      </c>
      <c r="G27" s="499"/>
      <c r="H27" s="481">
        <v>656101</v>
      </c>
      <c r="I27" s="499"/>
      <c r="J27" s="94">
        <v>-0.44412521852580622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18022</v>
      </c>
      <c r="F37" s="546"/>
      <c r="G37" s="29"/>
      <c r="H37" s="30">
        <v>262</v>
      </c>
      <c r="I37" s="17"/>
      <c r="J37" s="17">
        <v>18284</v>
      </c>
    </row>
    <row r="38" spans="1:10" ht="18" customHeight="1" x14ac:dyDescent="0.3">
      <c r="B38" s="15" t="s">
        <v>21</v>
      </c>
      <c r="C38" t="s">
        <v>22</v>
      </c>
      <c r="D38" s="16"/>
      <c r="E38" s="466">
        <v>7044</v>
      </c>
      <c r="F38" s="546"/>
      <c r="G38" s="29"/>
      <c r="H38" s="30">
        <v>1391</v>
      </c>
      <c r="I38" s="17"/>
      <c r="J38" s="17">
        <v>8435</v>
      </c>
    </row>
    <row r="39" spans="1:10" ht="18" customHeight="1" x14ac:dyDescent="0.3">
      <c r="B39" s="15"/>
      <c r="C39" s="31" t="s">
        <v>23</v>
      </c>
      <c r="D39" s="32"/>
      <c r="E39" s="466">
        <v>6112</v>
      </c>
      <c r="F39" s="546"/>
      <c r="G39" s="29"/>
      <c r="H39" s="30">
        <v>2988</v>
      </c>
      <c r="I39" s="17"/>
      <c r="J39" s="17">
        <v>9100</v>
      </c>
    </row>
    <row r="40" spans="1:10" ht="18" customHeight="1" x14ac:dyDescent="0.3">
      <c r="B40" s="33" t="s">
        <v>24</v>
      </c>
      <c r="C40" s="19"/>
      <c r="D40" s="20"/>
      <c r="E40" s="481">
        <v>31178</v>
      </c>
      <c r="F40" s="482"/>
      <c r="G40" s="34"/>
      <c r="H40" s="35">
        <v>4641</v>
      </c>
      <c r="I40" s="36"/>
      <c r="J40" s="17">
        <v>35819</v>
      </c>
    </row>
    <row r="41" spans="1:10" ht="18" customHeight="1" x14ac:dyDescent="0.3">
      <c r="B41" s="40" t="s">
        <v>25</v>
      </c>
      <c r="D41" s="16"/>
      <c r="E41" s="483"/>
      <c r="F41" s="484"/>
      <c r="G41" s="38"/>
      <c r="H41" s="38"/>
      <c r="I41" s="39"/>
      <c r="J41" s="17">
        <v>227</v>
      </c>
    </row>
    <row r="42" spans="1:10" ht="18" customHeight="1" x14ac:dyDescent="0.3">
      <c r="B42" s="33" t="s">
        <v>26</v>
      </c>
      <c r="C42" s="19"/>
      <c r="D42" s="20"/>
      <c r="E42" s="485"/>
      <c r="F42" s="486"/>
      <c r="G42" s="41"/>
      <c r="H42" s="41"/>
      <c r="I42" s="42"/>
      <c r="J42" s="43">
        <v>36046</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101</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90</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18</v>
      </c>
      <c r="F65" s="478"/>
      <c r="G65" s="466">
        <v>463</v>
      </c>
      <c r="H65" s="478"/>
      <c r="I65" s="552">
        <v>1.3248633645234213</v>
      </c>
      <c r="J65" s="553"/>
    </row>
    <row r="66" spans="1:10" ht="18" customHeight="1" x14ac:dyDescent="0.3">
      <c r="B66" s="62"/>
      <c r="C66" s="61" t="s">
        <v>40</v>
      </c>
      <c r="D66" s="61"/>
      <c r="E66" s="464">
        <v>9</v>
      </c>
      <c r="F66" s="465"/>
      <c r="G66" s="466">
        <v>3871</v>
      </c>
      <c r="H66" s="467"/>
      <c r="I66" s="552">
        <v>11.076773399719574</v>
      </c>
      <c r="J66" s="553"/>
    </row>
    <row r="67" spans="1:10" ht="18" customHeight="1" x14ac:dyDescent="0.3">
      <c r="B67" s="62"/>
      <c r="C67" s="61" t="s">
        <v>41</v>
      </c>
      <c r="D67" s="61"/>
      <c r="E67" s="464">
        <v>8</v>
      </c>
      <c r="F67" s="465"/>
      <c r="G67" s="466">
        <v>30613</v>
      </c>
      <c r="H67" s="467"/>
      <c r="I67" s="552">
        <v>87.598363235757006</v>
      </c>
      <c r="J67" s="553"/>
    </row>
    <row r="68" spans="1:10" ht="18" customHeight="1" x14ac:dyDescent="0.3">
      <c r="B68" s="63"/>
      <c r="C68" s="64" t="s">
        <v>11</v>
      </c>
      <c r="D68" s="65"/>
      <c r="E68" s="470">
        <v>35</v>
      </c>
      <c r="F68" s="471"/>
      <c r="G68" s="472">
        <v>34947</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49</v>
      </c>
      <c r="F76" s="463"/>
      <c r="G76" s="462">
        <v>51</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102</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8010</v>
      </c>
      <c r="F84" s="75"/>
      <c r="G84" s="76">
        <v>2340</v>
      </c>
      <c r="H84" s="37"/>
      <c r="I84" s="37">
        <v>10350</v>
      </c>
      <c r="J84" s="77"/>
    </row>
    <row r="85" spans="1:10" ht="18" customHeight="1" x14ac:dyDescent="0.3">
      <c r="B85" s="78" t="s">
        <v>49</v>
      </c>
      <c r="E85" s="79">
        <v>5018</v>
      </c>
      <c r="F85" s="79"/>
      <c r="G85" s="30">
        <v>225</v>
      </c>
      <c r="H85" s="17"/>
      <c r="I85" s="17">
        <v>5243</v>
      </c>
      <c r="J85" s="77"/>
    </row>
    <row r="86" spans="1:10" ht="18" customHeight="1" x14ac:dyDescent="0.3">
      <c r="B86" s="15" t="s">
        <v>50</v>
      </c>
      <c r="E86" s="86"/>
      <c r="F86" s="38"/>
      <c r="G86" s="38"/>
      <c r="H86" s="39"/>
      <c r="I86" s="17">
        <v>2673</v>
      </c>
      <c r="J86" s="77"/>
    </row>
    <row r="87" spans="1:10" ht="18" customHeight="1" x14ac:dyDescent="0.3">
      <c r="B87" s="15" t="s">
        <v>51</v>
      </c>
      <c r="E87" s="86"/>
      <c r="F87" s="38"/>
      <c r="G87" s="38"/>
      <c r="H87" s="39"/>
      <c r="I87" s="17">
        <v>65</v>
      </c>
      <c r="J87" s="77"/>
    </row>
    <row r="88" spans="1:10" ht="18" customHeight="1" x14ac:dyDescent="0.3">
      <c r="B88" s="40" t="s">
        <v>52</v>
      </c>
      <c r="E88" s="87">
        <v>15425</v>
      </c>
      <c r="F88" s="35"/>
      <c r="G88" s="35">
        <v>2905</v>
      </c>
      <c r="H88" s="36"/>
      <c r="I88" s="17">
        <v>18330</v>
      </c>
      <c r="J88" s="89">
        <v>52.377414561664196</v>
      </c>
    </row>
    <row r="89" spans="1:10" ht="18" customHeight="1" x14ac:dyDescent="0.3">
      <c r="B89" s="68" t="s">
        <v>53</v>
      </c>
      <c r="C89" s="27"/>
      <c r="D89" s="27"/>
      <c r="E89" s="86"/>
      <c r="F89" s="38"/>
      <c r="G89" s="38"/>
      <c r="H89" s="39"/>
      <c r="I89" s="37">
        <v>13332</v>
      </c>
      <c r="J89" s="90">
        <v>38.095782375128586</v>
      </c>
    </row>
    <row r="90" spans="1:10" ht="18" customHeight="1" x14ac:dyDescent="0.3">
      <c r="B90" s="33" t="s">
        <v>54</v>
      </c>
      <c r="C90" s="19"/>
      <c r="D90" s="19"/>
      <c r="E90" s="88"/>
      <c r="F90" s="41"/>
      <c r="G90" s="41"/>
      <c r="H90" s="42"/>
      <c r="I90" s="36">
        <v>3334</v>
      </c>
      <c r="J90" s="91">
        <v>9.5268030632072236</v>
      </c>
    </row>
    <row r="91" spans="1:10" ht="18" customHeight="1" x14ac:dyDescent="0.3">
      <c r="B91" s="33" t="s">
        <v>55</v>
      </c>
      <c r="C91" s="19"/>
      <c r="D91" s="19"/>
      <c r="E91" s="80">
        <v>30413</v>
      </c>
      <c r="F91" s="34"/>
      <c r="G91" s="81">
        <v>4583</v>
      </c>
      <c r="H91" s="36"/>
      <c r="I91" s="43">
        <v>34996</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5">
      <c r="A97" s="5">
        <v>6</v>
      </c>
      <c r="B97" s="342" t="s">
        <v>56</v>
      </c>
      <c r="C97" s="529"/>
      <c r="D97" s="529"/>
      <c r="E97" s="529"/>
      <c r="F97" s="529"/>
      <c r="G97" s="529"/>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22</v>
      </c>
      <c r="F100" s="433"/>
      <c r="G100" s="434">
        <v>44</v>
      </c>
      <c r="H100" s="433"/>
      <c r="I100" s="435">
        <v>66</v>
      </c>
      <c r="J100" s="436"/>
    </row>
    <row r="101" spans="1:10" ht="18" customHeight="1" x14ac:dyDescent="0.25">
      <c r="B101" s="437" t="s">
        <v>41</v>
      </c>
      <c r="C101" s="438"/>
      <c r="D101" s="438"/>
      <c r="E101" s="440">
        <v>125</v>
      </c>
      <c r="F101" s="441"/>
      <c r="G101" s="440">
        <v>31</v>
      </c>
      <c r="H101" s="441"/>
      <c r="I101" s="442">
        <v>156</v>
      </c>
      <c r="J101" s="439"/>
    </row>
    <row r="102" spans="1:10" ht="18" customHeight="1" x14ac:dyDescent="0.3">
      <c r="B102" s="428" t="s">
        <v>11</v>
      </c>
      <c r="C102" s="428"/>
      <c r="D102" s="428"/>
      <c r="E102" s="427">
        <v>147</v>
      </c>
      <c r="F102" s="428"/>
      <c r="G102" s="427">
        <v>75</v>
      </c>
      <c r="H102" s="428"/>
      <c r="I102" s="427">
        <v>222</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90</v>
      </c>
    </row>
  </sheetData>
  <mergeCells count="85">
    <mergeCell ref="B101:D101"/>
    <mergeCell ref="E101:F101"/>
    <mergeCell ref="G101:H101"/>
    <mergeCell ref="I101:J101"/>
    <mergeCell ref="A111:J113"/>
    <mergeCell ref="B102:D102"/>
    <mergeCell ref="E102:F102"/>
    <mergeCell ref="G102:H102"/>
    <mergeCell ref="I102:J102"/>
    <mergeCell ref="I99:J99"/>
    <mergeCell ref="B100:D100"/>
    <mergeCell ref="E100:F100"/>
    <mergeCell ref="G100:H100"/>
    <mergeCell ref="I100:J100"/>
    <mergeCell ref="B97:G97"/>
    <mergeCell ref="C98:H98"/>
    <mergeCell ref="B99:D99"/>
    <mergeCell ref="E99:F99"/>
    <mergeCell ref="G99:H99"/>
    <mergeCell ref="B76:D76"/>
    <mergeCell ref="E76:F76"/>
    <mergeCell ref="G76:H76"/>
    <mergeCell ref="B80:J80"/>
    <mergeCell ref="F82:H82"/>
    <mergeCell ref="I67:J67"/>
    <mergeCell ref="B75:D75"/>
    <mergeCell ref="E75:F75"/>
    <mergeCell ref="G75:H75"/>
    <mergeCell ref="E74:H74"/>
    <mergeCell ref="F26:G26"/>
    <mergeCell ref="F22:G22"/>
    <mergeCell ref="I68:J68"/>
    <mergeCell ref="E68:F68"/>
    <mergeCell ref="G68:H68"/>
    <mergeCell ref="E67:F67"/>
    <mergeCell ref="B48:J48"/>
    <mergeCell ref="B49:J49"/>
    <mergeCell ref="G67:H67"/>
    <mergeCell ref="B62:H62"/>
    <mergeCell ref="B50:J50"/>
    <mergeCell ref="B52:J52"/>
    <mergeCell ref="I66:J66"/>
    <mergeCell ref="G66:H66"/>
    <mergeCell ref="G65:H65"/>
    <mergeCell ref="E65:F65"/>
    <mergeCell ref="E41:F41"/>
    <mergeCell ref="G36:I36"/>
    <mergeCell ref="E66:F66"/>
    <mergeCell ref="G64:H64"/>
    <mergeCell ref="I64:J64"/>
    <mergeCell ref="I65:J65"/>
    <mergeCell ref="E42:F42"/>
    <mergeCell ref="B47:J47"/>
    <mergeCell ref="B36:D36"/>
    <mergeCell ref="E36:F36"/>
    <mergeCell ref="E37:F37"/>
    <mergeCell ref="E38:F38"/>
    <mergeCell ref="E39:F39"/>
    <mergeCell ref="F23:G23"/>
    <mergeCell ref="F21:G21"/>
    <mergeCell ref="E40:F40"/>
    <mergeCell ref="H21:I21"/>
    <mergeCell ref="B21:E21"/>
    <mergeCell ref="H22:I22"/>
    <mergeCell ref="H23:I23"/>
    <mergeCell ref="E35:J35"/>
    <mergeCell ref="H26:I26"/>
    <mergeCell ref="H27:I27"/>
    <mergeCell ref="F27:G27"/>
    <mergeCell ref="F24:G24"/>
    <mergeCell ref="F25:G25"/>
    <mergeCell ref="B33:H33"/>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4194"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419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30F42-F011-41BE-9A26-73D2A1AE833D}">
  <sheetPr>
    <pageSetUpPr fitToPage="1"/>
  </sheetPr>
  <dimension ref="A1:N124"/>
  <sheetViews>
    <sheetView zoomScale="75" zoomScaleNormal="75" workbookViewId="0">
      <selection activeCell="B77" sqref="B77"/>
    </sheetView>
  </sheetViews>
  <sheetFormatPr defaultRowHeight="12.5" x14ac:dyDescent="0.25"/>
  <cols>
    <col min="1" max="1" width="12.1796875" customWidth="1"/>
    <col min="2" max="2" width="9.54296875" customWidth="1"/>
    <col min="4" max="4" width="21.7265625" customWidth="1"/>
    <col min="5" max="5" width="16.7265625" bestFit="1" customWidth="1"/>
    <col min="7" max="7" width="10.453125" bestFit="1" customWidth="1"/>
    <col min="8" max="8" width="12" customWidth="1"/>
    <col min="9" max="9" width="12.1796875" customWidth="1"/>
    <col min="10" max="10" width="14.54296875" customWidth="1"/>
    <col min="11" max="11" width="10.81640625" customWidth="1"/>
    <col min="13" max="13" width="9.26953125" bestFit="1"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4" ht="15.5" x14ac:dyDescent="0.35">
      <c r="A17" s="6" t="s">
        <v>393</v>
      </c>
      <c r="B17" s="6"/>
      <c r="C17" s="6"/>
      <c r="D17" s="6"/>
      <c r="E17" s="5"/>
      <c r="F17" s="6"/>
      <c r="G17" s="6"/>
      <c r="H17" s="6"/>
      <c r="I17" s="6"/>
      <c r="J17" s="6"/>
      <c r="K17" s="6"/>
    </row>
    <row r="18" spans="1:14" ht="15.5" x14ac:dyDescent="0.35">
      <c r="A18" s="6"/>
      <c r="B18" s="6"/>
      <c r="C18" s="6"/>
      <c r="D18" s="6"/>
      <c r="E18" s="5"/>
      <c r="F18" s="6"/>
      <c r="G18" s="6"/>
      <c r="H18" s="6"/>
      <c r="I18" s="6"/>
      <c r="J18" s="6"/>
      <c r="K18" s="6"/>
    </row>
    <row r="19" spans="1:14" ht="15.5" x14ac:dyDescent="0.35">
      <c r="A19" s="6"/>
      <c r="B19" s="6"/>
      <c r="C19" s="6"/>
      <c r="D19" s="6"/>
      <c r="E19" s="5"/>
      <c r="F19" s="6"/>
      <c r="G19" s="6"/>
      <c r="H19" s="6"/>
      <c r="I19" s="6"/>
      <c r="J19" s="6"/>
      <c r="K19" s="6"/>
    </row>
    <row r="20" spans="1:14" ht="12.75" customHeight="1" x14ac:dyDescent="0.35">
      <c r="A20" s="6"/>
      <c r="B20" s="6"/>
      <c r="C20" s="6"/>
      <c r="D20" s="6"/>
      <c r="E20" s="6"/>
      <c r="F20" s="6"/>
      <c r="G20" s="6"/>
      <c r="H20" s="6"/>
      <c r="I20" s="6"/>
      <c r="J20" s="6"/>
      <c r="K20" s="6"/>
    </row>
    <row r="21" spans="1:14" s="6" customFormat="1" ht="17.5" x14ac:dyDescent="0.35">
      <c r="A21" s="5">
        <v>1</v>
      </c>
      <c r="B21" s="342" t="s">
        <v>394</v>
      </c>
      <c r="C21" s="342"/>
      <c r="D21" s="342"/>
      <c r="E21" s="342"/>
      <c r="F21" s="342"/>
      <c r="G21" s="342"/>
      <c r="H21" s="342"/>
    </row>
    <row r="22" spans="1:14" ht="19.5" customHeight="1" x14ac:dyDescent="0.35">
      <c r="A22" s="6"/>
      <c r="B22" s="6"/>
      <c r="C22" s="6"/>
      <c r="D22" s="6"/>
      <c r="E22" s="6"/>
      <c r="F22" s="6"/>
      <c r="G22" s="6"/>
      <c r="H22" s="6"/>
      <c r="I22" s="6"/>
      <c r="J22" s="6"/>
      <c r="K22" s="6"/>
    </row>
    <row r="23" spans="1:14" ht="15.5" x14ac:dyDescent="0.35">
      <c r="A23" s="6"/>
      <c r="B23" s="372" t="s">
        <v>2</v>
      </c>
      <c r="C23" s="373"/>
      <c r="D23" s="373"/>
      <c r="E23" s="374"/>
      <c r="F23" s="295"/>
      <c r="G23" s="294"/>
      <c r="H23" s="294"/>
      <c r="I23" s="294"/>
      <c r="J23" s="286"/>
    </row>
    <row r="24" spans="1:14" ht="15.5" x14ac:dyDescent="0.35">
      <c r="A24" s="6"/>
      <c r="B24" s="265"/>
      <c r="C24" s="264"/>
      <c r="D24" s="264"/>
      <c r="E24" s="263"/>
      <c r="F24" s="398">
        <v>45231</v>
      </c>
      <c r="G24" s="399"/>
      <c r="H24" s="398">
        <v>44866</v>
      </c>
      <c r="I24" s="399"/>
      <c r="J24" s="286" t="s">
        <v>3</v>
      </c>
    </row>
    <row r="25" spans="1:14" ht="15.5" x14ac:dyDescent="0.35">
      <c r="A25" s="6"/>
      <c r="B25" s="400" t="s">
        <v>260</v>
      </c>
      <c r="C25" s="401"/>
      <c r="D25" s="401"/>
      <c r="E25" s="402"/>
      <c r="F25" s="403">
        <v>1133284</v>
      </c>
      <c r="G25" s="404"/>
      <c r="H25" s="403">
        <v>1206047</v>
      </c>
      <c r="I25" s="404"/>
      <c r="J25" s="292">
        <f>(F25-H25)/H25</f>
        <v>-6.0331811280986559E-2</v>
      </c>
      <c r="L25" s="25"/>
      <c r="M25" s="319"/>
    </row>
    <row r="26" spans="1:14" ht="15.5" x14ac:dyDescent="0.35">
      <c r="A26" s="6"/>
      <c r="B26" s="386" t="s">
        <v>342</v>
      </c>
      <c r="C26" s="387"/>
      <c r="D26" s="387"/>
      <c r="E26" s="388"/>
      <c r="F26" s="403">
        <v>4216301</v>
      </c>
      <c r="G26" s="404"/>
      <c r="H26" s="403">
        <v>3953384</v>
      </c>
      <c r="I26" s="404"/>
      <c r="J26" s="309">
        <f>(F26-H26)/H26</f>
        <v>6.650429100740024E-2</v>
      </c>
      <c r="L26" s="25"/>
      <c r="M26" s="25"/>
      <c r="N26" s="25"/>
    </row>
    <row r="27" spans="1:14" ht="18.5" x14ac:dyDescent="0.35">
      <c r="A27" s="6"/>
      <c r="B27" s="386" t="s">
        <v>343</v>
      </c>
      <c r="C27" s="387"/>
      <c r="D27" s="387"/>
      <c r="E27" s="388"/>
      <c r="F27" s="341">
        <v>1949125</v>
      </c>
      <c r="G27" s="352"/>
      <c r="H27" s="341">
        <v>1438800</v>
      </c>
      <c r="I27" s="352"/>
      <c r="J27" s="290">
        <f>(F27-H27)/H27</f>
        <v>0.35468793438976925</v>
      </c>
      <c r="L27" s="25"/>
      <c r="M27" s="319"/>
    </row>
    <row r="28" spans="1:14" ht="15.5" x14ac:dyDescent="0.35">
      <c r="A28" s="6"/>
      <c r="B28" s="261" t="s">
        <v>283</v>
      </c>
      <c r="C28" s="243"/>
      <c r="D28" s="243"/>
      <c r="E28" s="287"/>
      <c r="F28" s="389">
        <v>387053</v>
      </c>
      <c r="G28" s="390"/>
      <c r="H28" s="389">
        <v>355933</v>
      </c>
      <c r="I28" s="390"/>
      <c r="J28" s="393">
        <f>(F28-H28)/H28</f>
        <v>8.7432185270823443E-2</v>
      </c>
      <c r="L28" s="25"/>
      <c r="M28" s="319"/>
    </row>
    <row r="29" spans="1:14" ht="15.5" x14ac:dyDescent="0.35">
      <c r="A29" s="6"/>
      <c r="B29" s="395" t="s">
        <v>266</v>
      </c>
      <c r="C29" s="396"/>
      <c r="D29" s="396"/>
      <c r="E29" s="397"/>
      <c r="F29" s="391"/>
      <c r="G29" s="392"/>
      <c r="H29" s="391"/>
      <c r="I29" s="392"/>
      <c r="J29" s="394"/>
      <c r="M29" s="319"/>
    </row>
    <row r="30" spans="1:14" ht="15.5" x14ac:dyDescent="0.35">
      <c r="A30" s="6"/>
      <c r="B30" s="261" t="s">
        <v>184</v>
      </c>
      <c r="C30" s="243"/>
      <c r="D30" s="243"/>
      <c r="E30" s="287"/>
      <c r="F30" s="380">
        <f>(F26+F28)/(F25+F26+F28)</f>
        <v>0.80244805406929987</v>
      </c>
      <c r="G30" s="381"/>
      <c r="H30" s="380">
        <f>(H26+H28)/(H25+H26+H28)</f>
        <v>0.78132957317051055</v>
      </c>
      <c r="I30" s="381"/>
      <c r="J30" s="384"/>
      <c r="M30" s="319"/>
    </row>
    <row r="31" spans="1:14" ht="15.5" x14ac:dyDescent="0.35">
      <c r="A31" s="6"/>
      <c r="B31" s="275" t="s">
        <v>344</v>
      </c>
      <c r="C31" s="230"/>
      <c r="D31" s="230"/>
      <c r="E31" s="282"/>
      <c r="F31" s="382">
        <f>(F25+F26+F28)/(F24+F25+F26+F28)</f>
        <v>0.99217709705979151</v>
      </c>
      <c r="G31" s="383"/>
      <c r="H31" s="382">
        <f>(H25+H26+H28)/(H24+H25+H26+H28)</f>
        <v>0.9919309093328873</v>
      </c>
      <c r="I31" s="383"/>
      <c r="J31" s="385"/>
      <c r="M31" s="319"/>
    </row>
    <row r="32" spans="1:14" ht="15.5" x14ac:dyDescent="0.35">
      <c r="A32" s="6"/>
      <c r="B32" s="261" t="s">
        <v>184</v>
      </c>
      <c r="C32" s="243"/>
      <c r="D32" s="243"/>
      <c r="E32" s="287"/>
      <c r="F32" s="380">
        <f>(F26+F27+F28)/(F25+F26+F27+F28)</f>
        <v>0.85254762604571599</v>
      </c>
      <c r="G32" s="381"/>
      <c r="H32" s="380">
        <f>(H26+H27+H28)/(H25+H26+H27+H28)</f>
        <v>0.82657196465312011</v>
      </c>
      <c r="I32" s="381"/>
      <c r="J32" s="384"/>
      <c r="M32" s="319"/>
    </row>
    <row r="33" spans="1:13" ht="15.5" x14ac:dyDescent="0.35">
      <c r="A33" s="6"/>
      <c r="B33" s="275" t="s">
        <v>345</v>
      </c>
      <c r="C33" s="230"/>
      <c r="D33" s="230"/>
      <c r="E33" s="282"/>
      <c r="F33" s="382">
        <f>(F27+F28+F30)/(F26+F27+F28+F30)</f>
        <v>0.35653353736019766</v>
      </c>
      <c r="G33" s="383"/>
      <c r="H33" s="382">
        <f>(H27+H28+H30)/(H26+H27+H28+H30)</f>
        <v>0.31222982019593215</v>
      </c>
      <c r="I33" s="383"/>
      <c r="J33" s="385"/>
      <c r="M33" s="319"/>
    </row>
    <row r="34" spans="1:13" ht="15.5" x14ac:dyDescent="0.35">
      <c r="A34" s="6"/>
      <c r="B34" s="252" t="s">
        <v>8</v>
      </c>
      <c r="C34" s="6"/>
      <c r="D34" s="6" t="s">
        <v>346</v>
      </c>
      <c r="E34" s="283"/>
      <c r="F34" s="379">
        <f>F25+F26+F28</f>
        <v>5736638</v>
      </c>
      <c r="G34" s="335"/>
      <c r="H34" s="379">
        <f>H25+H26+H28</f>
        <v>5515364</v>
      </c>
      <c r="I34" s="335"/>
      <c r="J34" s="293">
        <f>(F34-H34)/H34</f>
        <v>4.0119564184702951E-2</v>
      </c>
      <c r="L34" s="25"/>
      <c r="M34" s="319"/>
    </row>
    <row r="35" spans="1:13" ht="15.5" x14ac:dyDescent="0.35">
      <c r="A35" s="6"/>
      <c r="B35" s="252"/>
      <c r="C35" s="6"/>
      <c r="D35" s="6" t="s">
        <v>347</v>
      </c>
      <c r="E35" s="310"/>
      <c r="F35" s="341">
        <f>SUM(F25:G29)</f>
        <v>7685763</v>
      </c>
      <c r="G35" s="352"/>
      <c r="H35" s="341">
        <f>SUM(H25:I29)</f>
        <v>6954164</v>
      </c>
      <c r="I35" s="352"/>
      <c r="J35" s="291">
        <f>(F35-H35)/H35</f>
        <v>0.10520301218090342</v>
      </c>
      <c r="L35" s="25"/>
      <c r="M35" s="319"/>
    </row>
    <row r="36" spans="1:13" ht="15.5" x14ac:dyDescent="0.35">
      <c r="A36" s="6"/>
      <c r="B36" s="252"/>
      <c r="C36" s="6"/>
      <c r="D36" s="6" t="s">
        <v>348</v>
      </c>
      <c r="E36" s="283"/>
      <c r="F36" s="341">
        <v>1677512</v>
      </c>
      <c r="G36" s="352"/>
      <c r="H36" s="341">
        <v>1231060</v>
      </c>
      <c r="I36" s="352"/>
      <c r="J36" s="291">
        <f>(F36-H36)/H36</f>
        <v>0.36265657238477411</v>
      </c>
      <c r="L36" s="25"/>
      <c r="M36" s="319"/>
    </row>
    <row r="37" spans="1:13" ht="18.5" x14ac:dyDescent="0.35">
      <c r="A37" s="6"/>
      <c r="B37" s="275"/>
      <c r="C37" s="230"/>
      <c r="D37" s="230" t="s">
        <v>371</v>
      </c>
      <c r="E37" s="282"/>
      <c r="F37" s="365">
        <v>406810</v>
      </c>
      <c r="G37" s="366"/>
      <c r="H37" s="365">
        <v>468965</v>
      </c>
      <c r="I37" s="366"/>
      <c r="J37" s="290">
        <f>(F37-H37)/H37</f>
        <v>-0.13253654323883446</v>
      </c>
      <c r="L37" s="25"/>
      <c r="M37" s="319"/>
    </row>
    <row r="38" spans="1:13" ht="15.5" x14ac:dyDescent="0.35">
      <c r="A38" s="6"/>
      <c r="B38" s="311"/>
      <c r="C38" s="311"/>
      <c r="D38" s="311"/>
      <c r="E38" s="311"/>
      <c r="F38" s="312"/>
      <c r="G38" s="312"/>
      <c r="H38" s="312"/>
      <c r="I38" s="312"/>
      <c r="J38" s="313"/>
    </row>
    <row r="39" spans="1:13" ht="15.5" x14ac:dyDescent="0.35">
      <c r="A39" s="6"/>
      <c r="B39" s="6" t="s">
        <v>314</v>
      </c>
      <c r="C39" s="311"/>
      <c r="D39" s="311"/>
      <c r="E39" s="311"/>
      <c r="F39" s="312"/>
      <c r="G39" s="312"/>
      <c r="H39" s="312"/>
      <c r="I39" s="312"/>
      <c r="J39" s="313"/>
    </row>
    <row r="40" spans="1:13" ht="15.5" x14ac:dyDescent="0.35">
      <c r="A40" s="6"/>
      <c r="B40" s="6" t="s">
        <v>350</v>
      </c>
      <c r="C40" s="6"/>
      <c r="D40" s="6"/>
      <c r="E40" s="6"/>
      <c r="F40" s="6"/>
      <c r="G40" s="6"/>
      <c r="H40" s="6"/>
      <c r="I40" s="6"/>
      <c r="J40" s="6"/>
    </row>
    <row r="41" spans="1:13" ht="15.5" x14ac:dyDescent="0.35">
      <c r="A41" s="6"/>
      <c r="B41" s="6" t="s">
        <v>370</v>
      </c>
      <c r="C41" s="6"/>
      <c r="D41" s="6"/>
      <c r="E41" s="6"/>
      <c r="F41" s="6"/>
      <c r="G41" s="6"/>
      <c r="H41" s="6"/>
      <c r="I41" s="6"/>
      <c r="J41" s="6"/>
    </row>
    <row r="42" spans="1:13" ht="15.5" x14ac:dyDescent="0.35">
      <c r="A42" s="6"/>
      <c r="B42" s="6"/>
      <c r="C42" s="314"/>
      <c r="D42" s="314"/>
      <c r="E42" s="314"/>
      <c r="F42" s="314"/>
      <c r="G42" s="314"/>
      <c r="H42" s="314"/>
      <c r="I42" s="314"/>
      <c r="J42" s="314"/>
    </row>
    <row r="43" spans="1:13" ht="15.5" x14ac:dyDescent="0.35">
      <c r="A43" s="5">
        <v>2</v>
      </c>
      <c r="B43" s="371" t="s">
        <v>14</v>
      </c>
      <c r="C43" s="371"/>
      <c r="D43" s="371"/>
      <c r="E43" s="371"/>
      <c r="F43" s="371"/>
      <c r="G43" s="371"/>
      <c r="H43" s="371"/>
      <c r="I43" s="6"/>
      <c r="J43" s="6"/>
      <c r="K43" s="6"/>
    </row>
    <row r="44" spans="1:13" ht="15.5" x14ac:dyDescent="0.35">
      <c r="A44" s="6"/>
      <c r="B44" s="6"/>
      <c r="C44" s="6"/>
      <c r="D44" s="6"/>
      <c r="E44" s="6"/>
      <c r="F44" s="6"/>
      <c r="G44" s="6"/>
      <c r="H44" s="6"/>
      <c r="I44" s="6"/>
      <c r="J44" s="6"/>
      <c r="K44" s="6"/>
    </row>
    <row r="45" spans="1:13" s="6" customFormat="1" ht="18" customHeight="1" x14ac:dyDescent="0.35">
      <c r="B45" s="261"/>
      <c r="C45" s="243"/>
      <c r="D45" s="287"/>
      <c r="E45" s="372" t="s">
        <v>15</v>
      </c>
      <c r="F45" s="373"/>
      <c r="G45" s="373"/>
      <c r="H45" s="373"/>
      <c r="I45" s="373"/>
      <c r="J45" s="374"/>
    </row>
    <row r="46" spans="1:13" ht="32.25" customHeight="1" x14ac:dyDescent="0.35">
      <c r="A46" s="6"/>
      <c r="B46" s="375"/>
      <c r="C46" s="376"/>
      <c r="D46" s="377"/>
      <c r="E46" s="359" t="s">
        <v>260</v>
      </c>
      <c r="F46" s="378"/>
      <c r="G46" s="343" t="s">
        <v>188</v>
      </c>
      <c r="H46" s="344"/>
      <c r="I46" s="345"/>
      <c r="J46" s="286" t="s">
        <v>11</v>
      </c>
      <c r="K46" s="6"/>
    </row>
    <row r="47" spans="1:13" ht="18" customHeight="1" x14ac:dyDescent="0.35">
      <c r="A47" s="6"/>
      <c r="B47" s="250" t="s">
        <v>288</v>
      </c>
      <c r="C47" s="6"/>
      <c r="D47" s="283"/>
      <c r="E47" s="341"/>
      <c r="F47" s="352"/>
      <c r="G47" s="285"/>
      <c r="H47" s="253"/>
      <c r="I47" s="284"/>
      <c r="J47" s="246"/>
      <c r="K47" s="6"/>
    </row>
    <row r="48" spans="1:13" ht="18" customHeight="1" x14ac:dyDescent="0.35">
      <c r="A48" s="6"/>
      <c r="B48" s="252" t="s">
        <v>289</v>
      </c>
      <c r="C48" s="6"/>
      <c r="D48" s="283"/>
      <c r="E48" s="341">
        <v>17650.3</v>
      </c>
      <c r="F48" s="364"/>
      <c r="G48" s="256"/>
      <c r="H48" s="253">
        <v>64682.1</v>
      </c>
      <c r="I48" s="246"/>
      <c r="J48" s="246"/>
      <c r="K48" s="6"/>
    </row>
    <row r="49" spans="1:11" ht="18" customHeight="1" x14ac:dyDescent="0.35">
      <c r="A49" s="6"/>
      <c r="B49" s="252" t="s">
        <v>294</v>
      </c>
      <c r="C49" s="6"/>
      <c r="D49" s="283"/>
      <c r="E49" s="341">
        <v>1.5</v>
      </c>
      <c r="F49" s="352"/>
      <c r="G49" s="223"/>
      <c r="H49" s="253">
        <v>4231</v>
      </c>
      <c r="I49" s="246"/>
      <c r="J49" s="246"/>
      <c r="K49" s="6"/>
    </row>
    <row r="50" spans="1:11" ht="18" customHeight="1" x14ac:dyDescent="0.35">
      <c r="A50" s="6"/>
      <c r="B50" s="231" t="s">
        <v>52</v>
      </c>
      <c r="C50" s="230"/>
      <c r="D50" s="282"/>
      <c r="E50" s="365">
        <f>E48+E49</f>
        <v>17651.8</v>
      </c>
      <c r="F50" s="366"/>
      <c r="G50" s="248"/>
      <c r="H50" s="247">
        <f>H48+H49</f>
        <v>68913.100000000006</v>
      </c>
      <c r="I50" s="226"/>
      <c r="J50" s="226">
        <f>E50+H50</f>
        <v>86564.900000000009</v>
      </c>
      <c r="K50" s="6"/>
    </row>
    <row r="51" spans="1:11" ht="18" customHeight="1" x14ac:dyDescent="0.35">
      <c r="A51" s="6"/>
      <c r="B51" s="250" t="s">
        <v>25</v>
      </c>
      <c r="C51" s="6"/>
      <c r="D51" s="283"/>
      <c r="E51" s="408"/>
      <c r="F51" s="409"/>
      <c r="G51" s="315"/>
      <c r="H51" s="315"/>
      <c r="I51" s="316"/>
      <c r="J51" s="246">
        <v>227</v>
      </c>
      <c r="K51" s="6"/>
    </row>
    <row r="52" spans="1:11" ht="18" customHeight="1" x14ac:dyDescent="0.35">
      <c r="A52" s="6"/>
      <c r="B52" s="231" t="s">
        <v>26</v>
      </c>
      <c r="C52" s="230"/>
      <c r="D52" s="282"/>
      <c r="E52" s="410"/>
      <c r="F52" s="411"/>
      <c r="G52" s="317"/>
      <c r="H52" s="317"/>
      <c r="I52" s="318"/>
      <c r="J52" s="225">
        <f>J50+J51</f>
        <v>86791.900000000009</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385</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396</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395</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41</v>
      </c>
      <c r="F78" s="340"/>
      <c r="G78" s="341">
        <v>3856.4</v>
      </c>
      <c r="H78" s="340"/>
      <c r="I78" s="353">
        <f>G78/G80*100</f>
        <v>4.4658087243309224</v>
      </c>
      <c r="J78" s="354"/>
      <c r="K78" s="6"/>
    </row>
    <row r="79" spans="1:11" s="273" customFormat="1" ht="18" customHeight="1" x14ac:dyDescent="0.35">
      <c r="A79" s="5"/>
      <c r="B79" s="338" t="s">
        <v>41</v>
      </c>
      <c r="C79" s="339"/>
      <c r="D79" s="340"/>
      <c r="E79" s="338">
        <v>5</v>
      </c>
      <c r="F79" s="339"/>
      <c r="G79" s="341">
        <v>82497.5</v>
      </c>
      <c r="H79" s="352"/>
      <c r="I79" s="353">
        <f>G79/G80*100</f>
        <v>95.534191275669087</v>
      </c>
      <c r="J79" s="354"/>
      <c r="K79" s="6"/>
    </row>
    <row r="80" spans="1:11" ht="18" customHeight="1" x14ac:dyDescent="0.35">
      <c r="A80" s="6"/>
      <c r="B80" s="321" t="s">
        <v>11</v>
      </c>
      <c r="C80" s="322"/>
      <c r="D80" s="323"/>
      <c r="E80" s="321">
        <f>SUM(E78:F79)</f>
        <v>46</v>
      </c>
      <c r="F80" s="322"/>
      <c r="G80" s="355">
        <f>SUM(G78:H79)</f>
        <v>86353.9</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397</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0</v>
      </c>
      <c r="F89" s="259"/>
      <c r="G89" s="258">
        <v>476</v>
      </c>
      <c r="H89" s="238"/>
      <c r="I89" s="308">
        <f>E89+G89</f>
        <v>476</v>
      </c>
      <c r="J89" s="251"/>
      <c r="K89" s="5"/>
    </row>
    <row r="90" spans="1:11" ht="18" customHeight="1" x14ac:dyDescent="0.35">
      <c r="A90" s="6"/>
      <c r="B90" s="252" t="s">
        <v>287</v>
      </c>
      <c r="C90" s="6"/>
      <c r="D90" s="6"/>
      <c r="E90" s="257">
        <v>5488.5</v>
      </c>
      <c r="F90" s="256"/>
      <c r="G90" s="253">
        <v>7942.4</v>
      </c>
      <c r="H90" s="246"/>
      <c r="I90" s="255">
        <f>E90+G90</f>
        <v>13430.9</v>
      </c>
      <c r="J90" s="251"/>
      <c r="K90" s="6"/>
    </row>
    <row r="91" spans="1:11" ht="18" customHeight="1" x14ac:dyDescent="0.35">
      <c r="A91" s="6"/>
      <c r="B91" s="252" t="s">
        <v>50</v>
      </c>
      <c r="C91" s="6"/>
      <c r="D91" s="6"/>
      <c r="E91" s="254">
        <v>1281</v>
      </c>
      <c r="F91" s="223"/>
      <c r="G91" s="253">
        <v>5335.8</v>
      </c>
      <c r="H91" s="246"/>
      <c r="I91" s="255">
        <f>E91+G91</f>
        <v>6616.8</v>
      </c>
      <c r="J91" s="251"/>
      <c r="K91" s="6"/>
    </row>
    <row r="92" spans="1:11" ht="18" customHeight="1" x14ac:dyDescent="0.35">
      <c r="A92" s="6"/>
      <c r="B92" s="250" t="s">
        <v>52</v>
      </c>
      <c r="C92" s="6"/>
      <c r="D92" s="6"/>
      <c r="E92" s="249">
        <f>SUM(E89:E91)</f>
        <v>6769.5</v>
      </c>
      <c r="F92" s="307"/>
      <c r="G92" s="247">
        <f>SUM(G89:G91)</f>
        <v>13754.2</v>
      </c>
      <c r="H92" s="226"/>
      <c r="I92" s="301">
        <f>E92+G92</f>
        <v>20523.7</v>
      </c>
      <c r="J92" s="245">
        <f>I92/I95*100</f>
        <v>23.823630127048062</v>
      </c>
      <c r="K92" s="6"/>
    </row>
    <row r="93" spans="1:11" ht="18" customHeight="1" x14ac:dyDescent="0.35">
      <c r="A93" s="6"/>
      <c r="B93" s="244" t="s">
        <v>53</v>
      </c>
      <c r="C93" s="243"/>
      <c r="D93" s="243"/>
      <c r="E93" s="254">
        <v>9845.7999999999993</v>
      </c>
      <c r="F93" s="223"/>
      <c r="G93" s="253">
        <v>53503.5</v>
      </c>
      <c r="H93" s="246"/>
      <c r="I93" s="246">
        <f>E93+G93</f>
        <v>63349.3</v>
      </c>
      <c r="J93" s="237">
        <f>I93/I95*100</f>
        <v>73.535000609412819</v>
      </c>
      <c r="K93" s="6"/>
    </row>
    <row r="94" spans="1:11" ht="18" customHeight="1" x14ac:dyDescent="0.35">
      <c r="A94" s="6"/>
      <c r="B94" s="231" t="s">
        <v>54</v>
      </c>
      <c r="C94" s="230"/>
      <c r="D94" s="230"/>
      <c r="E94" s="249">
        <v>1522</v>
      </c>
      <c r="F94" s="248"/>
      <c r="G94" s="247">
        <v>753.5</v>
      </c>
      <c r="H94" s="226"/>
      <c r="I94" s="301">
        <f t="shared" ref="I94" si="0">E94+G94</f>
        <v>2275.5</v>
      </c>
      <c r="J94" s="232">
        <f>I94/I95*100</f>
        <v>2.6413692635391213</v>
      </c>
      <c r="K94" s="6"/>
    </row>
    <row r="95" spans="1:11" ht="18" customHeight="1" x14ac:dyDescent="0.35">
      <c r="A95" s="6"/>
      <c r="B95" s="231" t="s">
        <v>55</v>
      </c>
      <c r="C95" s="230"/>
      <c r="D95" s="230"/>
      <c r="E95" s="229">
        <f>E92+E93+E94</f>
        <v>18137.3</v>
      </c>
      <c r="F95" s="228"/>
      <c r="G95" s="302">
        <f>G92+G93+G94</f>
        <v>68011.199999999997</v>
      </c>
      <c r="H95" s="226"/>
      <c r="I95" s="225">
        <f>E95+G95</f>
        <v>86148.5</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19</v>
      </c>
      <c r="F104" s="336"/>
      <c r="G104" s="337">
        <v>64</v>
      </c>
      <c r="H104" s="336"/>
      <c r="I104" s="337">
        <f>E104+G104</f>
        <v>83</v>
      </c>
      <c r="J104" s="336"/>
      <c r="K104" s="6"/>
    </row>
    <row r="105" spans="1:11" ht="18" customHeight="1" x14ac:dyDescent="0.35">
      <c r="A105" s="6"/>
      <c r="B105" s="338" t="s">
        <v>41</v>
      </c>
      <c r="C105" s="339"/>
      <c r="D105" s="340"/>
      <c r="E105" s="341">
        <v>249</v>
      </c>
      <c r="F105" s="339"/>
      <c r="G105" s="341">
        <v>23</v>
      </c>
      <c r="H105" s="339"/>
      <c r="I105" s="341">
        <f>E105+G105</f>
        <v>272</v>
      </c>
      <c r="J105" s="340"/>
      <c r="K105" s="6"/>
    </row>
    <row r="106" spans="1:11" ht="18" customHeight="1" x14ac:dyDescent="0.35">
      <c r="A106" s="6"/>
      <c r="B106" s="321" t="s">
        <v>11</v>
      </c>
      <c r="C106" s="322"/>
      <c r="D106" s="323"/>
      <c r="E106" s="324">
        <f>E105+E104</f>
        <v>268</v>
      </c>
      <c r="F106" s="325"/>
      <c r="G106" s="324">
        <f>G105+G104</f>
        <v>87</v>
      </c>
      <c r="H106" s="325"/>
      <c r="I106" s="324">
        <f>I105+I104</f>
        <v>355</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395</v>
      </c>
      <c r="B124" s="6"/>
      <c r="C124" s="6"/>
      <c r="D124" s="6"/>
      <c r="E124" s="6"/>
      <c r="F124" s="6"/>
      <c r="G124" s="6"/>
      <c r="H124" s="6"/>
      <c r="I124" s="6"/>
      <c r="J124" s="6"/>
      <c r="K124" s="6"/>
    </row>
  </sheetData>
  <mergeCells count="87">
    <mergeCell ref="B23:E23"/>
    <mergeCell ref="E1:J1"/>
    <mergeCell ref="G11:J11"/>
    <mergeCell ref="D12:G12"/>
    <mergeCell ref="H12:J12"/>
    <mergeCell ref="B21:H21"/>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 ref="B43:H43"/>
    <mergeCell ref="E45:J45"/>
    <mergeCell ref="B46:D46"/>
    <mergeCell ref="E46:F46"/>
    <mergeCell ref="G46:I46"/>
    <mergeCell ref="B75:H75"/>
    <mergeCell ref="E47:F47"/>
    <mergeCell ref="E48:F48"/>
    <mergeCell ref="E49:F49"/>
    <mergeCell ref="E50:F50"/>
    <mergeCell ref="E51:F51"/>
    <mergeCell ref="E52:F52"/>
    <mergeCell ref="B54:J54"/>
    <mergeCell ref="B55:J55"/>
    <mergeCell ref="B56:J56"/>
    <mergeCell ref="B57:J57"/>
    <mergeCell ref="B58:J58"/>
    <mergeCell ref="G77:H77"/>
    <mergeCell ref="I77:J77"/>
    <mergeCell ref="B78:D78"/>
    <mergeCell ref="E78:F78"/>
    <mergeCell ref="G78:H78"/>
    <mergeCell ref="I78:J78"/>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740353"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740353"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15"/>
  <sheetViews>
    <sheetView zoomScale="75" zoomScaleNormal="100" workbookViewId="0">
      <selection activeCell="H12" sqref="H12:J12"/>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38118</v>
      </c>
      <c r="B12" s="128" t="s">
        <v>84</v>
      </c>
      <c r="C12" s="129"/>
      <c r="D12" s="549"/>
      <c r="E12" s="550"/>
      <c r="F12" s="550"/>
      <c r="G12" s="550"/>
      <c r="H12" s="551" t="s">
        <v>103</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104</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96</v>
      </c>
      <c r="G19" s="511"/>
      <c r="H19" s="536" t="s">
        <v>105</v>
      </c>
      <c r="I19" s="511"/>
      <c r="J19" s="13" t="s">
        <v>3</v>
      </c>
    </row>
    <row r="20" spans="2:10" ht="18" customHeight="1" x14ac:dyDescent="0.3">
      <c r="B20" s="512" t="s">
        <v>4</v>
      </c>
      <c r="C20" s="513"/>
      <c r="D20" s="513"/>
      <c r="E20" s="514"/>
      <c r="F20" s="503">
        <v>1934947</v>
      </c>
      <c r="G20" s="504"/>
      <c r="H20" s="503">
        <v>2123468</v>
      </c>
      <c r="I20" s="504"/>
      <c r="J20" s="14">
        <v>-8.8779769697494848E-2</v>
      </c>
    </row>
    <row r="21" spans="2:10" ht="18" customHeight="1" x14ac:dyDescent="0.3">
      <c r="B21" s="507" t="s">
        <v>5</v>
      </c>
      <c r="C21" s="508"/>
      <c r="D21" s="508"/>
      <c r="E21" s="509"/>
      <c r="F21" s="466">
        <v>322534</v>
      </c>
      <c r="G21" s="467"/>
      <c r="H21" s="466">
        <v>327439</v>
      </c>
      <c r="I21" s="467"/>
      <c r="J21" s="92">
        <v>-1.4979889383976862E-2</v>
      </c>
    </row>
    <row r="22" spans="2:10" ht="18" customHeight="1" x14ac:dyDescent="0.3">
      <c r="B22" s="15" t="s">
        <v>6</v>
      </c>
      <c r="E22" s="16"/>
      <c r="F22" s="541"/>
      <c r="G22" s="542"/>
      <c r="H22" s="541"/>
      <c r="I22" s="542"/>
      <c r="J22" s="17"/>
    </row>
    <row r="23" spans="2:10" ht="18" customHeight="1" x14ac:dyDescent="0.3">
      <c r="B23" s="10" t="s">
        <v>7</v>
      </c>
      <c r="C23" s="11"/>
      <c r="D23" s="11"/>
      <c r="E23" s="12"/>
      <c r="F23" s="505">
        <v>0.14287340624350769</v>
      </c>
      <c r="G23" s="506"/>
      <c r="H23" s="505">
        <v>0.13359911249182446</v>
      </c>
      <c r="I23" s="506"/>
      <c r="J23" s="14"/>
    </row>
    <row r="24" spans="2:10" ht="18" customHeight="1" x14ac:dyDescent="0.3">
      <c r="B24" s="15" t="s">
        <v>8</v>
      </c>
      <c r="D24" t="s">
        <v>9</v>
      </c>
      <c r="E24" s="16"/>
      <c r="F24" s="497">
        <v>2049174</v>
      </c>
      <c r="G24" s="498"/>
      <c r="H24" s="497">
        <v>2125932</v>
      </c>
      <c r="I24" s="498"/>
      <c r="J24" s="92">
        <v>-3.6105576283719326E-2</v>
      </c>
    </row>
    <row r="25" spans="2:10" ht="14" x14ac:dyDescent="0.3">
      <c r="B25" s="15"/>
      <c r="D25" t="s">
        <v>10</v>
      </c>
      <c r="E25" s="16"/>
      <c r="F25" s="466">
        <v>208307</v>
      </c>
      <c r="G25" s="467"/>
      <c r="H25" s="466">
        <v>324975</v>
      </c>
      <c r="I25" s="467"/>
      <c r="J25" s="93">
        <v>-0.3590060773905685</v>
      </c>
    </row>
    <row r="26" spans="2:10" ht="14" x14ac:dyDescent="0.3">
      <c r="B26" s="15"/>
      <c r="D26" t="s">
        <v>11</v>
      </c>
      <c r="E26" s="16"/>
      <c r="F26" s="466">
        <v>2257481</v>
      </c>
      <c r="G26" s="467"/>
      <c r="H26" s="466">
        <v>2450907</v>
      </c>
      <c r="I26" s="467"/>
      <c r="J26" s="93">
        <v>-7.8920171185605986E-2</v>
      </c>
    </row>
    <row r="27" spans="2:10" ht="14" x14ac:dyDescent="0.3">
      <c r="B27" s="18"/>
      <c r="C27" s="19"/>
      <c r="D27" s="19" t="s">
        <v>12</v>
      </c>
      <c r="E27" s="20"/>
      <c r="F27" s="481">
        <v>788500</v>
      </c>
      <c r="G27" s="499"/>
      <c r="H27" s="481">
        <v>616400</v>
      </c>
      <c r="I27" s="499"/>
      <c r="J27" s="94">
        <v>0.27920181700194679</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14121</v>
      </c>
      <c r="F37" s="546"/>
      <c r="G37" s="29"/>
      <c r="H37" s="30">
        <v>239</v>
      </c>
      <c r="I37" s="17"/>
      <c r="J37" s="17">
        <v>14360</v>
      </c>
    </row>
    <row r="38" spans="1:10" ht="18" customHeight="1" x14ac:dyDescent="0.3">
      <c r="B38" s="15" t="s">
        <v>21</v>
      </c>
      <c r="C38" t="s">
        <v>22</v>
      </c>
      <c r="D38" s="16"/>
      <c r="E38" s="466">
        <v>7994</v>
      </c>
      <c r="F38" s="546"/>
      <c r="G38" s="29"/>
      <c r="H38" s="30">
        <v>1622</v>
      </c>
      <c r="I38" s="17"/>
      <c r="J38" s="17">
        <v>9616</v>
      </c>
    </row>
    <row r="39" spans="1:10" ht="18" customHeight="1" x14ac:dyDescent="0.3">
      <c r="B39" s="15"/>
      <c r="C39" s="31" t="s">
        <v>23</v>
      </c>
      <c r="D39" s="32"/>
      <c r="E39" s="466">
        <v>5968</v>
      </c>
      <c r="F39" s="546"/>
      <c r="G39" s="29"/>
      <c r="H39" s="30">
        <v>2239</v>
      </c>
      <c r="I39" s="17"/>
      <c r="J39" s="17">
        <v>8207</v>
      </c>
    </row>
    <row r="40" spans="1:10" ht="18" customHeight="1" x14ac:dyDescent="0.3">
      <c r="B40" s="33" t="s">
        <v>24</v>
      </c>
      <c r="C40" s="19"/>
      <c r="D40" s="20"/>
      <c r="E40" s="481">
        <v>28083</v>
      </c>
      <c r="F40" s="482"/>
      <c r="G40" s="34"/>
      <c r="H40" s="35">
        <v>4100</v>
      </c>
      <c r="I40" s="36"/>
      <c r="J40" s="17">
        <v>32183</v>
      </c>
    </row>
    <row r="41" spans="1:10" ht="18" customHeight="1" x14ac:dyDescent="0.3">
      <c r="B41" s="40" t="s">
        <v>25</v>
      </c>
      <c r="D41" s="16"/>
      <c r="E41" s="483"/>
      <c r="F41" s="484"/>
      <c r="G41" s="38"/>
      <c r="H41" s="38"/>
      <c r="I41" s="39"/>
      <c r="J41" s="17">
        <v>337</v>
      </c>
    </row>
    <row r="42" spans="1:10" ht="18" customHeight="1" x14ac:dyDescent="0.3">
      <c r="B42" s="33" t="s">
        <v>26</v>
      </c>
      <c r="C42" s="19"/>
      <c r="D42" s="20"/>
      <c r="E42" s="485"/>
      <c r="F42" s="486"/>
      <c r="G42" s="41"/>
      <c r="H42" s="41"/>
      <c r="I42" s="42"/>
      <c r="J42" s="43">
        <v>32520</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101</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106</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24</v>
      </c>
      <c r="F65" s="478"/>
      <c r="G65" s="466">
        <v>598</v>
      </c>
      <c r="H65" s="478"/>
      <c r="I65" s="468">
        <v>1.8900723790258855</v>
      </c>
      <c r="J65" s="469"/>
    </row>
    <row r="66" spans="1:10" ht="18" customHeight="1" x14ac:dyDescent="0.3">
      <c r="B66" s="62"/>
      <c r="C66" s="61" t="s">
        <v>40</v>
      </c>
      <c r="D66" s="61"/>
      <c r="E66" s="464">
        <v>9</v>
      </c>
      <c r="F66" s="465"/>
      <c r="G66" s="466">
        <v>4611</v>
      </c>
      <c r="H66" s="467"/>
      <c r="I66" s="468">
        <v>14.57378551787351</v>
      </c>
      <c r="J66" s="469"/>
    </row>
    <row r="67" spans="1:10" ht="18" customHeight="1" x14ac:dyDescent="0.3">
      <c r="B67" s="62"/>
      <c r="C67" s="61" t="s">
        <v>41</v>
      </c>
      <c r="D67" s="61"/>
      <c r="E67" s="464">
        <v>8</v>
      </c>
      <c r="F67" s="465"/>
      <c r="G67" s="466">
        <v>26430</v>
      </c>
      <c r="H67" s="467"/>
      <c r="I67" s="468">
        <v>83.536142103100602</v>
      </c>
      <c r="J67" s="469"/>
    </row>
    <row r="68" spans="1:10" ht="18" customHeight="1" x14ac:dyDescent="0.3">
      <c r="B68" s="63"/>
      <c r="C68" s="64" t="s">
        <v>11</v>
      </c>
      <c r="D68" s="65"/>
      <c r="E68" s="470">
        <v>41</v>
      </c>
      <c r="F68" s="471"/>
      <c r="G68" s="472">
        <v>31639</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49</v>
      </c>
      <c r="F76" s="463"/>
      <c r="G76" s="462">
        <v>51</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107</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6093</v>
      </c>
      <c r="F84" s="75"/>
      <c r="G84" s="76">
        <v>1624</v>
      </c>
      <c r="H84" s="37"/>
      <c r="I84" s="37">
        <v>7717</v>
      </c>
      <c r="J84" s="77"/>
    </row>
    <row r="85" spans="1:10" ht="18" customHeight="1" x14ac:dyDescent="0.3">
      <c r="B85" s="78" t="s">
        <v>49</v>
      </c>
      <c r="E85" s="79">
        <v>3896</v>
      </c>
      <c r="F85" s="79"/>
      <c r="G85" s="30">
        <v>411</v>
      </c>
      <c r="H85" s="17"/>
      <c r="I85" s="17">
        <v>4307</v>
      </c>
      <c r="J85" s="77"/>
    </row>
    <row r="86" spans="1:10" ht="18" customHeight="1" x14ac:dyDescent="0.3">
      <c r="B86" s="15" t="s">
        <v>50</v>
      </c>
      <c r="E86" s="86"/>
      <c r="F86" s="38"/>
      <c r="G86" s="38"/>
      <c r="H86" s="39"/>
      <c r="I86" s="17">
        <v>2174</v>
      </c>
      <c r="J86" s="77"/>
    </row>
    <row r="87" spans="1:10" ht="18" customHeight="1" x14ac:dyDescent="0.3">
      <c r="B87" s="15" t="s">
        <v>51</v>
      </c>
      <c r="E87" s="86"/>
      <c r="F87" s="38"/>
      <c r="G87" s="38"/>
      <c r="H87" s="39"/>
      <c r="I87" s="17">
        <v>74</v>
      </c>
      <c r="J87" s="77"/>
    </row>
    <row r="88" spans="1:10" ht="18" customHeight="1" x14ac:dyDescent="0.3">
      <c r="B88" s="40" t="s">
        <v>52</v>
      </c>
      <c r="E88" s="87">
        <v>11986</v>
      </c>
      <c r="F88" s="35"/>
      <c r="G88" s="35">
        <v>2285</v>
      </c>
      <c r="H88" s="36"/>
      <c r="I88" s="17">
        <v>14271</v>
      </c>
      <c r="J88" s="89">
        <v>44.322628734704018</v>
      </c>
    </row>
    <row r="89" spans="1:10" ht="18" customHeight="1" x14ac:dyDescent="0.3">
      <c r="B89" s="68" t="s">
        <v>53</v>
      </c>
      <c r="C89" s="27"/>
      <c r="D89" s="27"/>
      <c r="E89" s="86"/>
      <c r="F89" s="38"/>
      <c r="G89" s="38"/>
      <c r="H89" s="39"/>
      <c r="I89" s="37">
        <v>13173</v>
      </c>
      <c r="J89" s="90">
        <v>40.912479035964964</v>
      </c>
    </row>
    <row r="90" spans="1:10" ht="18" customHeight="1" x14ac:dyDescent="0.3">
      <c r="B90" s="33" t="s">
        <v>54</v>
      </c>
      <c r="C90" s="19"/>
      <c r="D90" s="19"/>
      <c r="E90" s="88"/>
      <c r="F90" s="41"/>
      <c r="G90" s="41"/>
      <c r="H90" s="42"/>
      <c r="I90" s="36">
        <v>4754</v>
      </c>
      <c r="J90" s="91">
        <v>14.764892229331014</v>
      </c>
    </row>
    <row r="91" spans="1:10" ht="18" customHeight="1" x14ac:dyDescent="0.3">
      <c r="B91" s="33" t="s">
        <v>55</v>
      </c>
      <c r="C91" s="19"/>
      <c r="D91" s="19"/>
      <c r="E91" s="80">
        <v>28489</v>
      </c>
      <c r="F91" s="34"/>
      <c r="G91" s="81">
        <v>3709</v>
      </c>
      <c r="H91" s="36"/>
      <c r="I91" s="43">
        <v>32198</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5">
      <c r="A97" s="5">
        <v>6</v>
      </c>
      <c r="B97" s="342" t="s">
        <v>56</v>
      </c>
      <c r="C97" s="529"/>
      <c r="D97" s="529"/>
      <c r="E97" s="529"/>
      <c r="F97" s="529"/>
      <c r="G97" s="529"/>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16</v>
      </c>
      <c r="F100" s="433"/>
      <c r="G100" s="434">
        <v>58</v>
      </c>
      <c r="H100" s="433"/>
      <c r="I100" s="435">
        <v>74</v>
      </c>
      <c r="J100" s="436"/>
    </row>
    <row r="101" spans="1:10" ht="18" customHeight="1" x14ac:dyDescent="0.25">
      <c r="B101" s="437" t="s">
        <v>41</v>
      </c>
      <c r="C101" s="438"/>
      <c r="D101" s="438"/>
      <c r="E101" s="440">
        <v>110</v>
      </c>
      <c r="F101" s="441"/>
      <c r="G101" s="440">
        <v>37</v>
      </c>
      <c r="H101" s="441"/>
      <c r="I101" s="442">
        <v>147</v>
      </c>
      <c r="J101" s="439"/>
    </row>
    <row r="102" spans="1:10" ht="18" customHeight="1" x14ac:dyDescent="0.3">
      <c r="B102" s="428" t="s">
        <v>11</v>
      </c>
      <c r="C102" s="428"/>
      <c r="D102" s="428"/>
      <c r="E102" s="427">
        <v>126</v>
      </c>
      <c r="F102" s="428"/>
      <c r="G102" s="427">
        <v>95</v>
      </c>
      <c r="H102" s="428"/>
      <c r="I102" s="427">
        <v>221</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106</v>
      </c>
    </row>
  </sheetData>
  <mergeCells count="85">
    <mergeCell ref="F21:G21"/>
    <mergeCell ref="H21:I21"/>
    <mergeCell ref="H22:I22"/>
    <mergeCell ref="E37:F37"/>
    <mergeCell ref="B52:J52"/>
    <mergeCell ref="E42:F42"/>
    <mergeCell ref="B47:J47"/>
    <mergeCell ref="E1:J1"/>
    <mergeCell ref="G11:J11"/>
    <mergeCell ref="D12:G12"/>
    <mergeCell ref="H12:J12"/>
    <mergeCell ref="B16:H16"/>
    <mergeCell ref="B18:E18"/>
    <mergeCell ref="B36:D36"/>
    <mergeCell ref="E36:F36"/>
    <mergeCell ref="F26:G26"/>
    <mergeCell ref="B20:E20"/>
    <mergeCell ref="B21:E21"/>
    <mergeCell ref="F22:G22"/>
    <mergeCell ref="F23:G23"/>
    <mergeCell ref="E35:J35"/>
    <mergeCell ref="H26:I26"/>
    <mergeCell ref="H27:I27"/>
    <mergeCell ref="H23:I23"/>
    <mergeCell ref="F19:G19"/>
    <mergeCell ref="H19:I19"/>
    <mergeCell ref="F20:G20"/>
    <mergeCell ref="H20:I20"/>
    <mergeCell ref="I67:J67"/>
    <mergeCell ref="F24:G24"/>
    <mergeCell ref="F25:G25"/>
    <mergeCell ref="B33:H33"/>
    <mergeCell ref="H24:I24"/>
    <mergeCell ref="H25:I25"/>
    <mergeCell ref="I65:J65"/>
    <mergeCell ref="E38:F38"/>
    <mergeCell ref="E39:F39"/>
    <mergeCell ref="F27:G27"/>
    <mergeCell ref="G36:I36"/>
    <mergeCell ref="E40:F40"/>
    <mergeCell ref="E41:F41"/>
    <mergeCell ref="E66:F66"/>
    <mergeCell ref="G64:H64"/>
    <mergeCell ref="I64:J64"/>
    <mergeCell ref="G76:H76"/>
    <mergeCell ref="B80:J80"/>
    <mergeCell ref="E74:H74"/>
    <mergeCell ref="B48:J48"/>
    <mergeCell ref="B49:J49"/>
    <mergeCell ref="G67:H67"/>
    <mergeCell ref="B62:H62"/>
    <mergeCell ref="E65:F65"/>
    <mergeCell ref="I68:J68"/>
    <mergeCell ref="E68:F68"/>
    <mergeCell ref="G68:H68"/>
    <mergeCell ref="E67:F67"/>
    <mergeCell ref="I66:J66"/>
    <mergeCell ref="G66:H66"/>
    <mergeCell ref="G65:H65"/>
    <mergeCell ref="B50:J50"/>
    <mergeCell ref="B75:D75"/>
    <mergeCell ref="E75:F75"/>
    <mergeCell ref="G75:H75"/>
    <mergeCell ref="I99:J99"/>
    <mergeCell ref="B100:D100"/>
    <mergeCell ref="E100:F100"/>
    <mergeCell ref="G100:H100"/>
    <mergeCell ref="I100:J100"/>
    <mergeCell ref="F82:H82"/>
    <mergeCell ref="B97:G97"/>
    <mergeCell ref="C98:H98"/>
    <mergeCell ref="B99:D99"/>
    <mergeCell ref="E99:F99"/>
    <mergeCell ref="G99:H99"/>
    <mergeCell ref="B76:D76"/>
    <mergeCell ref="E76:F76"/>
    <mergeCell ref="B101:D101"/>
    <mergeCell ref="E101:F101"/>
    <mergeCell ref="G101:H101"/>
    <mergeCell ref="I101:J101"/>
    <mergeCell ref="A111:J113"/>
    <mergeCell ref="B102:D102"/>
    <mergeCell ref="E102:F102"/>
    <mergeCell ref="G102:H102"/>
    <mergeCell ref="I102:J102"/>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5218"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5218"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115"/>
  <sheetViews>
    <sheetView zoomScale="75" zoomScaleNormal="100" workbookViewId="0">
      <selection activeCell="L18" sqref="L18"/>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37936</v>
      </c>
      <c r="B12" s="128" t="s">
        <v>84</v>
      </c>
      <c r="C12" s="129"/>
      <c r="D12" s="549"/>
      <c r="E12" s="550"/>
      <c r="F12" s="550"/>
      <c r="G12" s="550"/>
      <c r="H12" s="551" t="s">
        <v>108</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109</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100</v>
      </c>
      <c r="G19" s="511"/>
      <c r="H19" s="536" t="s">
        <v>110</v>
      </c>
      <c r="I19" s="511"/>
      <c r="J19" s="13" t="s">
        <v>3</v>
      </c>
    </row>
    <row r="20" spans="2:10" ht="18" customHeight="1" x14ac:dyDescent="0.3">
      <c r="B20" s="512" t="s">
        <v>4</v>
      </c>
      <c r="C20" s="513"/>
      <c r="D20" s="513"/>
      <c r="E20" s="514"/>
      <c r="F20" s="503">
        <v>2191490</v>
      </c>
      <c r="G20" s="504"/>
      <c r="H20" s="503">
        <v>2149674</v>
      </c>
      <c r="I20" s="504"/>
      <c r="J20" s="14">
        <v>1.9452251829812334E-2</v>
      </c>
    </row>
    <row r="21" spans="2:10" ht="18" customHeight="1" x14ac:dyDescent="0.3">
      <c r="B21" s="507" t="s">
        <v>5</v>
      </c>
      <c r="C21" s="508"/>
      <c r="D21" s="508"/>
      <c r="E21" s="509"/>
      <c r="F21" s="466">
        <v>336582</v>
      </c>
      <c r="G21" s="467"/>
      <c r="H21" s="466">
        <v>305878</v>
      </c>
      <c r="I21" s="467"/>
      <c r="J21" s="92">
        <v>0.10037989002151185</v>
      </c>
    </row>
    <row r="22" spans="2:10" ht="18" customHeight="1" x14ac:dyDescent="0.3">
      <c r="B22" s="15" t="s">
        <v>6</v>
      </c>
      <c r="E22" s="16"/>
      <c r="F22" s="541"/>
      <c r="G22" s="542"/>
      <c r="H22" s="541"/>
      <c r="I22" s="542"/>
      <c r="J22" s="17"/>
    </row>
    <row r="23" spans="2:10" ht="18" customHeight="1" x14ac:dyDescent="0.3">
      <c r="B23" s="10" t="s">
        <v>7</v>
      </c>
      <c r="C23" s="11"/>
      <c r="D23" s="11"/>
      <c r="E23" s="12"/>
      <c r="F23" s="505">
        <v>0.13300000000000001</v>
      </c>
      <c r="G23" s="506"/>
      <c r="H23" s="505">
        <v>0.125</v>
      </c>
      <c r="I23" s="506"/>
      <c r="J23" s="14"/>
    </row>
    <row r="24" spans="2:10" ht="18" customHeight="1" x14ac:dyDescent="0.3">
      <c r="B24" s="15" t="s">
        <v>8</v>
      </c>
      <c r="D24" t="s">
        <v>9</v>
      </c>
      <c r="E24" s="16"/>
      <c r="F24" s="497">
        <v>2176482</v>
      </c>
      <c r="G24" s="498"/>
      <c r="H24" s="497">
        <v>2141817</v>
      </c>
      <c r="I24" s="498"/>
      <c r="J24" s="92">
        <v>1.6184856129165096E-2</v>
      </c>
    </row>
    <row r="25" spans="2:10" ht="14" x14ac:dyDescent="0.3">
      <c r="B25" s="15"/>
      <c r="D25" t="s">
        <v>10</v>
      </c>
      <c r="E25" s="16"/>
      <c r="F25" s="466">
        <v>351590</v>
      </c>
      <c r="G25" s="467"/>
      <c r="H25" s="466">
        <v>313735</v>
      </c>
      <c r="I25" s="467"/>
      <c r="J25" s="93">
        <v>0.12065915501936347</v>
      </c>
    </row>
    <row r="26" spans="2:10" ht="14" x14ac:dyDescent="0.3">
      <c r="B26" s="15"/>
      <c r="D26" t="s">
        <v>11</v>
      </c>
      <c r="E26" s="16"/>
      <c r="F26" s="466">
        <v>2528072</v>
      </c>
      <c r="G26" s="467"/>
      <c r="H26" s="466">
        <v>2455552</v>
      </c>
      <c r="I26" s="467"/>
      <c r="J26" s="93">
        <v>2.9533074437030859E-2</v>
      </c>
    </row>
    <row r="27" spans="2:10" ht="14" x14ac:dyDescent="0.3">
      <c r="B27" s="18"/>
      <c r="C27" s="19"/>
      <c r="D27" s="19" t="s">
        <v>12</v>
      </c>
      <c r="E27" s="20"/>
      <c r="F27" s="481">
        <v>656100</v>
      </c>
      <c r="G27" s="499"/>
      <c r="H27" s="481">
        <v>485500</v>
      </c>
      <c r="I27" s="499"/>
      <c r="J27" s="94">
        <v>0.3513903192584964</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15012</v>
      </c>
      <c r="F37" s="546"/>
      <c r="G37" s="29"/>
      <c r="H37" s="30">
        <v>433</v>
      </c>
      <c r="I37" s="17"/>
      <c r="J37" s="17">
        <v>15445</v>
      </c>
    </row>
    <row r="38" spans="1:10" ht="18" customHeight="1" x14ac:dyDescent="0.3">
      <c r="B38" s="15" t="s">
        <v>21</v>
      </c>
      <c r="C38" t="s">
        <v>22</v>
      </c>
      <c r="D38" s="16"/>
      <c r="E38" s="466">
        <v>11099</v>
      </c>
      <c r="F38" s="546"/>
      <c r="G38" s="29"/>
      <c r="H38" s="30">
        <v>1124</v>
      </c>
      <c r="I38" s="17"/>
      <c r="J38" s="17">
        <v>12223</v>
      </c>
    </row>
    <row r="39" spans="1:10" ht="18" customHeight="1" x14ac:dyDescent="0.3">
      <c r="B39" s="15"/>
      <c r="C39" s="31" t="s">
        <v>23</v>
      </c>
      <c r="D39" s="32"/>
      <c r="E39" s="466">
        <v>6522</v>
      </c>
      <c r="F39" s="546"/>
      <c r="G39" s="29"/>
      <c r="H39" s="30">
        <v>2495</v>
      </c>
      <c r="I39" s="17"/>
      <c r="J39" s="17">
        <v>9017</v>
      </c>
    </row>
    <row r="40" spans="1:10" ht="18" customHeight="1" x14ac:dyDescent="0.3">
      <c r="B40" s="33" t="s">
        <v>24</v>
      </c>
      <c r="C40" s="19"/>
      <c r="D40" s="20"/>
      <c r="E40" s="481">
        <v>32633</v>
      </c>
      <c r="F40" s="482"/>
      <c r="G40" s="34"/>
      <c r="H40" s="35">
        <v>4052</v>
      </c>
      <c r="I40" s="36"/>
      <c r="J40" s="17">
        <v>36685</v>
      </c>
    </row>
    <row r="41" spans="1:10" ht="18" customHeight="1" x14ac:dyDescent="0.3">
      <c r="B41" s="40" t="s">
        <v>25</v>
      </c>
      <c r="D41" s="16"/>
      <c r="E41" s="483"/>
      <c r="F41" s="484"/>
      <c r="G41" s="38"/>
      <c r="H41" s="38"/>
      <c r="I41" s="39"/>
      <c r="J41" s="17">
        <v>402</v>
      </c>
    </row>
    <row r="42" spans="1:10" ht="18" customHeight="1" x14ac:dyDescent="0.3">
      <c r="B42" s="33" t="s">
        <v>26</v>
      </c>
      <c r="C42" s="19"/>
      <c r="D42" s="20"/>
      <c r="E42" s="485"/>
      <c r="F42" s="486"/>
      <c r="G42" s="41"/>
      <c r="H42" s="41"/>
      <c r="I42" s="42"/>
      <c r="J42" s="43">
        <v>37087</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111</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106</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26</v>
      </c>
      <c r="F65" s="478"/>
      <c r="G65" s="466">
        <v>992</v>
      </c>
      <c r="H65" s="478"/>
      <c r="I65" s="552">
        <v>2.7595415600311561</v>
      </c>
      <c r="J65" s="553"/>
    </row>
    <row r="66" spans="1:10" ht="18" customHeight="1" x14ac:dyDescent="0.3">
      <c r="B66" s="62"/>
      <c r="C66" s="61" t="s">
        <v>40</v>
      </c>
      <c r="D66" s="61"/>
      <c r="E66" s="464">
        <v>6</v>
      </c>
      <c r="F66" s="465"/>
      <c r="G66" s="466">
        <v>3027</v>
      </c>
      <c r="H66" s="467"/>
      <c r="I66" s="552">
        <v>8.4204962723934571</v>
      </c>
      <c r="J66" s="553"/>
    </row>
    <row r="67" spans="1:10" ht="18" customHeight="1" x14ac:dyDescent="0.3">
      <c r="B67" s="62"/>
      <c r="C67" s="61" t="s">
        <v>41</v>
      </c>
      <c r="D67" s="61"/>
      <c r="E67" s="464">
        <v>10</v>
      </c>
      <c r="F67" s="465"/>
      <c r="G67" s="466">
        <v>31929</v>
      </c>
      <c r="H67" s="467"/>
      <c r="I67" s="552">
        <v>88.819962167575383</v>
      </c>
      <c r="J67" s="553"/>
    </row>
    <row r="68" spans="1:10" ht="18" customHeight="1" x14ac:dyDescent="0.3">
      <c r="B68" s="63"/>
      <c r="C68" s="64" t="s">
        <v>11</v>
      </c>
      <c r="D68" s="65"/>
      <c r="E68" s="470">
        <v>42</v>
      </c>
      <c r="F68" s="471"/>
      <c r="G68" s="472">
        <v>35948</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50</v>
      </c>
      <c r="F76" s="463"/>
      <c r="G76" s="462">
        <v>50</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112</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5867</v>
      </c>
      <c r="F84" s="75"/>
      <c r="G84" s="76">
        <v>1735</v>
      </c>
      <c r="H84" s="37"/>
      <c r="I84" s="37">
        <v>7602</v>
      </c>
      <c r="J84" s="77"/>
    </row>
    <row r="85" spans="1:10" ht="18" customHeight="1" x14ac:dyDescent="0.3">
      <c r="B85" s="78" t="s">
        <v>49</v>
      </c>
      <c r="E85" s="79">
        <v>5601</v>
      </c>
      <c r="F85" s="79"/>
      <c r="G85" s="30">
        <v>305</v>
      </c>
      <c r="H85" s="17"/>
      <c r="I85" s="17">
        <v>5906</v>
      </c>
      <c r="J85" s="77"/>
    </row>
    <row r="86" spans="1:10" ht="18" customHeight="1" x14ac:dyDescent="0.3">
      <c r="B86" s="15" t="s">
        <v>50</v>
      </c>
      <c r="E86" s="86"/>
      <c r="F86" s="38"/>
      <c r="G86" s="38"/>
      <c r="H86" s="39"/>
      <c r="I86" s="17">
        <v>2780</v>
      </c>
      <c r="J86" s="77"/>
    </row>
    <row r="87" spans="1:10" ht="18" customHeight="1" x14ac:dyDescent="0.3">
      <c r="B87" s="15" t="s">
        <v>51</v>
      </c>
      <c r="E87" s="86"/>
      <c r="F87" s="38"/>
      <c r="G87" s="38"/>
      <c r="H87" s="39"/>
      <c r="I87" s="17">
        <v>80</v>
      </c>
      <c r="J87" s="77"/>
    </row>
    <row r="88" spans="1:10" ht="18" customHeight="1" x14ac:dyDescent="0.3">
      <c r="B88" s="40" t="s">
        <v>52</v>
      </c>
      <c r="E88" s="87">
        <v>14034</v>
      </c>
      <c r="F88" s="35"/>
      <c r="G88" s="35">
        <v>2334</v>
      </c>
      <c r="H88" s="36"/>
      <c r="I88" s="17">
        <v>16368</v>
      </c>
      <c r="J88" s="89">
        <v>45.532435740514074</v>
      </c>
    </row>
    <row r="89" spans="1:10" ht="18" customHeight="1" x14ac:dyDescent="0.3">
      <c r="B89" s="68" t="s">
        <v>53</v>
      </c>
      <c r="C89" s="27"/>
      <c r="D89" s="27"/>
      <c r="E89" s="86"/>
      <c r="F89" s="38"/>
      <c r="G89" s="38"/>
      <c r="H89" s="39"/>
      <c r="I89" s="37">
        <v>14435</v>
      </c>
      <c r="J89" s="90">
        <v>40.155224212751747</v>
      </c>
    </row>
    <row r="90" spans="1:10" ht="18" customHeight="1" x14ac:dyDescent="0.3">
      <c r="B90" s="33" t="s">
        <v>54</v>
      </c>
      <c r="C90" s="19"/>
      <c r="D90" s="19"/>
      <c r="E90" s="88"/>
      <c r="F90" s="41"/>
      <c r="G90" s="41"/>
      <c r="H90" s="42"/>
      <c r="I90" s="36">
        <v>5145</v>
      </c>
      <c r="J90" s="91">
        <v>14.312340046734171</v>
      </c>
    </row>
    <row r="91" spans="1:10" ht="18" customHeight="1" x14ac:dyDescent="0.3">
      <c r="B91" s="33" t="s">
        <v>55</v>
      </c>
      <c r="C91" s="19"/>
      <c r="D91" s="19"/>
      <c r="E91" s="80">
        <v>31873</v>
      </c>
      <c r="F91" s="34"/>
      <c r="G91" s="81">
        <v>4075</v>
      </c>
      <c r="H91" s="36"/>
      <c r="I91" s="43">
        <v>35948</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5">
      <c r="A97" s="5">
        <v>6</v>
      </c>
      <c r="B97" s="342" t="s">
        <v>56</v>
      </c>
      <c r="C97" s="529"/>
      <c r="D97" s="529"/>
      <c r="E97" s="529"/>
      <c r="F97" s="529"/>
      <c r="G97" s="529"/>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5</v>
      </c>
      <c r="F100" s="433"/>
      <c r="G100" s="434">
        <v>58</v>
      </c>
      <c r="H100" s="433"/>
      <c r="I100" s="435">
        <v>63</v>
      </c>
      <c r="J100" s="436"/>
    </row>
    <row r="101" spans="1:10" ht="18" customHeight="1" x14ac:dyDescent="0.25">
      <c r="B101" s="437" t="s">
        <v>41</v>
      </c>
      <c r="C101" s="438"/>
      <c r="D101" s="438"/>
      <c r="E101" s="440">
        <v>129</v>
      </c>
      <c r="F101" s="441"/>
      <c r="G101" s="440">
        <v>36</v>
      </c>
      <c r="H101" s="441"/>
      <c r="I101" s="442">
        <v>165</v>
      </c>
      <c r="J101" s="439"/>
    </row>
    <row r="102" spans="1:10" ht="18" customHeight="1" x14ac:dyDescent="0.3">
      <c r="B102" s="428" t="s">
        <v>11</v>
      </c>
      <c r="C102" s="428"/>
      <c r="D102" s="428"/>
      <c r="E102" s="427">
        <v>134</v>
      </c>
      <c r="F102" s="428"/>
      <c r="G102" s="427">
        <v>94</v>
      </c>
      <c r="H102" s="428"/>
      <c r="I102" s="427">
        <v>228</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106</v>
      </c>
    </row>
  </sheetData>
  <mergeCells count="85">
    <mergeCell ref="F21:G21"/>
    <mergeCell ref="H21:I21"/>
    <mergeCell ref="H22:I22"/>
    <mergeCell ref="E37:F37"/>
    <mergeCell ref="B52:J52"/>
    <mergeCell ref="E42:F42"/>
    <mergeCell ref="B47:J47"/>
    <mergeCell ref="E1:J1"/>
    <mergeCell ref="G11:J11"/>
    <mergeCell ref="D12:G12"/>
    <mergeCell ref="H12:J12"/>
    <mergeCell ref="B16:H16"/>
    <mergeCell ref="B18:E18"/>
    <mergeCell ref="B36:D36"/>
    <mergeCell ref="E36:F36"/>
    <mergeCell ref="F26:G26"/>
    <mergeCell ref="B20:E20"/>
    <mergeCell ref="B21:E21"/>
    <mergeCell ref="F22:G22"/>
    <mergeCell ref="F23:G23"/>
    <mergeCell ref="E35:J35"/>
    <mergeCell ref="H26:I26"/>
    <mergeCell ref="H27:I27"/>
    <mergeCell ref="H23:I23"/>
    <mergeCell ref="F19:G19"/>
    <mergeCell ref="H19:I19"/>
    <mergeCell ref="F20:G20"/>
    <mergeCell ref="H20:I20"/>
    <mergeCell ref="I67:J67"/>
    <mergeCell ref="F24:G24"/>
    <mergeCell ref="F25:G25"/>
    <mergeCell ref="B33:H33"/>
    <mergeCell ref="H24:I24"/>
    <mergeCell ref="H25:I25"/>
    <mergeCell ref="I65:J65"/>
    <mergeCell ref="E38:F38"/>
    <mergeCell ref="E39:F39"/>
    <mergeCell ref="F27:G27"/>
    <mergeCell ref="G36:I36"/>
    <mergeCell ref="E40:F40"/>
    <mergeCell ref="E41:F41"/>
    <mergeCell ref="E66:F66"/>
    <mergeCell ref="G64:H64"/>
    <mergeCell ref="I64:J64"/>
    <mergeCell ref="G76:H76"/>
    <mergeCell ref="B80:J80"/>
    <mergeCell ref="E74:H74"/>
    <mergeCell ref="B48:J48"/>
    <mergeCell ref="B49:J49"/>
    <mergeCell ref="G67:H67"/>
    <mergeCell ref="B62:H62"/>
    <mergeCell ref="E65:F65"/>
    <mergeCell ref="I68:J68"/>
    <mergeCell ref="E68:F68"/>
    <mergeCell ref="G68:H68"/>
    <mergeCell ref="E67:F67"/>
    <mergeCell ref="I66:J66"/>
    <mergeCell ref="G66:H66"/>
    <mergeCell ref="G65:H65"/>
    <mergeCell ref="B50:J50"/>
    <mergeCell ref="B75:D75"/>
    <mergeCell ref="E75:F75"/>
    <mergeCell ref="G75:H75"/>
    <mergeCell ref="I99:J99"/>
    <mergeCell ref="B100:D100"/>
    <mergeCell ref="E100:F100"/>
    <mergeCell ref="G100:H100"/>
    <mergeCell ref="I100:J100"/>
    <mergeCell ref="F82:H82"/>
    <mergeCell ref="B97:G97"/>
    <mergeCell ref="C98:H98"/>
    <mergeCell ref="B99:D99"/>
    <mergeCell ref="E99:F99"/>
    <mergeCell ref="G99:H99"/>
    <mergeCell ref="B76:D76"/>
    <mergeCell ref="E76:F76"/>
    <mergeCell ref="B101:D101"/>
    <mergeCell ref="E101:F101"/>
    <mergeCell ref="G101:H101"/>
    <mergeCell ref="I101:J101"/>
    <mergeCell ref="A111:J113"/>
    <mergeCell ref="B102:D102"/>
    <mergeCell ref="E102:F102"/>
    <mergeCell ref="G102:H102"/>
    <mergeCell ref="I102:J102"/>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6242"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6242"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115"/>
  <sheetViews>
    <sheetView zoomScale="75" zoomScaleNormal="100" workbookViewId="0">
      <selection activeCell="L18" sqref="L18"/>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37752</v>
      </c>
      <c r="B12" s="128" t="s">
        <v>84</v>
      </c>
      <c r="C12" s="129"/>
      <c r="D12" s="549"/>
      <c r="E12" s="550"/>
      <c r="F12" s="550"/>
      <c r="G12" s="550"/>
      <c r="H12" s="551" t="s">
        <v>113</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114</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105</v>
      </c>
      <c r="G19" s="511"/>
      <c r="H19" s="536" t="s">
        <v>115</v>
      </c>
      <c r="I19" s="511"/>
      <c r="J19" s="13" t="s">
        <v>3</v>
      </c>
    </row>
    <row r="20" spans="2:10" ht="18" customHeight="1" x14ac:dyDescent="0.3">
      <c r="B20" s="512" t="s">
        <v>4</v>
      </c>
      <c r="C20" s="513"/>
      <c r="D20" s="513"/>
      <c r="E20" s="514"/>
      <c r="F20" s="503">
        <v>2123468</v>
      </c>
      <c r="G20" s="504"/>
      <c r="H20" s="503">
        <v>2078677</v>
      </c>
      <c r="I20" s="504"/>
      <c r="J20" s="14">
        <v>2.1547840284950475E-2</v>
      </c>
    </row>
    <row r="21" spans="2:10" ht="18" customHeight="1" x14ac:dyDescent="0.3">
      <c r="B21" s="507" t="s">
        <v>5</v>
      </c>
      <c r="C21" s="508"/>
      <c r="D21" s="508"/>
      <c r="E21" s="509"/>
      <c r="F21" s="466">
        <v>327439</v>
      </c>
      <c r="G21" s="467"/>
      <c r="H21" s="466">
        <v>268320</v>
      </c>
      <c r="I21" s="467"/>
      <c r="J21" s="92">
        <v>0.22033020274299345</v>
      </c>
    </row>
    <row r="22" spans="2:10" ht="18" customHeight="1" x14ac:dyDescent="0.3">
      <c r="B22" s="15" t="s">
        <v>6</v>
      </c>
      <c r="E22" s="16"/>
      <c r="F22" s="541"/>
      <c r="G22" s="542"/>
      <c r="H22" s="541"/>
      <c r="I22" s="542"/>
      <c r="J22" s="17"/>
    </row>
    <row r="23" spans="2:10" ht="18" customHeight="1" x14ac:dyDescent="0.3">
      <c r="B23" s="10" t="s">
        <v>7</v>
      </c>
      <c r="C23" s="11"/>
      <c r="D23" s="11"/>
      <c r="E23" s="12"/>
      <c r="F23" s="505">
        <v>0.13359911249182446</v>
      </c>
      <c r="G23" s="506"/>
      <c r="H23" s="505">
        <v>0.11432481592434929</v>
      </c>
      <c r="I23" s="506"/>
      <c r="J23" s="14"/>
    </row>
    <row r="24" spans="2:10" ht="18" customHeight="1" x14ac:dyDescent="0.3">
      <c r="B24" s="15" t="s">
        <v>8</v>
      </c>
      <c r="D24" t="s">
        <v>9</v>
      </c>
      <c r="E24" s="16"/>
      <c r="F24" s="497">
        <v>2125932</v>
      </c>
      <c r="G24" s="498"/>
      <c r="H24" s="497">
        <v>2192983</v>
      </c>
      <c r="I24" s="498"/>
      <c r="J24" s="92">
        <v>-3.0575248417338392E-2</v>
      </c>
    </row>
    <row r="25" spans="2:10" ht="14" x14ac:dyDescent="0.3">
      <c r="B25" s="15"/>
      <c r="D25" t="s">
        <v>10</v>
      </c>
      <c r="E25" s="16"/>
      <c r="F25" s="466">
        <v>324975</v>
      </c>
      <c r="G25" s="467"/>
      <c r="H25" s="466">
        <v>154014</v>
      </c>
      <c r="I25" s="467"/>
      <c r="J25" s="93">
        <v>1.1100354513226069</v>
      </c>
    </row>
    <row r="26" spans="2:10" ht="14" x14ac:dyDescent="0.3">
      <c r="B26" s="15"/>
      <c r="D26" t="s">
        <v>11</v>
      </c>
      <c r="E26" s="16"/>
      <c r="F26" s="466">
        <v>2450907</v>
      </c>
      <c r="G26" s="467"/>
      <c r="H26" s="466">
        <v>2346997</v>
      </c>
      <c r="I26" s="467"/>
      <c r="J26" s="93">
        <v>4.4273597281973519E-2</v>
      </c>
    </row>
    <row r="27" spans="2:10" ht="14" x14ac:dyDescent="0.3">
      <c r="B27" s="18"/>
      <c r="C27" s="19"/>
      <c r="D27" s="19" t="s">
        <v>12</v>
      </c>
      <c r="E27" s="20"/>
      <c r="F27" s="481">
        <v>616400</v>
      </c>
      <c r="G27" s="499"/>
      <c r="H27" s="481">
        <v>583360</v>
      </c>
      <c r="I27" s="499"/>
      <c r="J27" s="94">
        <v>5.663741086121777E-2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14233</v>
      </c>
      <c r="F37" s="546"/>
      <c r="G37" s="29"/>
      <c r="H37" s="30">
        <v>217</v>
      </c>
      <c r="I37" s="17"/>
      <c r="J37" s="17">
        <v>14450</v>
      </c>
    </row>
    <row r="38" spans="1:10" ht="18" customHeight="1" x14ac:dyDescent="0.3">
      <c r="B38" s="15" t="s">
        <v>21</v>
      </c>
      <c r="C38" t="s">
        <v>22</v>
      </c>
      <c r="D38" s="16"/>
      <c r="E38" s="466">
        <v>10665</v>
      </c>
      <c r="F38" s="546"/>
      <c r="G38" s="29"/>
      <c r="H38" s="30">
        <v>1482</v>
      </c>
      <c r="I38" s="17"/>
      <c r="J38" s="17">
        <v>12147</v>
      </c>
    </row>
    <row r="39" spans="1:10" ht="18" customHeight="1" x14ac:dyDescent="0.3">
      <c r="B39" s="15"/>
      <c r="C39" s="31" t="s">
        <v>23</v>
      </c>
      <c r="D39" s="32"/>
      <c r="E39" s="466">
        <v>4663</v>
      </c>
      <c r="F39" s="546"/>
      <c r="G39" s="29"/>
      <c r="H39" s="30">
        <v>2587</v>
      </c>
      <c r="I39" s="17"/>
      <c r="J39" s="17">
        <v>7250</v>
      </c>
    </row>
    <row r="40" spans="1:10" ht="18" customHeight="1" x14ac:dyDescent="0.3">
      <c r="B40" s="33" t="s">
        <v>24</v>
      </c>
      <c r="C40" s="19"/>
      <c r="D40" s="20"/>
      <c r="E40" s="481">
        <v>29561</v>
      </c>
      <c r="F40" s="482"/>
      <c r="G40" s="34"/>
      <c r="H40" s="35">
        <v>4286</v>
      </c>
      <c r="I40" s="36"/>
      <c r="J40" s="17">
        <v>33847</v>
      </c>
    </row>
    <row r="41" spans="1:10" ht="18" customHeight="1" x14ac:dyDescent="0.3">
      <c r="B41" s="40" t="s">
        <v>25</v>
      </c>
      <c r="D41" s="16"/>
      <c r="E41" s="483"/>
      <c r="F41" s="484"/>
      <c r="G41" s="38"/>
      <c r="H41" s="38"/>
      <c r="I41" s="39"/>
      <c r="J41" s="17">
        <v>502</v>
      </c>
    </row>
    <row r="42" spans="1:10" ht="18" customHeight="1" x14ac:dyDescent="0.3">
      <c r="B42" s="33" t="s">
        <v>26</v>
      </c>
      <c r="C42" s="19"/>
      <c r="D42" s="20"/>
      <c r="E42" s="485"/>
      <c r="F42" s="486"/>
      <c r="G42" s="41"/>
      <c r="H42" s="41"/>
      <c r="I42" s="42"/>
      <c r="J42" s="43">
        <v>34349</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111</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116</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24</v>
      </c>
      <c r="F65" s="478"/>
      <c r="G65" s="466">
        <v>531</v>
      </c>
      <c r="H65" s="478"/>
      <c r="I65" s="468">
        <v>1.5756676557863503</v>
      </c>
      <c r="J65" s="469"/>
    </row>
    <row r="66" spans="1:10" ht="18" customHeight="1" x14ac:dyDescent="0.3">
      <c r="B66" s="62"/>
      <c r="C66" s="61" t="s">
        <v>40</v>
      </c>
      <c r="D66" s="61"/>
      <c r="E66" s="464">
        <v>9</v>
      </c>
      <c r="F66" s="465"/>
      <c r="G66" s="466">
        <v>4252</v>
      </c>
      <c r="H66" s="467"/>
      <c r="I66" s="468">
        <v>12.617210682492583</v>
      </c>
      <c r="J66" s="469"/>
    </row>
    <row r="67" spans="1:10" ht="18" customHeight="1" x14ac:dyDescent="0.3">
      <c r="B67" s="62"/>
      <c r="C67" s="61" t="s">
        <v>41</v>
      </c>
      <c r="D67" s="61"/>
      <c r="E67" s="464">
        <v>9</v>
      </c>
      <c r="F67" s="465"/>
      <c r="G67" s="466">
        <v>28917</v>
      </c>
      <c r="H67" s="467"/>
      <c r="I67" s="468">
        <v>85.807121661721069</v>
      </c>
      <c r="J67" s="469"/>
    </row>
    <row r="68" spans="1:10" ht="18" customHeight="1" x14ac:dyDescent="0.3">
      <c r="B68" s="63"/>
      <c r="C68" s="64" t="s">
        <v>11</v>
      </c>
      <c r="D68" s="65"/>
      <c r="E68" s="470">
        <v>42</v>
      </c>
      <c r="F68" s="471"/>
      <c r="G68" s="472">
        <v>33700</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50</v>
      </c>
      <c r="F76" s="463"/>
      <c r="G76" s="462">
        <v>50</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117</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5420</v>
      </c>
      <c r="F84" s="75"/>
      <c r="G84" s="76">
        <v>1580</v>
      </c>
      <c r="H84" s="37"/>
      <c r="I84" s="37">
        <v>7000</v>
      </c>
      <c r="J84" s="77"/>
    </row>
    <row r="85" spans="1:10" ht="18" customHeight="1" x14ac:dyDescent="0.3">
      <c r="B85" s="78" t="s">
        <v>49</v>
      </c>
      <c r="E85" s="79">
        <v>5626</v>
      </c>
      <c r="F85" s="79"/>
      <c r="G85" s="30">
        <v>207</v>
      </c>
      <c r="H85" s="17"/>
      <c r="I85" s="17">
        <v>5833</v>
      </c>
      <c r="J85" s="77"/>
    </row>
    <row r="86" spans="1:10" ht="18" customHeight="1" x14ac:dyDescent="0.3">
      <c r="B86" s="15" t="s">
        <v>50</v>
      </c>
      <c r="E86" s="86"/>
      <c r="F86" s="38"/>
      <c r="G86" s="38"/>
      <c r="H86" s="39"/>
      <c r="I86" s="17">
        <v>1340</v>
      </c>
      <c r="J86" s="77"/>
    </row>
    <row r="87" spans="1:10" ht="18" customHeight="1" x14ac:dyDescent="0.3">
      <c r="B87" s="15" t="s">
        <v>51</v>
      </c>
      <c r="E87" s="86"/>
      <c r="F87" s="38"/>
      <c r="G87" s="38"/>
      <c r="H87" s="39"/>
      <c r="I87" s="17">
        <v>63</v>
      </c>
      <c r="J87" s="77"/>
    </row>
    <row r="88" spans="1:10" ht="18" customHeight="1" x14ac:dyDescent="0.3">
      <c r="B88" s="40" t="s">
        <v>52</v>
      </c>
      <c r="E88" s="87">
        <v>12429</v>
      </c>
      <c r="F88" s="35"/>
      <c r="G88" s="35">
        <v>1807</v>
      </c>
      <c r="H88" s="36"/>
      <c r="I88" s="17">
        <v>14236</v>
      </c>
      <c r="J88" s="89">
        <v>42.2433234421365</v>
      </c>
    </row>
    <row r="89" spans="1:10" ht="18" customHeight="1" x14ac:dyDescent="0.3">
      <c r="B89" s="68" t="s">
        <v>53</v>
      </c>
      <c r="C89" s="27"/>
      <c r="D89" s="27"/>
      <c r="E89" s="86"/>
      <c r="F89" s="38"/>
      <c r="G89" s="38"/>
      <c r="H89" s="39"/>
      <c r="I89" s="37">
        <v>14190</v>
      </c>
      <c r="J89" s="90">
        <v>42.106824925816021</v>
      </c>
    </row>
    <row r="90" spans="1:10" ht="18" customHeight="1" x14ac:dyDescent="0.3">
      <c r="B90" s="33" t="s">
        <v>54</v>
      </c>
      <c r="C90" s="19"/>
      <c r="D90" s="19"/>
      <c r="E90" s="88"/>
      <c r="F90" s="41"/>
      <c r="G90" s="41"/>
      <c r="H90" s="42"/>
      <c r="I90" s="36">
        <v>5274</v>
      </c>
      <c r="J90" s="91">
        <v>15.649851632047479</v>
      </c>
    </row>
    <row r="91" spans="1:10" ht="18" customHeight="1" x14ac:dyDescent="0.3">
      <c r="B91" s="33" t="s">
        <v>55</v>
      </c>
      <c r="C91" s="19"/>
      <c r="D91" s="19"/>
      <c r="E91" s="80">
        <v>29892</v>
      </c>
      <c r="F91" s="34"/>
      <c r="G91" s="81">
        <v>3808</v>
      </c>
      <c r="H91" s="36"/>
      <c r="I91" s="43">
        <v>33700</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5">
      <c r="A97" s="5">
        <v>6</v>
      </c>
      <c r="B97" s="342" t="s">
        <v>56</v>
      </c>
      <c r="C97" s="529"/>
      <c r="D97" s="529"/>
      <c r="E97" s="529"/>
      <c r="F97" s="529"/>
      <c r="G97" s="529"/>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5</v>
      </c>
      <c r="F100" s="433"/>
      <c r="G100" s="434">
        <v>73</v>
      </c>
      <c r="H100" s="433"/>
      <c r="I100" s="435">
        <v>78</v>
      </c>
      <c r="J100" s="436"/>
    </row>
    <row r="101" spans="1:10" ht="18" customHeight="1" x14ac:dyDescent="0.25">
      <c r="B101" s="437" t="s">
        <v>41</v>
      </c>
      <c r="C101" s="438"/>
      <c r="D101" s="438"/>
      <c r="E101" s="440">
        <v>119</v>
      </c>
      <c r="F101" s="441"/>
      <c r="G101" s="440">
        <v>39</v>
      </c>
      <c r="H101" s="441"/>
      <c r="I101" s="442">
        <v>158</v>
      </c>
      <c r="J101" s="439"/>
    </row>
    <row r="102" spans="1:10" ht="18" customHeight="1" x14ac:dyDescent="0.3">
      <c r="B102" s="428" t="s">
        <v>11</v>
      </c>
      <c r="C102" s="428"/>
      <c r="D102" s="428"/>
      <c r="E102" s="427">
        <v>124</v>
      </c>
      <c r="F102" s="428"/>
      <c r="G102" s="427">
        <v>112</v>
      </c>
      <c r="H102" s="428"/>
      <c r="I102" s="427">
        <v>236</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116</v>
      </c>
    </row>
  </sheetData>
  <mergeCells count="85">
    <mergeCell ref="B101:D101"/>
    <mergeCell ref="E101:F101"/>
    <mergeCell ref="G101:H101"/>
    <mergeCell ref="I101:J101"/>
    <mergeCell ref="A111:J113"/>
    <mergeCell ref="B102:D102"/>
    <mergeCell ref="E102:F102"/>
    <mergeCell ref="G102:H102"/>
    <mergeCell ref="I102:J102"/>
    <mergeCell ref="I99:J99"/>
    <mergeCell ref="B100:D100"/>
    <mergeCell ref="E100:F100"/>
    <mergeCell ref="G100:H100"/>
    <mergeCell ref="I100:J100"/>
    <mergeCell ref="B97:G97"/>
    <mergeCell ref="C98:H98"/>
    <mergeCell ref="B99:D99"/>
    <mergeCell ref="E99:F99"/>
    <mergeCell ref="G99:H99"/>
    <mergeCell ref="B76:D76"/>
    <mergeCell ref="E76:F76"/>
    <mergeCell ref="G76:H76"/>
    <mergeCell ref="B80:J80"/>
    <mergeCell ref="F82:H82"/>
    <mergeCell ref="I67:J67"/>
    <mergeCell ref="B75:D75"/>
    <mergeCell ref="E75:F75"/>
    <mergeCell ref="G75:H75"/>
    <mergeCell ref="E74:H74"/>
    <mergeCell ref="F26:G26"/>
    <mergeCell ref="F22:G22"/>
    <mergeCell ref="I68:J68"/>
    <mergeCell ref="E68:F68"/>
    <mergeCell ref="G68:H68"/>
    <mergeCell ref="E67:F67"/>
    <mergeCell ref="B48:J48"/>
    <mergeCell ref="B49:J49"/>
    <mergeCell ref="G67:H67"/>
    <mergeCell ref="B62:H62"/>
    <mergeCell ref="B50:J50"/>
    <mergeCell ref="B52:J52"/>
    <mergeCell ref="I66:J66"/>
    <mergeCell ref="G66:H66"/>
    <mergeCell ref="G65:H65"/>
    <mergeCell ref="E65:F65"/>
    <mergeCell ref="E41:F41"/>
    <mergeCell ref="G36:I36"/>
    <mergeCell ref="E66:F66"/>
    <mergeCell ref="G64:H64"/>
    <mergeCell ref="I64:J64"/>
    <mergeCell ref="I65:J65"/>
    <mergeCell ref="E42:F42"/>
    <mergeCell ref="B47:J47"/>
    <mergeCell ref="B36:D36"/>
    <mergeCell ref="E36:F36"/>
    <mergeCell ref="E37:F37"/>
    <mergeCell ref="E38:F38"/>
    <mergeCell ref="E39:F39"/>
    <mergeCell ref="F23:G23"/>
    <mergeCell ref="F21:G21"/>
    <mergeCell ref="E40:F40"/>
    <mergeCell ref="H21:I21"/>
    <mergeCell ref="B21:E21"/>
    <mergeCell ref="H22:I22"/>
    <mergeCell ref="H23:I23"/>
    <mergeCell ref="E35:J35"/>
    <mergeCell ref="H26:I26"/>
    <mergeCell ref="H27:I27"/>
    <mergeCell ref="F27:G27"/>
    <mergeCell ref="F24:G24"/>
    <mergeCell ref="F25:G25"/>
    <mergeCell ref="B33:H33"/>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7266"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7266"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115"/>
  <sheetViews>
    <sheetView zoomScale="75" zoomScaleNormal="100" workbookViewId="0">
      <selection activeCell="L18" sqref="L18"/>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37571</v>
      </c>
      <c r="B12" s="128" t="s">
        <v>84</v>
      </c>
      <c r="C12" s="129"/>
      <c r="D12" s="549"/>
      <c r="E12" s="550"/>
      <c r="F12" s="550"/>
      <c r="G12" s="550"/>
      <c r="H12" s="551" t="s">
        <v>118</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119</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110</v>
      </c>
      <c r="G19" s="511"/>
      <c r="H19" s="536" t="s">
        <v>120</v>
      </c>
      <c r="I19" s="511"/>
      <c r="J19" s="13" t="s">
        <v>3</v>
      </c>
    </row>
    <row r="20" spans="2:10" ht="18" customHeight="1" x14ac:dyDescent="0.3">
      <c r="B20" s="512" t="s">
        <v>4</v>
      </c>
      <c r="C20" s="513"/>
      <c r="D20" s="513"/>
      <c r="E20" s="514"/>
      <c r="F20" s="503">
        <v>2149674</v>
      </c>
      <c r="G20" s="504"/>
      <c r="H20" s="503">
        <v>2320513</v>
      </c>
      <c r="I20" s="504"/>
      <c r="J20" s="14">
        <v>-7.3621220824877945E-2</v>
      </c>
    </row>
    <row r="21" spans="2:10" ht="18" customHeight="1" x14ac:dyDescent="0.3">
      <c r="B21" s="507" t="s">
        <v>5</v>
      </c>
      <c r="C21" s="508"/>
      <c r="D21" s="508"/>
      <c r="E21" s="509"/>
      <c r="F21" s="466">
        <v>305878</v>
      </c>
      <c r="G21" s="467"/>
      <c r="H21" s="466">
        <v>306004</v>
      </c>
      <c r="I21" s="467"/>
      <c r="J21" s="92">
        <v>-4.1175932340753717E-4</v>
      </c>
    </row>
    <row r="22" spans="2:10" ht="18" customHeight="1" x14ac:dyDescent="0.3">
      <c r="B22" s="15" t="s">
        <v>6</v>
      </c>
      <c r="E22" s="16"/>
      <c r="F22" s="541"/>
      <c r="G22" s="542"/>
      <c r="H22" s="541"/>
      <c r="I22" s="542"/>
      <c r="J22" s="17"/>
    </row>
    <row r="23" spans="2:10" ht="18" customHeight="1" x14ac:dyDescent="0.3">
      <c r="B23" s="10" t="s">
        <v>7</v>
      </c>
      <c r="C23" s="11"/>
      <c r="D23" s="11"/>
      <c r="E23" s="12"/>
      <c r="F23" s="505">
        <v>0.125</v>
      </c>
      <c r="G23" s="506"/>
      <c r="H23" s="505">
        <v>0.11700000000000001</v>
      </c>
      <c r="I23" s="506"/>
      <c r="J23" s="14"/>
    </row>
    <row r="24" spans="2:10" ht="18" customHeight="1" x14ac:dyDescent="0.3">
      <c r="B24" s="15" t="s">
        <v>8</v>
      </c>
      <c r="D24" t="s">
        <v>9</v>
      </c>
      <c r="E24" s="16"/>
      <c r="F24" s="497">
        <v>2141817</v>
      </c>
      <c r="G24" s="498"/>
      <c r="H24" s="497">
        <v>2533625</v>
      </c>
      <c r="I24" s="498"/>
      <c r="J24" s="92">
        <v>-0.15464324831022744</v>
      </c>
    </row>
    <row r="25" spans="2:10" ht="14" x14ac:dyDescent="0.3">
      <c r="B25" s="15"/>
      <c r="D25" t="s">
        <v>10</v>
      </c>
      <c r="E25" s="16"/>
      <c r="F25" s="466">
        <v>313735</v>
      </c>
      <c r="G25" s="467"/>
      <c r="H25" s="466">
        <v>92892</v>
      </c>
      <c r="I25" s="467"/>
      <c r="J25" s="93">
        <v>2.3774167850837533</v>
      </c>
    </row>
    <row r="26" spans="2:10" ht="14" x14ac:dyDescent="0.3">
      <c r="B26" s="15"/>
      <c r="D26" t="s">
        <v>11</v>
      </c>
      <c r="E26" s="16"/>
      <c r="F26" s="466">
        <v>2455552</v>
      </c>
      <c r="G26" s="467"/>
      <c r="H26" s="466">
        <v>2626517</v>
      </c>
      <c r="I26" s="467"/>
      <c r="J26" s="93">
        <v>-6.5091906886572598E-2</v>
      </c>
    </row>
    <row r="27" spans="2:10" ht="14" x14ac:dyDescent="0.3">
      <c r="B27" s="18"/>
      <c r="C27" s="19"/>
      <c r="D27" s="19" t="s">
        <v>12</v>
      </c>
      <c r="E27" s="20"/>
      <c r="F27" s="481">
        <v>485500</v>
      </c>
      <c r="G27" s="499"/>
      <c r="H27" s="481">
        <v>523815</v>
      </c>
      <c r="I27" s="499"/>
      <c r="J27" s="94">
        <v>-7.314605347307733E-2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14317</v>
      </c>
      <c r="F37" s="546"/>
      <c r="G37" s="29"/>
      <c r="H37" s="30">
        <v>200</v>
      </c>
      <c r="I37" s="17"/>
      <c r="J37" s="17">
        <v>14517</v>
      </c>
    </row>
    <row r="38" spans="1:10" ht="18" customHeight="1" x14ac:dyDescent="0.3">
      <c r="B38" s="15" t="s">
        <v>21</v>
      </c>
      <c r="C38" t="s">
        <v>22</v>
      </c>
      <c r="D38" s="16"/>
      <c r="E38" s="466">
        <v>12126</v>
      </c>
      <c r="F38" s="546"/>
      <c r="G38" s="29"/>
      <c r="H38" s="30">
        <v>1464</v>
      </c>
      <c r="I38" s="17"/>
      <c r="J38" s="17">
        <v>13590</v>
      </c>
    </row>
    <row r="39" spans="1:10" ht="18" customHeight="1" x14ac:dyDescent="0.3">
      <c r="B39" s="15"/>
      <c r="C39" s="31" t="s">
        <v>23</v>
      </c>
      <c r="D39" s="32"/>
      <c r="E39" s="466">
        <v>5163</v>
      </c>
      <c r="F39" s="546"/>
      <c r="G39" s="29"/>
      <c r="H39" s="30">
        <v>2142</v>
      </c>
      <c r="I39" s="17"/>
      <c r="J39" s="17">
        <v>7305</v>
      </c>
    </row>
    <row r="40" spans="1:10" ht="18" customHeight="1" x14ac:dyDescent="0.3">
      <c r="B40" s="33" t="s">
        <v>24</v>
      </c>
      <c r="C40" s="19"/>
      <c r="D40" s="20"/>
      <c r="E40" s="481">
        <v>31606</v>
      </c>
      <c r="F40" s="482"/>
      <c r="G40" s="34"/>
      <c r="H40" s="35">
        <v>3806</v>
      </c>
      <c r="I40" s="36"/>
      <c r="J40" s="17">
        <v>35412</v>
      </c>
    </row>
    <row r="41" spans="1:10" ht="18" customHeight="1" x14ac:dyDescent="0.3">
      <c r="B41" s="40" t="s">
        <v>25</v>
      </c>
      <c r="D41" s="16"/>
      <c r="E41" s="483"/>
      <c r="F41" s="484"/>
      <c r="G41" s="38"/>
      <c r="H41" s="38"/>
      <c r="I41" s="39"/>
      <c r="J41" s="17">
        <v>419</v>
      </c>
    </row>
    <row r="42" spans="1:10" ht="18" customHeight="1" x14ac:dyDescent="0.3">
      <c r="B42" s="33" t="s">
        <v>26</v>
      </c>
      <c r="C42" s="19"/>
      <c r="D42" s="20"/>
      <c r="E42" s="485"/>
      <c r="F42" s="486"/>
      <c r="G42" s="41"/>
      <c r="H42" s="41"/>
      <c r="I42" s="42"/>
      <c r="J42" s="43">
        <v>35831</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121</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116</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24</v>
      </c>
      <c r="F65" s="478"/>
      <c r="G65" s="466">
        <v>1006</v>
      </c>
      <c r="H65" s="478"/>
      <c r="I65" s="552">
        <v>2.8961308152924921</v>
      </c>
      <c r="J65" s="553"/>
    </row>
    <row r="66" spans="1:10" ht="18" customHeight="1" x14ac:dyDescent="0.3">
      <c r="B66" s="62"/>
      <c r="C66" s="61" t="s">
        <v>40</v>
      </c>
      <c r="D66" s="61"/>
      <c r="E66" s="464">
        <v>6</v>
      </c>
      <c r="F66" s="465"/>
      <c r="G66" s="466">
        <v>2566</v>
      </c>
      <c r="H66" s="467"/>
      <c r="I66" s="552">
        <v>7.387148779364348</v>
      </c>
      <c r="J66" s="553"/>
    </row>
    <row r="67" spans="1:10" ht="18" customHeight="1" x14ac:dyDescent="0.3">
      <c r="B67" s="62"/>
      <c r="C67" s="61" t="s">
        <v>41</v>
      </c>
      <c r="D67" s="61"/>
      <c r="E67" s="464">
        <v>10</v>
      </c>
      <c r="F67" s="465"/>
      <c r="G67" s="466">
        <v>31164</v>
      </c>
      <c r="H67" s="467"/>
      <c r="I67" s="552">
        <v>89.716720405343167</v>
      </c>
      <c r="J67" s="553"/>
    </row>
    <row r="68" spans="1:10" ht="18" customHeight="1" x14ac:dyDescent="0.3">
      <c r="B68" s="63"/>
      <c r="C68" s="64" t="s">
        <v>11</v>
      </c>
      <c r="D68" s="65"/>
      <c r="E68" s="470">
        <v>40</v>
      </c>
      <c r="F68" s="471"/>
      <c r="G68" s="472">
        <v>34736</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49</v>
      </c>
      <c r="F76" s="463"/>
      <c r="G76" s="462">
        <v>51</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122</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5763</v>
      </c>
      <c r="F84" s="75"/>
      <c r="G84" s="76">
        <v>1555</v>
      </c>
      <c r="H84" s="37"/>
      <c r="I84" s="37">
        <v>7318</v>
      </c>
      <c r="J84" s="77"/>
    </row>
    <row r="85" spans="1:10" ht="18" customHeight="1" x14ac:dyDescent="0.3">
      <c r="B85" s="78" t="s">
        <v>49</v>
      </c>
      <c r="E85" s="79">
        <v>5967</v>
      </c>
      <c r="F85" s="79"/>
      <c r="G85" s="30">
        <v>149</v>
      </c>
      <c r="H85" s="17"/>
      <c r="I85" s="17">
        <v>6116</v>
      </c>
      <c r="J85" s="77"/>
    </row>
    <row r="86" spans="1:10" ht="18" customHeight="1" x14ac:dyDescent="0.3">
      <c r="B86" s="15" t="s">
        <v>50</v>
      </c>
      <c r="E86" s="86"/>
      <c r="F86" s="38"/>
      <c r="G86" s="38"/>
      <c r="H86" s="39"/>
      <c r="I86" s="17">
        <v>2539</v>
      </c>
      <c r="J86" s="77"/>
    </row>
    <row r="87" spans="1:10" ht="18" customHeight="1" x14ac:dyDescent="0.3">
      <c r="B87" s="15" t="s">
        <v>51</v>
      </c>
      <c r="E87" s="86"/>
      <c r="F87" s="38"/>
      <c r="G87" s="38"/>
      <c r="H87" s="39"/>
      <c r="I87" s="17">
        <v>87</v>
      </c>
      <c r="J87" s="77"/>
    </row>
    <row r="88" spans="1:10" ht="18" customHeight="1" x14ac:dyDescent="0.3">
      <c r="B88" s="40" t="s">
        <v>52</v>
      </c>
      <c r="E88" s="87">
        <v>14222</v>
      </c>
      <c r="F88" s="35"/>
      <c r="G88" s="35">
        <v>1838</v>
      </c>
      <c r="H88" s="36"/>
      <c r="I88" s="17">
        <v>16060</v>
      </c>
      <c r="J88" s="89">
        <v>46.234454168585906</v>
      </c>
    </row>
    <row r="89" spans="1:10" ht="18" customHeight="1" x14ac:dyDescent="0.3">
      <c r="B89" s="68" t="s">
        <v>53</v>
      </c>
      <c r="C89" s="27"/>
      <c r="D89" s="27"/>
      <c r="E89" s="86"/>
      <c r="F89" s="38"/>
      <c r="G89" s="38"/>
      <c r="H89" s="39"/>
      <c r="I89" s="37">
        <v>15622</v>
      </c>
      <c r="J89" s="90">
        <v>44.973514509442651</v>
      </c>
    </row>
    <row r="90" spans="1:10" ht="18" customHeight="1" x14ac:dyDescent="0.3">
      <c r="B90" s="33" t="s">
        <v>54</v>
      </c>
      <c r="C90" s="19"/>
      <c r="D90" s="19"/>
      <c r="E90" s="88"/>
      <c r="F90" s="41"/>
      <c r="G90" s="41"/>
      <c r="H90" s="42"/>
      <c r="I90" s="36">
        <v>3054</v>
      </c>
      <c r="J90" s="91">
        <v>8.7920313219714412</v>
      </c>
    </row>
    <row r="91" spans="1:10" ht="18" customHeight="1" x14ac:dyDescent="0.3">
      <c r="B91" s="33" t="s">
        <v>55</v>
      </c>
      <c r="C91" s="19"/>
      <c r="D91" s="19"/>
      <c r="E91" s="80">
        <v>31574</v>
      </c>
      <c r="F91" s="34"/>
      <c r="G91" s="81">
        <v>3162</v>
      </c>
      <c r="H91" s="36"/>
      <c r="I91" s="43">
        <v>34736</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5">
      <c r="A97" s="5">
        <v>6</v>
      </c>
      <c r="B97" s="342" t="s">
        <v>56</v>
      </c>
      <c r="C97" s="529"/>
      <c r="D97" s="529"/>
      <c r="E97" s="529"/>
      <c r="F97" s="529"/>
      <c r="G97" s="529"/>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3</v>
      </c>
      <c r="F100" s="433"/>
      <c r="G100" s="434">
        <v>61</v>
      </c>
      <c r="H100" s="433"/>
      <c r="I100" s="435">
        <v>64</v>
      </c>
      <c r="J100" s="436"/>
    </row>
    <row r="101" spans="1:10" ht="18" customHeight="1" x14ac:dyDescent="0.25">
      <c r="B101" s="437" t="s">
        <v>41</v>
      </c>
      <c r="C101" s="438"/>
      <c r="D101" s="438"/>
      <c r="E101" s="440">
        <v>119</v>
      </c>
      <c r="F101" s="441"/>
      <c r="G101" s="440">
        <v>47</v>
      </c>
      <c r="H101" s="441"/>
      <c r="I101" s="442">
        <v>166</v>
      </c>
      <c r="J101" s="439"/>
    </row>
    <row r="102" spans="1:10" ht="18" customHeight="1" x14ac:dyDescent="0.3">
      <c r="B102" s="428" t="s">
        <v>11</v>
      </c>
      <c r="C102" s="428"/>
      <c r="D102" s="428"/>
      <c r="E102" s="427">
        <v>122</v>
      </c>
      <c r="F102" s="428"/>
      <c r="G102" s="427">
        <v>108</v>
      </c>
      <c r="H102" s="428"/>
      <c r="I102" s="427">
        <v>230</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116</v>
      </c>
    </row>
  </sheetData>
  <mergeCells count="85">
    <mergeCell ref="B101:D101"/>
    <mergeCell ref="E101:F101"/>
    <mergeCell ref="G101:H101"/>
    <mergeCell ref="I101:J101"/>
    <mergeCell ref="A111:J113"/>
    <mergeCell ref="B102:D102"/>
    <mergeCell ref="E102:F102"/>
    <mergeCell ref="G102:H102"/>
    <mergeCell ref="I102:J102"/>
    <mergeCell ref="I99:J99"/>
    <mergeCell ref="B100:D100"/>
    <mergeCell ref="E100:F100"/>
    <mergeCell ref="G100:H100"/>
    <mergeCell ref="I100:J100"/>
    <mergeCell ref="B97:G97"/>
    <mergeCell ref="C98:H98"/>
    <mergeCell ref="B99:D99"/>
    <mergeCell ref="E99:F99"/>
    <mergeCell ref="G99:H99"/>
    <mergeCell ref="B76:D76"/>
    <mergeCell ref="E76:F76"/>
    <mergeCell ref="G76:H76"/>
    <mergeCell ref="B80:J80"/>
    <mergeCell ref="F82:H82"/>
    <mergeCell ref="I67:J67"/>
    <mergeCell ref="B75:D75"/>
    <mergeCell ref="E75:F75"/>
    <mergeCell ref="G75:H75"/>
    <mergeCell ref="E74:H74"/>
    <mergeCell ref="F26:G26"/>
    <mergeCell ref="F22:G22"/>
    <mergeCell ref="I68:J68"/>
    <mergeCell ref="E68:F68"/>
    <mergeCell ref="G68:H68"/>
    <mergeCell ref="E67:F67"/>
    <mergeCell ref="B48:J48"/>
    <mergeCell ref="B49:J49"/>
    <mergeCell ref="G67:H67"/>
    <mergeCell ref="B62:H62"/>
    <mergeCell ref="B50:J50"/>
    <mergeCell ref="B52:J52"/>
    <mergeCell ref="I66:J66"/>
    <mergeCell ref="G66:H66"/>
    <mergeCell ref="G65:H65"/>
    <mergeCell ref="E65:F65"/>
    <mergeCell ref="E41:F41"/>
    <mergeCell ref="G36:I36"/>
    <mergeCell ref="E66:F66"/>
    <mergeCell ref="G64:H64"/>
    <mergeCell ref="I64:J64"/>
    <mergeCell ref="I65:J65"/>
    <mergeCell ref="E42:F42"/>
    <mergeCell ref="B47:J47"/>
    <mergeCell ref="B36:D36"/>
    <mergeCell ref="E36:F36"/>
    <mergeCell ref="E37:F37"/>
    <mergeCell ref="E38:F38"/>
    <mergeCell ref="E39:F39"/>
    <mergeCell ref="F23:G23"/>
    <mergeCell ref="F21:G21"/>
    <mergeCell ref="E40:F40"/>
    <mergeCell ref="H21:I21"/>
    <mergeCell ref="B21:E21"/>
    <mergeCell ref="H22:I22"/>
    <mergeCell ref="H23:I23"/>
    <mergeCell ref="E35:J35"/>
    <mergeCell ref="H26:I26"/>
    <mergeCell ref="H27:I27"/>
    <mergeCell ref="F27:G27"/>
    <mergeCell ref="F24:G24"/>
    <mergeCell ref="F25:G25"/>
    <mergeCell ref="B33:H33"/>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8290"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8290"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115"/>
  <sheetViews>
    <sheetView zoomScale="75" zoomScaleNormal="100" workbookViewId="0">
      <selection activeCell="L18" sqref="L18"/>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37381</v>
      </c>
      <c r="B12" s="128" t="s">
        <v>84</v>
      </c>
      <c r="C12" s="129"/>
      <c r="D12" s="549"/>
      <c r="E12" s="550"/>
      <c r="F12" s="550"/>
      <c r="G12" s="550"/>
      <c r="H12" s="551" t="s">
        <v>123</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124</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115</v>
      </c>
      <c r="G19" s="511"/>
      <c r="H19" s="536" t="s">
        <v>125</v>
      </c>
      <c r="I19" s="511"/>
      <c r="J19" s="13" t="s">
        <v>3</v>
      </c>
    </row>
    <row r="20" spans="2:10" ht="18" customHeight="1" x14ac:dyDescent="0.3">
      <c r="B20" s="512" t="s">
        <v>4</v>
      </c>
      <c r="C20" s="513"/>
      <c r="D20" s="513"/>
      <c r="E20" s="514"/>
      <c r="F20" s="503">
        <v>2078677</v>
      </c>
      <c r="G20" s="504"/>
      <c r="H20" s="503">
        <v>2229712</v>
      </c>
      <c r="I20" s="504"/>
      <c r="J20" s="14">
        <v>-6.7737447706250856E-2</v>
      </c>
    </row>
    <row r="21" spans="2:10" ht="18" customHeight="1" x14ac:dyDescent="0.3">
      <c r="B21" s="507" t="s">
        <v>5</v>
      </c>
      <c r="C21" s="508"/>
      <c r="D21" s="508"/>
      <c r="E21" s="509"/>
      <c r="F21" s="466">
        <v>268320</v>
      </c>
      <c r="G21" s="467"/>
      <c r="H21" s="466">
        <v>287165</v>
      </c>
      <c r="I21" s="467"/>
      <c r="J21" s="92">
        <v>-6.5624292654049066E-2</v>
      </c>
    </row>
    <row r="22" spans="2:10" ht="18" customHeight="1" x14ac:dyDescent="0.3">
      <c r="B22" s="15" t="s">
        <v>6</v>
      </c>
      <c r="E22" s="16"/>
      <c r="F22" s="541"/>
      <c r="G22" s="542"/>
      <c r="H22" s="541"/>
      <c r="I22" s="542"/>
      <c r="J22" s="17"/>
    </row>
    <row r="23" spans="2:10" ht="18" customHeight="1" x14ac:dyDescent="0.3">
      <c r="B23" s="10" t="s">
        <v>7</v>
      </c>
      <c r="C23" s="11"/>
      <c r="D23" s="11"/>
      <c r="E23" s="12"/>
      <c r="F23" s="505">
        <v>0.11432481592434929</v>
      </c>
      <c r="G23" s="506"/>
      <c r="H23" s="505">
        <v>0.1140957623276783</v>
      </c>
      <c r="I23" s="506"/>
      <c r="J23" s="14"/>
    </row>
    <row r="24" spans="2:10" ht="18" customHeight="1" x14ac:dyDescent="0.3">
      <c r="B24" s="15" t="s">
        <v>8</v>
      </c>
      <c r="D24" t="s">
        <v>9</v>
      </c>
      <c r="E24" s="16"/>
      <c r="F24" s="497">
        <v>2192983</v>
      </c>
      <c r="G24" s="498"/>
      <c r="H24" s="497">
        <v>2357989</v>
      </c>
      <c r="I24" s="498"/>
      <c r="J24" s="92">
        <v>-6.9977425679254648E-2</v>
      </c>
    </row>
    <row r="25" spans="2:10" ht="14" x14ac:dyDescent="0.3">
      <c r="B25" s="15"/>
      <c r="D25" t="s">
        <v>10</v>
      </c>
      <c r="E25" s="16"/>
      <c r="F25" s="466">
        <v>154014</v>
      </c>
      <c r="G25" s="467"/>
      <c r="H25" s="466">
        <v>158888</v>
      </c>
      <c r="I25" s="467"/>
      <c r="J25" s="93">
        <v>-3.0675696087810282E-2</v>
      </c>
    </row>
    <row r="26" spans="2:10" ht="14" x14ac:dyDescent="0.3">
      <c r="B26" s="15"/>
      <c r="D26" t="s">
        <v>11</v>
      </c>
      <c r="E26" s="16"/>
      <c r="F26" s="466">
        <v>2346997</v>
      </c>
      <c r="G26" s="467"/>
      <c r="H26" s="466">
        <v>2516877</v>
      </c>
      <c r="I26" s="467"/>
      <c r="J26" s="93">
        <v>-6.7496345669653304E-2</v>
      </c>
    </row>
    <row r="27" spans="2:10" ht="14" x14ac:dyDescent="0.3">
      <c r="B27" s="18"/>
      <c r="C27" s="19"/>
      <c r="D27" s="19" t="s">
        <v>12</v>
      </c>
      <c r="E27" s="20"/>
      <c r="F27" s="481">
        <v>583360</v>
      </c>
      <c r="G27" s="499"/>
      <c r="H27" s="481">
        <v>610600</v>
      </c>
      <c r="I27" s="499"/>
      <c r="J27" s="94">
        <v>-4.4611857189649523E-2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16473</v>
      </c>
      <c r="F37" s="546"/>
      <c r="G37" s="29"/>
      <c r="H37" s="30">
        <v>209</v>
      </c>
      <c r="I37" s="17"/>
      <c r="J37" s="17">
        <v>16682</v>
      </c>
    </row>
    <row r="38" spans="1:10" ht="18" customHeight="1" x14ac:dyDescent="0.3">
      <c r="B38" s="15" t="s">
        <v>21</v>
      </c>
      <c r="C38" t="s">
        <v>22</v>
      </c>
      <c r="D38" s="16"/>
      <c r="E38" s="466">
        <v>8951</v>
      </c>
      <c r="F38" s="546"/>
      <c r="G38" s="29"/>
      <c r="H38" s="30">
        <v>1122</v>
      </c>
      <c r="I38" s="17"/>
      <c r="J38" s="17">
        <v>10073</v>
      </c>
    </row>
    <row r="39" spans="1:10" ht="18" customHeight="1" x14ac:dyDescent="0.3">
      <c r="B39" s="15"/>
      <c r="C39" s="31" t="s">
        <v>23</v>
      </c>
      <c r="D39" s="32"/>
      <c r="E39" s="466">
        <v>5189</v>
      </c>
      <c r="F39" s="546"/>
      <c r="G39" s="29"/>
      <c r="H39" s="30">
        <v>2001</v>
      </c>
      <c r="I39" s="17"/>
      <c r="J39" s="17">
        <v>7190</v>
      </c>
    </row>
    <row r="40" spans="1:10" ht="18" customHeight="1" x14ac:dyDescent="0.3">
      <c r="B40" s="33" t="s">
        <v>24</v>
      </c>
      <c r="C40" s="19"/>
      <c r="D40" s="20"/>
      <c r="E40" s="481">
        <v>30613</v>
      </c>
      <c r="F40" s="482"/>
      <c r="G40" s="34"/>
      <c r="H40" s="35">
        <v>3332</v>
      </c>
      <c r="I40" s="36"/>
      <c r="J40" s="17">
        <v>33945</v>
      </c>
    </row>
    <row r="41" spans="1:10" ht="18" customHeight="1" x14ac:dyDescent="0.3">
      <c r="B41" s="40" t="s">
        <v>25</v>
      </c>
      <c r="D41" s="16"/>
      <c r="E41" s="483"/>
      <c r="F41" s="484"/>
      <c r="G41" s="38"/>
      <c r="H41" s="38"/>
      <c r="I41" s="39"/>
      <c r="J41" s="17">
        <v>764</v>
      </c>
    </row>
    <row r="42" spans="1:10" ht="18" customHeight="1" x14ac:dyDescent="0.3">
      <c r="B42" s="33" t="s">
        <v>26</v>
      </c>
      <c r="C42" s="19"/>
      <c r="D42" s="20"/>
      <c r="E42" s="485"/>
      <c r="F42" s="486"/>
      <c r="G42" s="41"/>
      <c r="H42" s="41"/>
      <c r="I42" s="42"/>
      <c r="J42" s="43">
        <v>34709</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121</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126</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24</v>
      </c>
      <c r="F65" s="478"/>
      <c r="G65" s="466">
        <v>1038</v>
      </c>
      <c r="H65" s="478"/>
      <c r="I65" s="468">
        <v>3.0638448596475696</v>
      </c>
      <c r="J65" s="469"/>
    </row>
    <row r="66" spans="1:10" ht="18" customHeight="1" x14ac:dyDescent="0.3">
      <c r="B66" s="62"/>
      <c r="C66" s="61" t="s">
        <v>40</v>
      </c>
      <c r="D66" s="61"/>
      <c r="E66" s="464">
        <v>6</v>
      </c>
      <c r="F66" s="465"/>
      <c r="G66" s="466">
        <v>2651</v>
      </c>
      <c r="H66" s="467"/>
      <c r="I66" s="468">
        <v>7.8249062841288115</v>
      </c>
      <c r="J66" s="469"/>
    </row>
    <row r="67" spans="1:10" ht="18" customHeight="1" x14ac:dyDescent="0.3">
      <c r="B67" s="62"/>
      <c r="C67" s="61" t="s">
        <v>41</v>
      </c>
      <c r="D67" s="61"/>
      <c r="E67" s="464">
        <v>10</v>
      </c>
      <c r="F67" s="465"/>
      <c r="G67" s="466">
        <v>30190</v>
      </c>
      <c r="H67" s="467"/>
      <c r="I67" s="468">
        <v>89.111248856223625</v>
      </c>
      <c r="J67" s="469"/>
    </row>
    <row r="68" spans="1:10" ht="18" customHeight="1" x14ac:dyDescent="0.3">
      <c r="B68" s="63"/>
      <c r="C68" s="64" t="s">
        <v>11</v>
      </c>
      <c r="D68" s="65"/>
      <c r="E68" s="470">
        <v>40</v>
      </c>
      <c r="F68" s="471"/>
      <c r="G68" s="472">
        <v>33879</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49</v>
      </c>
      <c r="F76" s="463"/>
      <c r="G76" s="462">
        <v>51</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127</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6100</v>
      </c>
      <c r="F84" s="75"/>
      <c r="G84" s="76">
        <v>1535</v>
      </c>
      <c r="H84" s="37"/>
      <c r="I84" s="37">
        <v>7635</v>
      </c>
      <c r="J84" s="77"/>
    </row>
    <row r="85" spans="1:10" ht="18" customHeight="1" x14ac:dyDescent="0.3">
      <c r="B85" s="78" t="s">
        <v>49</v>
      </c>
      <c r="E85" s="79">
        <v>5244</v>
      </c>
      <c r="F85" s="79"/>
      <c r="G85" s="30">
        <v>197</v>
      </c>
      <c r="H85" s="17"/>
      <c r="I85" s="17">
        <v>5441</v>
      </c>
      <c r="J85" s="77"/>
    </row>
    <row r="86" spans="1:10" ht="18" customHeight="1" x14ac:dyDescent="0.3">
      <c r="B86" s="15" t="s">
        <v>50</v>
      </c>
      <c r="E86" s="86"/>
      <c r="F86" s="38"/>
      <c r="G86" s="38"/>
      <c r="H86" s="39"/>
      <c r="I86" s="17">
        <v>2412</v>
      </c>
      <c r="J86" s="77"/>
    </row>
    <row r="87" spans="1:10" ht="18" customHeight="1" x14ac:dyDescent="0.3">
      <c r="B87" s="15" t="s">
        <v>51</v>
      </c>
      <c r="E87" s="86"/>
      <c r="F87" s="38"/>
      <c r="G87" s="38"/>
      <c r="H87" s="39"/>
      <c r="I87" s="17">
        <v>122</v>
      </c>
      <c r="J87" s="77"/>
    </row>
    <row r="88" spans="1:10" ht="18" customHeight="1" x14ac:dyDescent="0.3">
      <c r="B88" s="40" t="s">
        <v>52</v>
      </c>
      <c r="E88" s="87">
        <v>13718</v>
      </c>
      <c r="F88" s="35"/>
      <c r="G88" s="35">
        <v>1892</v>
      </c>
      <c r="H88" s="36"/>
      <c r="I88" s="17">
        <v>15610</v>
      </c>
      <c r="J88" s="89">
        <v>46.183431952662723</v>
      </c>
    </row>
    <row r="89" spans="1:10" ht="18" customHeight="1" x14ac:dyDescent="0.3">
      <c r="B89" s="68" t="s">
        <v>53</v>
      </c>
      <c r="C89" s="27"/>
      <c r="D89" s="27"/>
      <c r="E89" s="86"/>
      <c r="F89" s="38"/>
      <c r="G89" s="38"/>
      <c r="H89" s="39"/>
      <c r="I89" s="37">
        <v>13952</v>
      </c>
      <c r="J89" s="90">
        <v>41.278106508875737</v>
      </c>
    </row>
    <row r="90" spans="1:10" ht="18" customHeight="1" x14ac:dyDescent="0.3">
      <c r="B90" s="33" t="s">
        <v>54</v>
      </c>
      <c r="C90" s="19"/>
      <c r="D90" s="19"/>
      <c r="E90" s="88"/>
      <c r="F90" s="41"/>
      <c r="G90" s="41"/>
      <c r="H90" s="42"/>
      <c r="I90" s="36">
        <v>4238</v>
      </c>
      <c r="J90" s="91">
        <v>12.538461538461537</v>
      </c>
    </row>
    <row r="91" spans="1:10" ht="18" customHeight="1" x14ac:dyDescent="0.3">
      <c r="B91" s="33" t="s">
        <v>55</v>
      </c>
      <c r="C91" s="19"/>
      <c r="D91" s="19"/>
      <c r="E91" s="80">
        <v>31180</v>
      </c>
      <c r="F91" s="34"/>
      <c r="G91" s="81">
        <v>2619</v>
      </c>
      <c r="H91" s="36"/>
      <c r="I91" s="43">
        <v>33800</v>
      </c>
      <c r="J91" s="82">
        <v>100</v>
      </c>
    </row>
    <row r="92" spans="1:10" ht="13" x14ac:dyDescent="0.3">
      <c r="B92" s="44"/>
      <c r="E92" s="45"/>
      <c r="F92" s="25"/>
      <c r="G92" s="45"/>
      <c r="H92" s="25"/>
      <c r="I92" s="45"/>
      <c r="J92" s="83"/>
    </row>
    <row r="93" spans="1:10" ht="13" x14ac:dyDescent="0.3">
      <c r="B93" s="31" t="s">
        <v>128</v>
      </c>
      <c r="E93" s="45"/>
      <c r="F93" s="25"/>
      <c r="G93" s="45"/>
      <c r="H93" s="25"/>
      <c r="I93" s="45"/>
      <c r="J93" s="83"/>
    </row>
    <row r="94" spans="1:10" x14ac:dyDescent="0.25">
      <c r="B94" t="s">
        <v>63</v>
      </c>
    </row>
    <row r="97" spans="1:10" ht="18" customHeight="1" x14ac:dyDescent="0.3">
      <c r="A97" s="44">
        <v>6</v>
      </c>
      <c r="B97" s="554" t="s">
        <v>56</v>
      </c>
      <c r="C97" s="530"/>
      <c r="D97" s="530"/>
      <c r="E97" s="530"/>
      <c r="F97" s="530"/>
      <c r="G97" s="530"/>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3</v>
      </c>
      <c r="F100" s="433"/>
      <c r="G100" s="434">
        <v>61</v>
      </c>
      <c r="H100" s="433"/>
      <c r="I100" s="435">
        <v>64</v>
      </c>
      <c r="J100" s="436"/>
    </row>
    <row r="101" spans="1:10" ht="18" customHeight="1" x14ac:dyDescent="0.25">
      <c r="B101" s="437" t="s">
        <v>41</v>
      </c>
      <c r="C101" s="438"/>
      <c r="D101" s="438"/>
      <c r="E101" s="440">
        <v>118</v>
      </c>
      <c r="F101" s="441"/>
      <c r="G101" s="440">
        <v>48</v>
      </c>
      <c r="H101" s="441"/>
      <c r="I101" s="442">
        <v>166</v>
      </c>
      <c r="J101" s="439"/>
    </row>
    <row r="102" spans="1:10" ht="18" customHeight="1" x14ac:dyDescent="0.3">
      <c r="B102" s="428" t="s">
        <v>11</v>
      </c>
      <c r="C102" s="428"/>
      <c r="D102" s="428"/>
      <c r="E102" s="427">
        <v>121</v>
      </c>
      <c r="F102" s="428"/>
      <c r="G102" s="427">
        <v>109</v>
      </c>
      <c r="H102" s="428"/>
      <c r="I102" s="427">
        <v>230</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126</v>
      </c>
    </row>
  </sheetData>
  <mergeCells count="85">
    <mergeCell ref="B101:D101"/>
    <mergeCell ref="E101:F101"/>
    <mergeCell ref="G101:H101"/>
    <mergeCell ref="I101:J101"/>
    <mergeCell ref="A111:J113"/>
    <mergeCell ref="B102:D102"/>
    <mergeCell ref="E102:F102"/>
    <mergeCell ref="G102:H102"/>
    <mergeCell ref="I102:J102"/>
    <mergeCell ref="I99:J99"/>
    <mergeCell ref="B100:D100"/>
    <mergeCell ref="E100:F100"/>
    <mergeCell ref="G100:H100"/>
    <mergeCell ref="I100:J100"/>
    <mergeCell ref="B97:G97"/>
    <mergeCell ref="C98:H98"/>
    <mergeCell ref="B99:D99"/>
    <mergeCell ref="E99:F99"/>
    <mergeCell ref="G99:H99"/>
    <mergeCell ref="B76:D76"/>
    <mergeCell ref="E76:F76"/>
    <mergeCell ref="G76:H76"/>
    <mergeCell ref="B80:J80"/>
    <mergeCell ref="F82:H82"/>
    <mergeCell ref="I67:J67"/>
    <mergeCell ref="B75:D75"/>
    <mergeCell ref="E75:F75"/>
    <mergeCell ref="G75:H75"/>
    <mergeCell ref="E74:H74"/>
    <mergeCell ref="F26:G26"/>
    <mergeCell ref="F22:G22"/>
    <mergeCell ref="I68:J68"/>
    <mergeCell ref="E68:F68"/>
    <mergeCell ref="G68:H68"/>
    <mergeCell ref="E67:F67"/>
    <mergeCell ref="B48:J48"/>
    <mergeCell ref="B49:J49"/>
    <mergeCell ref="G67:H67"/>
    <mergeCell ref="B62:H62"/>
    <mergeCell ref="B50:J50"/>
    <mergeCell ref="B52:J52"/>
    <mergeCell ref="I66:J66"/>
    <mergeCell ref="G66:H66"/>
    <mergeCell ref="G65:H65"/>
    <mergeCell ref="E65:F65"/>
    <mergeCell ref="E41:F41"/>
    <mergeCell ref="G36:I36"/>
    <mergeCell ref="E66:F66"/>
    <mergeCell ref="G64:H64"/>
    <mergeCell ref="I64:J64"/>
    <mergeCell ref="I65:J65"/>
    <mergeCell ref="E42:F42"/>
    <mergeCell ref="B47:J47"/>
    <mergeCell ref="B36:D36"/>
    <mergeCell ref="E36:F36"/>
    <mergeCell ref="E37:F37"/>
    <mergeCell ref="E38:F38"/>
    <mergeCell ref="E39:F39"/>
    <mergeCell ref="F23:G23"/>
    <mergeCell ref="F21:G21"/>
    <mergeCell ref="E40:F40"/>
    <mergeCell ref="H21:I21"/>
    <mergeCell ref="B21:E21"/>
    <mergeCell ref="H22:I22"/>
    <mergeCell ref="H23:I23"/>
    <mergeCell ref="E35:J35"/>
    <mergeCell ref="H26:I26"/>
    <mergeCell ref="H27:I27"/>
    <mergeCell ref="F27:G27"/>
    <mergeCell ref="F24:G24"/>
    <mergeCell ref="F25:G25"/>
    <mergeCell ref="B33:H33"/>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9314"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9314"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115"/>
  <sheetViews>
    <sheetView zoomScale="75" zoomScaleNormal="100" workbookViewId="0">
      <selection activeCell="I32" sqref="I32"/>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37206</v>
      </c>
      <c r="B12" s="128" t="s">
        <v>84</v>
      </c>
      <c r="C12" s="129"/>
      <c r="D12" s="549"/>
      <c r="E12" s="550"/>
      <c r="F12" s="550"/>
      <c r="G12" s="550"/>
      <c r="H12" s="551" t="s">
        <v>129</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130</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120</v>
      </c>
      <c r="G19" s="511"/>
      <c r="H19" s="536" t="s">
        <v>131</v>
      </c>
      <c r="I19" s="511"/>
      <c r="J19" s="13" t="s">
        <v>3</v>
      </c>
    </row>
    <row r="20" spans="2:10" ht="18" customHeight="1" x14ac:dyDescent="0.3">
      <c r="B20" s="512" t="s">
        <v>4</v>
      </c>
      <c r="C20" s="513"/>
      <c r="D20" s="513"/>
      <c r="E20" s="514"/>
      <c r="F20" s="503">
        <v>2320513</v>
      </c>
      <c r="G20" s="504"/>
      <c r="H20" s="503">
        <v>2294731</v>
      </c>
      <c r="I20" s="504"/>
      <c r="J20" s="14">
        <v>1.123530383299829E-2</v>
      </c>
    </row>
    <row r="21" spans="2:10" ht="18" customHeight="1" x14ac:dyDescent="0.3">
      <c r="B21" s="507" t="s">
        <v>5</v>
      </c>
      <c r="C21" s="508"/>
      <c r="D21" s="508"/>
      <c r="E21" s="509"/>
      <c r="F21" s="466">
        <v>306004</v>
      </c>
      <c r="G21" s="467"/>
      <c r="H21" s="466">
        <v>314153</v>
      </c>
      <c r="I21" s="467"/>
      <c r="J21" s="92">
        <v>-2.5939589945026785E-2</v>
      </c>
    </row>
    <row r="22" spans="2:10" ht="18" customHeight="1" x14ac:dyDescent="0.3">
      <c r="B22" s="15" t="s">
        <v>6</v>
      </c>
      <c r="E22" s="16"/>
      <c r="F22" s="541"/>
      <c r="G22" s="542"/>
      <c r="H22" s="541"/>
      <c r="I22" s="542"/>
      <c r="J22" s="17"/>
    </row>
    <row r="23" spans="2:10" ht="18" customHeight="1" x14ac:dyDescent="0.3">
      <c r="B23" s="10" t="s">
        <v>7</v>
      </c>
      <c r="C23" s="11"/>
      <c r="D23" s="11"/>
      <c r="E23" s="12"/>
      <c r="F23" s="505">
        <v>0.11700000000000001</v>
      </c>
      <c r="G23" s="506"/>
      <c r="H23" s="505">
        <v>0.12</v>
      </c>
      <c r="I23" s="506"/>
      <c r="J23" s="14"/>
    </row>
    <row r="24" spans="2:10" ht="18" customHeight="1" x14ac:dyDescent="0.3">
      <c r="B24" s="15" t="s">
        <v>8</v>
      </c>
      <c r="D24" t="s">
        <v>9</v>
      </c>
      <c r="E24" s="16"/>
      <c r="F24" s="497">
        <v>2533625</v>
      </c>
      <c r="G24" s="498"/>
      <c r="H24" s="497">
        <v>2179910</v>
      </c>
      <c r="I24" s="498"/>
      <c r="J24" s="92">
        <v>0.16226128601639517</v>
      </c>
    </row>
    <row r="25" spans="2:10" ht="14" x14ac:dyDescent="0.3">
      <c r="B25" s="15"/>
      <c r="D25" t="s">
        <v>10</v>
      </c>
      <c r="E25" s="16"/>
      <c r="F25" s="466">
        <v>92892</v>
      </c>
      <c r="G25" s="467"/>
      <c r="H25" s="466">
        <v>428974</v>
      </c>
      <c r="I25" s="467"/>
      <c r="J25" s="93">
        <v>-0.7834554075538378</v>
      </c>
    </row>
    <row r="26" spans="2:10" ht="14" x14ac:dyDescent="0.3">
      <c r="B26" s="15"/>
      <c r="D26" t="s">
        <v>11</v>
      </c>
      <c r="E26" s="16"/>
      <c r="F26" s="466">
        <v>2626517</v>
      </c>
      <c r="G26" s="467"/>
      <c r="H26" s="466">
        <v>2608884</v>
      </c>
      <c r="I26" s="467"/>
      <c r="J26" s="93">
        <v>6.7588286792360256E-3</v>
      </c>
    </row>
    <row r="27" spans="2:10" ht="14" x14ac:dyDescent="0.3">
      <c r="B27" s="18"/>
      <c r="C27" s="19"/>
      <c r="D27" s="19" t="s">
        <v>12</v>
      </c>
      <c r="E27" s="20"/>
      <c r="F27" s="481">
        <v>523815</v>
      </c>
      <c r="G27" s="499"/>
      <c r="H27" s="481">
        <v>562063</v>
      </c>
      <c r="I27" s="499"/>
      <c r="J27" s="94">
        <v>-6.8049311198210879E-2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13686</v>
      </c>
      <c r="F37" s="546"/>
      <c r="G37" s="29"/>
      <c r="H37" s="30">
        <v>194</v>
      </c>
      <c r="I37" s="17"/>
      <c r="J37" s="17">
        <v>13880</v>
      </c>
    </row>
    <row r="38" spans="1:10" ht="18" customHeight="1" x14ac:dyDescent="0.3">
      <c r="B38" s="15" t="s">
        <v>21</v>
      </c>
      <c r="C38" t="s">
        <v>22</v>
      </c>
      <c r="D38" s="16"/>
      <c r="E38" s="466">
        <v>11302</v>
      </c>
      <c r="F38" s="546"/>
      <c r="G38" s="29"/>
      <c r="H38" s="30">
        <v>1613</v>
      </c>
      <c r="I38" s="17"/>
      <c r="J38" s="17">
        <v>12915</v>
      </c>
    </row>
    <row r="39" spans="1:10" ht="18" customHeight="1" x14ac:dyDescent="0.3">
      <c r="B39" s="15"/>
      <c r="C39" s="31" t="s">
        <v>23</v>
      </c>
      <c r="D39" s="32"/>
      <c r="E39" s="466">
        <v>7078</v>
      </c>
      <c r="F39" s="546"/>
      <c r="G39" s="29"/>
      <c r="H39" s="30">
        <v>2112</v>
      </c>
      <c r="I39" s="17"/>
      <c r="J39" s="17">
        <v>9190</v>
      </c>
    </row>
    <row r="40" spans="1:10" ht="18" customHeight="1" x14ac:dyDescent="0.3">
      <c r="B40" s="33" t="s">
        <v>24</v>
      </c>
      <c r="C40" s="19"/>
      <c r="D40" s="20"/>
      <c r="E40" s="481">
        <v>32066</v>
      </c>
      <c r="F40" s="482"/>
      <c r="G40" s="34"/>
      <c r="H40" s="35">
        <v>3919</v>
      </c>
      <c r="I40" s="36"/>
      <c r="J40" s="17">
        <v>35985</v>
      </c>
    </row>
    <row r="41" spans="1:10" ht="18" customHeight="1" x14ac:dyDescent="0.3">
      <c r="B41" s="40" t="s">
        <v>25</v>
      </c>
      <c r="D41" s="16"/>
      <c r="E41" s="483"/>
      <c r="F41" s="484"/>
      <c r="G41" s="38"/>
      <c r="H41" s="38"/>
      <c r="I41" s="39"/>
      <c r="J41" s="17">
        <v>1083</v>
      </c>
    </row>
    <row r="42" spans="1:10" ht="18" customHeight="1" x14ac:dyDescent="0.3">
      <c r="B42" s="33" t="s">
        <v>26</v>
      </c>
      <c r="C42" s="19"/>
      <c r="D42" s="20"/>
      <c r="E42" s="485"/>
      <c r="F42" s="486"/>
      <c r="G42" s="41"/>
      <c r="H42" s="41"/>
      <c r="I42" s="42"/>
      <c r="J42" s="43">
        <v>37068</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132</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126</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27</v>
      </c>
      <c r="F65" s="478"/>
      <c r="G65" s="466">
        <v>1226</v>
      </c>
      <c r="H65" s="478"/>
      <c r="I65" s="552">
        <v>3.4269741439552761</v>
      </c>
      <c r="J65" s="553"/>
    </row>
    <row r="66" spans="1:10" ht="18" customHeight="1" x14ac:dyDescent="0.3">
      <c r="B66" s="62"/>
      <c r="C66" s="61" t="s">
        <v>40</v>
      </c>
      <c r="D66" s="61"/>
      <c r="E66" s="464">
        <v>5</v>
      </c>
      <c r="F66" s="465"/>
      <c r="G66" s="466">
        <v>2519</v>
      </c>
      <c r="H66" s="467"/>
      <c r="I66" s="552">
        <v>7.0412299091544384</v>
      </c>
      <c r="J66" s="553"/>
    </row>
    <row r="67" spans="1:10" ht="18" customHeight="1" x14ac:dyDescent="0.3">
      <c r="B67" s="62"/>
      <c r="C67" s="61" t="s">
        <v>41</v>
      </c>
      <c r="D67" s="61"/>
      <c r="E67" s="464">
        <v>10</v>
      </c>
      <c r="F67" s="465"/>
      <c r="G67" s="466">
        <v>32030</v>
      </c>
      <c r="H67" s="467"/>
      <c r="I67" s="552">
        <v>89.531795946890298</v>
      </c>
      <c r="J67" s="553"/>
    </row>
    <row r="68" spans="1:10" ht="18" customHeight="1" x14ac:dyDescent="0.3">
      <c r="B68" s="63"/>
      <c r="C68" s="64" t="s">
        <v>11</v>
      </c>
      <c r="D68" s="65"/>
      <c r="E68" s="470">
        <v>42</v>
      </c>
      <c r="F68" s="471"/>
      <c r="G68" s="472">
        <v>35775</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50</v>
      </c>
      <c r="F76" s="463"/>
      <c r="G76" s="462">
        <v>50</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133</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6023</v>
      </c>
      <c r="F84" s="75"/>
      <c r="G84" s="76">
        <v>1875</v>
      </c>
      <c r="H84" s="37"/>
      <c r="I84" s="37">
        <v>7898</v>
      </c>
      <c r="J84" s="77"/>
    </row>
    <row r="85" spans="1:10" ht="18" customHeight="1" x14ac:dyDescent="0.3">
      <c r="B85" s="78" t="s">
        <v>49</v>
      </c>
      <c r="E85" s="79">
        <v>4207</v>
      </c>
      <c r="F85" s="79"/>
      <c r="G85" s="30">
        <v>97</v>
      </c>
      <c r="H85" s="17"/>
      <c r="I85" s="17">
        <v>4304</v>
      </c>
      <c r="J85" s="77"/>
    </row>
    <row r="86" spans="1:10" ht="18" customHeight="1" x14ac:dyDescent="0.3">
      <c r="B86" s="15" t="s">
        <v>50</v>
      </c>
      <c r="E86" s="86"/>
      <c r="F86" s="38"/>
      <c r="G86" s="38"/>
      <c r="H86" s="39"/>
      <c r="I86" s="17">
        <v>1898</v>
      </c>
      <c r="J86" s="77"/>
    </row>
    <row r="87" spans="1:10" ht="18" customHeight="1" x14ac:dyDescent="0.3">
      <c r="B87" s="15" t="s">
        <v>51</v>
      </c>
      <c r="E87" s="86"/>
      <c r="F87" s="38"/>
      <c r="G87" s="38"/>
      <c r="H87" s="39"/>
      <c r="I87" s="17">
        <v>118</v>
      </c>
      <c r="J87" s="77"/>
    </row>
    <row r="88" spans="1:10" ht="18" customHeight="1" x14ac:dyDescent="0.3">
      <c r="B88" s="40" t="s">
        <v>52</v>
      </c>
      <c r="E88" s="87">
        <v>12100</v>
      </c>
      <c r="F88" s="35"/>
      <c r="G88" s="35">
        <v>2118</v>
      </c>
      <c r="H88" s="36"/>
      <c r="I88" s="17">
        <v>14218</v>
      </c>
      <c r="J88" s="89">
        <v>39.742837176799441</v>
      </c>
    </row>
    <row r="89" spans="1:10" ht="18" customHeight="1" x14ac:dyDescent="0.3">
      <c r="B89" s="68" t="s">
        <v>53</v>
      </c>
      <c r="C89" s="27"/>
      <c r="D89" s="27"/>
      <c r="E89" s="86"/>
      <c r="F89" s="38"/>
      <c r="G89" s="38"/>
      <c r="H89" s="39"/>
      <c r="I89" s="37">
        <v>16009</v>
      </c>
      <c r="J89" s="90">
        <v>44.749126484975541</v>
      </c>
    </row>
    <row r="90" spans="1:10" ht="18" customHeight="1" x14ac:dyDescent="0.3">
      <c r="B90" s="33" t="s">
        <v>54</v>
      </c>
      <c r="C90" s="19"/>
      <c r="D90" s="19"/>
      <c r="E90" s="88"/>
      <c r="F90" s="41"/>
      <c r="G90" s="41"/>
      <c r="H90" s="42"/>
      <c r="I90" s="36">
        <v>5548</v>
      </c>
      <c r="J90" s="91">
        <v>15.508036338225018</v>
      </c>
    </row>
    <row r="91" spans="1:10" ht="18" customHeight="1" x14ac:dyDescent="0.3">
      <c r="B91" s="33" t="s">
        <v>55</v>
      </c>
      <c r="C91" s="19"/>
      <c r="D91" s="19"/>
      <c r="E91" s="80">
        <v>32445</v>
      </c>
      <c r="F91" s="34"/>
      <c r="G91" s="81">
        <v>3330</v>
      </c>
      <c r="H91" s="36"/>
      <c r="I91" s="43">
        <v>35775</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
      <c r="A97" s="44">
        <v>6</v>
      </c>
      <c r="B97" s="554" t="s">
        <v>56</v>
      </c>
      <c r="C97" s="530"/>
      <c r="D97" s="530"/>
      <c r="E97" s="530"/>
      <c r="F97" s="530"/>
      <c r="G97" s="530"/>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7</v>
      </c>
      <c r="F100" s="433"/>
      <c r="G100" s="434">
        <v>62</v>
      </c>
      <c r="H100" s="433"/>
      <c r="I100" s="435">
        <v>69</v>
      </c>
      <c r="J100" s="436"/>
    </row>
    <row r="101" spans="1:10" ht="18" customHeight="1" x14ac:dyDescent="0.25">
      <c r="B101" s="437" t="s">
        <v>41</v>
      </c>
      <c r="C101" s="438"/>
      <c r="D101" s="438"/>
      <c r="E101" s="440">
        <v>105</v>
      </c>
      <c r="F101" s="441"/>
      <c r="G101" s="440">
        <v>56</v>
      </c>
      <c r="H101" s="441"/>
      <c r="I101" s="442">
        <v>161</v>
      </c>
      <c r="J101" s="439"/>
    </row>
    <row r="102" spans="1:10" ht="18" customHeight="1" x14ac:dyDescent="0.3">
      <c r="B102" s="428" t="s">
        <v>11</v>
      </c>
      <c r="C102" s="428"/>
      <c r="D102" s="428"/>
      <c r="E102" s="427">
        <v>112</v>
      </c>
      <c r="F102" s="428"/>
      <c r="G102" s="427">
        <v>118</v>
      </c>
      <c r="H102" s="428"/>
      <c r="I102" s="427">
        <v>230</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126</v>
      </c>
    </row>
  </sheetData>
  <mergeCells count="85">
    <mergeCell ref="F21:G21"/>
    <mergeCell ref="H21:I21"/>
    <mergeCell ref="H22:I22"/>
    <mergeCell ref="E37:F37"/>
    <mergeCell ref="B52:J52"/>
    <mergeCell ref="E42:F42"/>
    <mergeCell ref="B47:J47"/>
    <mergeCell ref="E1:J1"/>
    <mergeCell ref="G11:J11"/>
    <mergeCell ref="D12:G12"/>
    <mergeCell ref="H12:J12"/>
    <mergeCell ref="B16:H16"/>
    <mergeCell ref="B18:E18"/>
    <mergeCell ref="B36:D36"/>
    <mergeCell ref="E36:F36"/>
    <mergeCell ref="F26:G26"/>
    <mergeCell ref="B20:E20"/>
    <mergeCell ref="B21:E21"/>
    <mergeCell ref="F22:G22"/>
    <mergeCell ref="F23:G23"/>
    <mergeCell ref="E35:J35"/>
    <mergeCell ref="H26:I26"/>
    <mergeCell ref="H27:I27"/>
    <mergeCell ref="H23:I23"/>
    <mergeCell ref="F19:G19"/>
    <mergeCell ref="H19:I19"/>
    <mergeCell ref="F20:G20"/>
    <mergeCell ref="H20:I20"/>
    <mergeCell ref="I67:J67"/>
    <mergeCell ref="F24:G24"/>
    <mergeCell ref="F25:G25"/>
    <mergeCell ref="B33:H33"/>
    <mergeCell ref="H24:I24"/>
    <mergeCell ref="H25:I25"/>
    <mergeCell ref="I65:J65"/>
    <mergeCell ref="E38:F38"/>
    <mergeCell ref="E39:F39"/>
    <mergeCell ref="F27:G27"/>
    <mergeCell ref="G36:I36"/>
    <mergeCell ref="E40:F40"/>
    <mergeCell ref="E41:F41"/>
    <mergeCell ref="E66:F66"/>
    <mergeCell ref="G64:H64"/>
    <mergeCell ref="I64:J64"/>
    <mergeCell ref="G76:H76"/>
    <mergeCell ref="B80:J80"/>
    <mergeCell ref="E74:H74"/>
    <mergeCell ref="B48:J48"/>
    <mergeCell ref="B49:J49"/>
    <mergeCell ref="G67:H67"/>
    <mergeCell ref="B62:H62"/>
    <mergeCell ref="E65:F65"/>
    <mergeCell ref="I68:J68"/>
    <mergeCell ref="E68:F68"/>
    <mergeCell ref="G68:H68"/>
    <mergeCell ref="E67:F67"/>
    <mergeCell ref="I66:J66"/>
    <mergeCell ref="G66:H66"/>
    <mergeCell ref="G65:H65"/>
    <mergeCell ref="B50:J50"/>
    <mergeCell ref="B75:D75"/>
    <mergeCell ref="E75:F75"/>
    <mergeCell ref="G75:H75"/>
    <mergeCell ref="I99:J99"/>
    <mergeCell ref="B100:D100"/>
    <mergeCell ref="E100:F100"/>
    <mergeCell ref="G100:H100"/>
    <mergeCell ref="I100:J100"/>
    <mergeCell ref="F82:H82"/>
    <mergeCell ref="B97:G97"/>
    <mergeCell ref="C98:H98"/>
    <mergeCell ref="B99:D99"/>
    <mergeCell ref="E99:F99"/>
    <mergeCell ref="G99:H99"/>
    <mergeCell ref="B76:D76"/>
    <mergeCell ref="E76:F76"/>
    <mergeCell ref="B101:D101"/>
    <mergeCell ref="E101:F101"/>
    <mergeCell ref="G101:H101"/>
    <mergeCell ref="I101:J101"/>
    <mergeCell ref="A111:J113"/>
    <mergeCell ref="B102:D102"/>
    <mergeCell ref="E102:F102"/>
    <mergeCell ref="G102:H102"/>
    <mergeCell ref="I102:J102"/>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10338"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10338"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115"/>
  <sheetViews>
    <sheetView zoomScale="75" zoomScaleNormal="100" workbookViewId="0">
      <selection activeCell="L18" sqref="L18"/>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37016</v>
      </c>
      <c r="B12" s="128" t="s">
        <v>84</v>
      </c>
      <c r="C12" s="129"/>
      <c r="D12" s="549"/>
      <c r="E12" s="550"/>
      <c r="F12" s="550"/>
      <c r="G12" s="550"/>
      <c r="H12" s="551" t="s">
        <v>134</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135</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125</v>
      </c>
      <c r="G19" s="511"/>
      <c r="H19" s="536" t="s">
        <v>136</v>
      </c>
      <c r="I19" s="511"/>
      <c r="J19" s="13" t="s">
        <v>3</v>
      </c>
    </row>
    <row r="20" spans="2:10" ht="18" customHeight="1" x14ac:dyDescent="0.3">
      <c r="B20" s="512" t="s">
        <v>4</v>
      </c>
      <c r="C20" s="513"/>
      <c r="D20" s="513"/>
      <c r="E20" s="514"/>
      <c r="F20" s="503">
        <v>2229712</v>
      </c>
      <c r="G20" s="504"/>
      <c r="H20" s="503">
        <v>2180530</v>
      </c>
      <c r="I20" s="504"/>
      <c r="J20" s="14">
        <v>2.2555066887408107E-2</v>
      </c>
    </row>
    <row r="21" spans="2:10" ht="18" customHeight="1" x14ac:dyDescent="0.3">
      <c r="B21" s="507" t="s">
        <v>5</v>
      </c>
      <c r="C21" s="508"/>
      <c r="D21" s="508"/>
      <c r="E21" s="509"/>
      <c r="F21" s="466">
        <v>287165</v>
      </c>
      <c r="G21" s="467"/>
      <c r="H21" s="466">
        <v>297820</v>
      </c>
      <c r="I21" s="467"/>
      <c r="J21" s="92">
        <v>-3.5776643610234367E-2</v>
      </c>
    </row>
    <row r="22" spans="2:10" ht="18" customHeight="1" x14ac:dyDescent="0.3">
      <c r="B22" s="15" t="s">
        <v>6</v>
      </c>
      <c r="E22" s="16"/>
      <c r="F22" s="541"/>
      <c r="G22" s="542"/>
      <c r="H22" s="541"/>
      <c r="I22" s="542"/>
      <c r="J22" s="17"/>
    </row>
    <row r="23" spans="2:10" ht="18" customHeight="1" x14ac:dyDescent="0.3">
      <c r="B23" s="10" t="s">
        <v>7</v>
      </c>
      <c r="C23" s="11"/>
      <c r="D23" s="11"/>
      <c r="E23" s="12"/>
      <c r="F23" s="505">
        <v>0.1140957623276783</v>
      </c>
      <c r="G23" s="506"/>
      <c r="H23" s="505">
        <v>0.12016866060080296</v>
      </c>
      <c r="I23" s="506"/>
      <c r="J23" s="14"/>
    </row>
    <row r="24" spans="2:10" ht="18" customHeight="1" x14ac:dyDescent="0.3">
      <c r="B24" s="15" t="s">
        <v>8</v>
      </c>
      <c r="D24" t="s">
        <v>9</v>
      </c>
      <c r="E24" s="16"/>
      <c r="F24" s="497">
        <v>2357989</v>
      </c>
      <c r="G24" s="498"/>
      <c r="H24" s="497">
        <v>2106650</v>
      </c>
      <c r="I24" s="498"/>
      <c r="J24" s="92">
        <v>0.11930743122967745</v>
      </c>
    </row>
    <row r="25" spans="2:10" ht="14" x14ac:dyDescent="0.3">
      <c r="B25" s="15"/>
      <c r="D25" t="s">
        <v>10</v>
      </c>
      <c r="E25" s="16"/>
      <c r="F25" s="466">
        <v>158888</v>
      </c>
      <c r="G25" s="467"/>
      <c r="H25" s="466">
        <v>371700</v>
      </c>
      <c r="I25" s="467"/>
      <c r="J25" s="93">
        <v>-0.57253699219800913</v>
      </c>
    </row>
    <row r="26" spans="2:10" ht="14" x14ac:dyDescent="0.3">
      <c r="B26" s="15"/>
      <c r="D26" t="s">
        <v>11</v>
      </c>
      <c r="E26" s="16"/>
      <c r="F26" s="466">
        <v>2516877</v>
      </c>
      <c r="G26" s="467"/>
      <c r="H26" s="466">
        <v>2478350</v>
      </c>
      <c r="I26" s="467"/>
      <c r="J26" s="93">
        <v>1.5545423366352614E-2</v>
      </c>
    </row>
    <row r="27" spans="2:10" ht="14" x14ac:dyDescent="0.3">
      <c r="B27" s="18"/>
      <c r="C27" s="19"/>
      <c r="D27" s="19" t="s">
        <v>12</v>
      </c>
      <c r="E27" s="20"/>
      <c r="F27" s="481">
        <v>610600</v>
      </c>
      <c r="G27" s="499"/>
      <c r="H27" s="481">
        <v>642000</v>
      </c>
      <c r="I27" s="499"/>
      <c r="J27" s="94">
        <v>-4.8909657320872275E-2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17136</v>
      </c>
      <c r="F37" s="546"/>
      <c r="G37" s="29"/>
      <c r="H37" s="30">
        <v>2381</v>
      </c>
      <c r="I37" s="17"/>
      <c r="J37" s="17">
        <v>19517</v>
      </c>
    </row>
    <row r="38" spans="1:10" ht="18" customHeight="1" x14ac:dyDescent="0.3">
      <c r="B38" s="15" t="s">
        <v>21</v>
      </c>
      <c r="C38" t="s">
        <v>22</v>
      </c>
      <c r="D38" s="16"/>
      <c r="E38" s="466">
        <v>12139</v>
      </c>
      <c r="F38" s="546"/>
      <c r="G38" s="29"/>
      <c r="H38" s="30">
        <v>1467</v>
      </c>
      <c r="I38" s="17"/>
      <c r="J38" s="17">
        <v>13606</v>
      </c>
    </row>
    <row r="39" spans="1:10" ht="18" customHeight="1" x14ac:dyDescent="0.3">
      <c r="B39" s="15"/>
      <c r="C39" s="31" t="s">
        <v>23</v>
      </c>
      <c r="D39" s="32"/>
      <c r="E39" s="466">
        <v>1634</v>
      </c>
      <c r="F39" s="546"/>
      <c r="G39" s="29"/>
      <c r="H39" s="30">
        <v>100</v>
      </c>
      <c r="I39" s="17"/>
      <c r="J39" s="17">
        <v>1734</v>
      </c>
    </row>
    <row r="40" spans="1:10" ht="18" customHeight="1" x14ac:dyDescent="0.3">
      <c r="B40" s="33" t="s">
        <v>24</v>
      </c>
      <c r="C40" s="19"/>
      <c r="D40" s="20"/>
      <c r="E40" s="481">
        <v>30909</v>
      </c>
      <c r="F40" s="482"/>
      <c r="G40" s="34"/>
      <c r="H40" s="35">
        <v>3948</v>
      </c>
      <c r="I40" s="36"/>
      <c r="J40" s="17">
        <v>34857</v>
      </c>
    </row>
    <row r="41" spans="1:10" ht="18" customHeight="1" x14ac:dyDescent="0.3">
      <c r="B41" s="40" t="s">
        <v>25</v>
      </c>
      <c r="D41" s="16"/>
      <c r="E41" s="483"/>
      <c r="F41" s="484"/>
      <c r="G41" s="38"/>
      <c r="H41" s="38"/>
      <c r="I41" s="39"/>
      <c r="J41" s="17">
        <v>974</v>
      </c>
    </row>
    <row r="42" spans="1:10" ht="18" customHeight="1" x14ac:dyDescent="0.3">
      <c r="B42" s="33" t="s">
        <v>26</v>
      </c>
      <c r="C42" s="19"/>
      <c r="D42" s="20"/>
      <c r="E42" s="485"/>
      <c r="F42" s="486"/>
      <c r="G42" s="41"/>
      <c r="H42" s="41"/>
      <c r="I42" s="42"/>
      <c r="J42" s="43">
        <v>35831</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132</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137</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25</v>
      </c>
      <c r="F65" s="478"/>
      <c r="G65" s="466">
        <v>614.5</v>
      </c>
      <c r="H65" s="478"/>
      <c r="I65" s="468">
        <v>1.7942391637589969</v>
      </c>
      <c r="J65" s="469"/>
    </row>
    <row r="66" spans="1:10" ht="18" customHeight="1" x14ac:dyDescent="0.3">
      <c r="B66" s="62"/>
      <c r="C66" s="61" t="s">
        <v>40</v>
      </c>
      <c r="D66" s="61"/>
      <c r="E66" s="464">
        <v>6</v>
      </c>
      <c r="F66" s="465"/>
      <c r="G66" s="466">
        <v>2963.25</v>
      </c>
      <c r="H66" s="467"/>
      <c r="I66" s="468">
        <v>8.6522037461494659</v>
      </c>
      <c r="J66" s="469"/>
    </row>
    <row r="67" spans="1:10" ht="18" customHeight="1" x14ac:dyDescent="0.3">
      <c r="B67" s="62"/>
      <c r="C67" s="61" t="s">
        <v>41</v>
      </c>
      <c r="D67" s="61"/>
      <c r="E67" s="464">
        <v>10</v>
      </c>
      <c r="F67" s="465"/>
      <c r="G67" s="466">
        <v>30670.75</v>
      </c>
      <c r="H67" s="467"/>
      <c r="I67" s="468">
        <v>89.553557090091545</v>
      </c>
      <c r="J67" s="469"/>
    </row>
    <row r="68" spans="1:10" ht="18" customHeight="1" x14ac:dyDescent="0.3">
      <c r="B68" s="63"/>
      <c r="C68" s="64" t="s">
        <v>11</v>
      </c>
      <c r="D68" s="65"/>
      <c r="E68" s="470">
        <v>41</v>
      </c>
      <c r="F68" s="471"/>
      <c r="G68" s="472">
        <v>34248.5</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52</v>
      </c>
      <c r="F76" s="463"/>
      <c r="G76" s="462">
        <v>48</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138</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7033</v>
      </c>
      <c r="F84" s="75"/>
      <c r="G84" s="76">
        <v>1606</v>
      </c>
      <c r="H84" s="37"/>
      <c r="I84" s="37">
        <v>8639</v>
      </c>
      <c r="J84" s="77"/>
    </row>
    <row r="85" spans="1:10" ht="18" customHeight="1" x14ac:dyDescent="0.3">
      <c r="B85" s="78" t="s">
        <v>49</v>
      </c>
      <c r="E85" s="79">
        <v>4415</v>
      </c>
      <c r="F85" s="79"/>
      <c r="G85" s="30">
        <v>207</v>
      </c>
      <c r="H85" s="17"/>
      <c r="I85" s="17">
        <v>4622</v>
      </c>
      <c r="J85" s="77"/>
    </row>
    <row r="86" spans="1:10" ht="18" customHeight="1" x14ac:dyDescent="0.3">
      <c r="B86" s="15" t="s">
        <v>50</v>
      </c>
      <c r="E86" s="86"/>
      <c r="F86" s="38"/>
      <c r="G86" s="38"/>
      <c r="H86" s="39"/>
      <c r="I86" s="17">
        <v>2477</v>
      </c>
      <c r="J86" s="77"/>
    </row>
    <row r="87" spans="1:10" ht="18" customHeight="1" x14ac:dyDescent="0.3">
      <c r="B87" s="15" t="s">
        <v>51</v>
      </c>
      <c r="E87" s="86"/>
      <c r="F87" s="38"/>
      <c r="G87" s="38"/>
      <c r="H87" s="39"/>
      <c r="I87" s="17">
        <v>93</v>
      </c>
      <c r="J87" s="77"/>
    </row>
    <row r="88" spans="1:10" ht="18" customHeight="1" x14ac:dyDescent="0.3">
      <c r="B88" s="40" t="s">
        <v>52</v>
      </c>
      <c r="E88" s="87">
        <v>13852</v>
      </c>
      <c r="F88" s="35"/>
      <c r="G88" s="35">
        <v>1979</v>
      </c>
      <c r="H88" s="36"/>
      <c r="I88" s="17">
        <v>15831</v>
      </c>
      <c r="J88" s="89">
        <v>46.620726212562943</v>
      </c>
    </row>
    <row r="89" spans="1:10" ht="18" customHeight="1" x14ac:dyDescent="0.3">
      <c r="B89" s="68" t="s">
        <v>53</v>
      </c>
      <c r="C89" s="27"/>
      <c r="D89" s="27"/>
      <c r="E89" s="86"/>
      <c r="F89" s="38"/>
      <c r="G89" s="38"/>
      <c r="H89" s="39"/>
      <c r="I89" s="37">
        <v>15080</v>
      </c>
      <c r="J89" s="90">
        <v>44.409105633595431</v>
      </c>
    </row>
    <row r="90" spans="1:10" ht="18" customHeight="1" x14ac:dyDescent="0.3">
      <c r="B90" s="33" t="s">
        <v>54</v>
      </c>
      <c r="C90" s="19"/>
      <c r="D90" s="19"/>
      <c r="E90" s="88"/>
      <c r="F90" s="41"/>
      <c r="G90" s="41"/>
      <c r="H90" s="42"/>
      <c r="I90" s="36">
        <v>3046</v>
      </c>
      <c r="J90" s="91">
        <v>8.9701681538416231</v>
      </c>
    </row>
    <row r="91" spans="1:10" ht="18" customHeight="1" x14ac:dyDescent="0.3">
      <c r="B91" s="33" t="s">
        <v>55</v>
      </c>
      <c r="C91" s="19"/>
      <c r="D91" s="19"/>
      <c r="E91" s="80">
        <v>30823</v>
      </c>
      <c r="F91" s="34"/>
      <c r="G91" s="81">
        <v>3134</v>
      </c>
      <c r="H91" s="36"/>
      <c r="I91" s="43">
        <v>33957</v>
      </c>
      <c r="J91" s="82">
        <v>100</v>
      </c>
    </row>
    <row r="92" spans="1:10" ht="13" x14ac:dyDescent="0.3">
      <c r="B92" s="44"/>
      <c r="E92" s="45"/>
      <c r="F92" s="25"/>
      <c r="G92" s="45"/>
      <c r="H92" s="25"/>
      <c r="I92" s="45"/>
      <c r="J92" s="83"/>
    </row>
    <row r="93" spans="1:10" ht="13" x14ac:dyDescent="0.3">
      <c r="B93" s="31" t="s">
        <v>128</v>
      </c>
      <c r="E93" s="45"/>
      <c r="F93" s="25"/>
      <c r="G93" s="45"/>
      <c r="H93" s="25"/>
      <c r="I93" s="45"/>
      <c r="J93" s="83"/>
    </row>
    <row r="94" spans="1:10" x14ac:dyDescent="0.25">
      <c r="B94" t="s">
        <v>63</v>
      </c>
    </row>
    <row r="97" spans="1:10" ht="18" customHeight="1" x14ac:dyDescent="0.3">
      <c r="A97" s="44">
        <v>6</v>
      </c>
      <c r="B97" s="554" t="s">
        <v>56</v>
      </c>
      <c r="C97" s="530"/>
      <c r="D97" s="530"/>
      <c r="E97" s="530"/>
      <c r="F97" s="530"/>
      <c r="G97" s="530"/>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9</v>
      </c>
      <c r="F100" s="433"/>
      <c r="G100" s="434">
        <v>60</v>
      </c>
      <c r="H100" s="433"/>
      <c r="I100" s="435">
        <v>69</v>
      </c>
      <c r="J100" s="436"/>
    </row>
    <row r="101" spans="1:10" ht="18" customHeight="1" x14ac:dyDescent="0.25">
      <c r="B101" s="437" t="s">
        <v>41</v>
      </c>
      <c r="C101" s="438"/>
      <c r="D101" s="438"/>
      <c r="E101" s="440">
        <v>130</v>
      </c>
      <c r="F101" s="441"/>
      <c r="G101" s="440">
        <v>40</v>
      </c>
      <c r="H101" s="441"/>
      <c r="I101" s="442">
        <v>170</v>
      </c>
      <c r="J101" s="439"/>
    </row>
    <row r="102" spans="1:10" ht="18" customHeight="1" x14ac:dyDescent="0.3">
      <c r="B102" s="428" t="s">
        <v>11</v>
      </c>
      <c r="C102" s="428"/>
      <c r="D102" s="428"/>
      <c r="E102" s="427">
        <v>139</v>
      </c>
      <c r="F102" s="428"/>
      <c r="G102" s="427">
        <v>100</v>
      </c>
      <c r="H102" s="428"/>
      <c r="I102" s="427">
        <v>239</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137</v>
      </c>
    </row>
  </sheetData>
  <mergeCells count="85">
    <mergeCell ref="B101:D101"/>
    <mergeCell ref="E101:F101"/>
    <mergeCell ref="G101:H101"/>
    <mergeCell ref="I101:J101"/>
    <mergeCell ref="A111:J113"/>
    <mergeCell ref="B102:D102"/>
    <mergeCell ref="E102:F102"/>
    <mergeCell ref="G102:H102"/>
    <mergeCell ref="I102:J102"/>
    <mergeCell ref="I99:J99"/>
    <mergeCell ref="B100:D100"/>
    <mergeCell ref="E100:F100"/>
    <mergeCell ref="G100:H100"/>
    <mergeCell ref="I100:J100"/>
    <mergeCell ref="B97:G97"/>
    <mergeCell ref="C98:H98"/>
    <mergeCell ref="B99:D99"/>
    <mergeCell ref="E99:F99"/>
    <mergeCell ref="G99:H99"/>
    <mergeCell ref="B76:D76"/>
    <mergeCell ref="E76:F76"/>
    <mergeCell ref="G76:H76"/>
    <mergeCell ref="B80:J80"/>
    <mergeCell ref="F82:H82"/>
    <mergeCell ref="I67:J67"/>
    <mergeCell ref="B75:D75"/>
    <mergeCell ref="E75:F75"/>
    <mergeCell ref="G75:H75"/>
    <mergeCell ref="E74:H74"/>
    <mergeCell ref="F26:G26"/>
    <mergeCell ref="F22:G22"/>
    <mergeCell ref="I68:J68"/>
    <mergeCell ref="E68:F68"/>
    <mergeCell ref="G68:H68"/>
    <mergeCell ref="E67:F67"/>
    <mergeCell ref="B48:J48"/>
    <mergeCell ref="B49:J49"/>
    <mergeCell ref="G67:H67"/>
    <mergeCell ref="B62:H62"/>
    <mergeCell ref="B50:J50"/>
    <mergeCell ref="B52:J52"/>
    <mergeCell ref="I66:J66"/>
    <mergeCell ref="G66:H66"/>
    <mergeCell ref="G65:H65"/>
    <mergeCell ref="E65:F65"/>
    <mergeCell ref="E41:F41"/>
    <mergeCell ref="G36:I36"/>
    <mergeCell ref="E66:F66"/>
    <mergeCell ref="G64:H64"/>
    <mergeCell ref="I64:J64"/>
    <mergeCell ref="I65:J65"/>
    <mergeCell ref="E42:F42"/>
    <mergeCell ref="B47:J47"/>
    <mergeCell ref="B36:D36"/>
    <mergeCell ref="E36:F36"/>
    <mergeCell ref="E37:F37"/>
    <mergeCell ref="E38:F38"/>
    <mergeCell ref="E39:F39"/>
    <mergeCell ref="F23:G23"/>
    <mergeCell ref="F21:G21"/>
    <mergeCell ref="E40:F40"/>
    <mergeCell ref="H21:I21"/>
    <mergeCell ref="B21:E21"/>
    <mergeCell ref="H22:I22"/>
    <mergeCell ref="H23:I23"/>
    <mergeCell ref="E35:J35"/>
    <mergeCell ref="H26:I26"/>
    <mergeCell ref="H27:I27"/>
    <mergeCell ref="F27:G27"/>
    <mergeCell ref="F24:G24"/>
    <mergeCell ref="F25:G25"/>
    <mergeCell ref="B33:H33"/>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11362"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11362"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115"/>
  <sheetViews>
    <sheetView zoomScale="75" zoomScaleNormal="100" workbookViewId="0">
      <selection activeCell="L18" sqref="L18"/>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36841</v>
      </c>
      <c r="B12" s="128" t="s">
        <v>84</v>
      </c>
      <c r="C12" s="129"/>
      <c r="D12" s="549"/>
      <c r="E12" s="550"/>
      <c r="F12" s="550"/>
      <c r="G12" s="550"/>
      <c r="H12" s="551" t="s">
        <v>139</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140</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131</v>
      </c>
      <c r="G19" s="511"/>
      <c r="H19" s="536" t="s">
        <v>141</v>
      </c>
      <c r="I19" s="511"/>
      <c r="J19" s="13" t="s">
        <v>3</v>
      </c>
    </row>
    <row r="20" spans="2:10" ht="18" customHeight="1" x14ac:dyDescent="0.3">
      <c r="B20" s="512" t="s">
        <v>4</v>
      </c>
      <c r="C20" s="513"/>
      <c r="D20" s="513"/>
      <c r="E20" s="514"/>
      <c r="F20" s="503">
        <v>2294731</v>
      </c>
      <c r="G20" s="504"/>
      <c r="H20" s="503">
        <v>2310543</v>
      </c>
      <c r="I20" s="504"/>
      <c r="J20" s="14">
        <v>-6.8434129985895089E-3</v>
      </c>
    </row>
    <row r="21" spans="2:10" ht="18" customHeight="1" x14ac:dyDescent="0.3">
      <c r="B21" s="507" t="s">
        <v>5</v>
      </c>
      <c r="C21" s="508"/>
      <c r="D21" s="508"/>
      <c r="E21" s="509"/>
      <c r="F21" s="466">
        <v>314153</v>
      </c>
      <c r="G21" s="467"/>
      <c r="H21" s="466">
        <v>293436</v>
      </c>
      <c r="I21" s="467"/>
      <c r="J21" s="92">
        <v>7.0601425864583761E-2</v>
      </c>
    </row>
    <row r="22" spans="2:10" ht="18" customHeight="1" x14ac:dyDescent="0.3">
      <c r="B22" s="15" t="s">
        <v>6</v>
      </c>
      <c r="E22" s="16"/>
      <c r="F22" s="541"/>
      <c r="G22" s="542"/>
      <c r="H22" s="541"/>
      <c r="I22" s="542"/>
      <c r="J22" s="17"/>
    </row>
    <row r="23" spans="2:10" ht="18" customHeight="1" x14ac:dyDescent="0.3">
      <c r="B23" s="10" t="s">
        <v>7</v>
      </c>
      <c r="C23" s="11"/>
      <c r="D23" s="11"/>
      <c r="E23" s="12"/>
      <c r="F23" s="505">
        <v>0.12016866060080296</v>
      </c>
      <c r="G23" s="506"/>
      <c r="H23" s="505">
        <v>0.113</v>
      </c>
      <c r="I23" s="506"/>
      <c r="J23" s="14"/>
    </row>
    <row r="24" spans="2:10" ht="18" customHeight="1" x14ac:dyDescent="0.3">
      <c r="B24" s="15" t="s">
        <v>8</v>
      </c>
      <c r="D24" t="s">
        <v>9</v>
      </c>
      <c r="E24" s="16"/>
      <c r="F24" s="497">
        <v>2179910</v>
      </c>
      <c r="G24" s="498"/>
      <c r="H24" s="497">
        <v>2301774</v>
      </c>
      <c r="I24" s="498"/>
      <c r="J24" s="92">
        <v>-5.2943512264887867E-2</v>
      </c>
    </row>
    <row r="25" spans="2:10" ht="14" x14ac:dyDescent="0.3">
      <c r="B25" s="15"/>
      <c r="D25" t="s">
        <v>10</v>
      </c>
      <c r="E25" s="16"/>
      <c r="F25" s="466">
        <v>428974</v>
      </c>
      <c r="G25" s="467"/>
      <c r="H25" s="466">
        <v>302205</v>
      </c>
      <c r="I25" s="467"/>
      <c r="J25" s="93">
        <v>0.4194801541999636</v>
      </c>
    </row>
    <row r="26" spans="2:10" ht="14" x14ac:dyDescent="0.3">
      <c r="B26" s="15"/>
      <c r="D26" t="s">
        <v>11</v>
      </c>
      <c r="E26" s="16"/>
      <c r="F26" s="466">
        <v>2608884</v>
      </c>
      <c r="G26" s="467"/>
      <c r="H26" s="466">
        <v>2603979</v>
      </c>
      <c r="I26" s="467"/>
      <c r="J26" s="93">
        <v>1.8836557437675188E-3</v>
      </c>
    </row>
    <row r="27" spans="2:10" ht="14" x14ac:dyDescent="0.3">
      <c r="B27" s="18"/>
      <c r="C27" s="19"/>
      <c r="D27" s="19" t="s">
        <v>12</v>
      </c>
      <c r="E27" s="20"/>
      <c r="F27" s="481">
        <v>562063</v>
      </c>
      <c r="G27" s="499"/>
      <c r="H27" s="481">
        <v>586300</v>
      </c>
      <c r="I27" s="499"/>
      <c r="J27" s="94">
        <v>-4.1338904997441583E-2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13100</v>
      </c>
      <c r="F37" s="546"/>
      <c r="G37" s="29"/>
      <c r="H37" s="30">
        <v>320</v>
      </c>
      <c r="I37" s="17"/>
      <c r="J37" s="17">
        <v>13420</v>
      </c>
    </row>
    <row r="38" spans="1:10" ht="18" customHeight="1" x14ac:dyDescent="0.3">
      <c r="B38" s="15" t="s">
        <v>21</v>
      </c>
      <c r="C38" t="s">
        <v>22</v>
      </c>
      <c r="D38" s="16"/>
      <c r="E38" s="466">
        <v>10705</v>
      </c>
      <c r="F38" s="546"/>
      <c r="G38" s="29"/>
      <c r="H38" s="30">
        <v>1672</v>
      </c>
      <c r="I38" s="17"/>
      <c r="J38" s="17">
        <v>12377</v>
      </c>
    </row>
    <row r="39" spans="1:10" ht="18" customHeight="1" x14ac:dyDescent="0.3">
      <c r="B39" s="15"/>
      <c r="C39" s="31" t="s">
        <v>23</v>
      </c>
      <c r="D39" s="32"/>
      <c r="E39" s="466">
        <v>7762</v>
      </c>
      <c r="F39" s="546"/>
      <c r="G39" s="29"/>
      <c r="H39" s="30">
        <v>2355</v>
      </c>
      <c r="I39" s="17"/>
      <c r="J39" s="17">
        <v>10117</v>
      </c>
    </row>
    <row r="40" spans="1:10" ht="18" customHeight="1" x14ac:dyDescent="0.3">
      <c r="B40" s="33" t="s">
        <v>24</v>
      </c>
      <c r="C40" s="19"/>
      <c r="D40" s="20"/>
      <c r="E40" s="481">
        <v>31567</v>
      </c>
      <c r="F40" s="482"/>
      <c r="G40" s="34"/>
      <c r="H40" s="35">
        <v>4347</v>
      </c>
      <c r="I40" s="36"/>
      <c r="J40" s="17">
        <v>35914</v>
      </c>
    </row>
    <row r="41" spans="1:10" ht="18" customHeight="1" x14ac:dyDescent="0.3">
      <c r="B41" s="40" t="s">
        <v>25</v>
      </c>
      <c r="D41" s="16"/>
      <c r="E41" s="483"/>
      <c r="F41" s="484"/>
      <c r="G41" s="38"/>
      <c r="H41" s="38"/>
      <c r="I41" s="39"/>
      <c r="J41" s="17">
        <v>1685</v>
      </c>
    </row>
    <row r="42" spans="1:10" ht="18" customHeight="1" x14ac:dyDescent="0.3">
      <c r="B42" s="33" t="s">
        <v>26</v>
      </c>
      <c r="C42" s="19"/>
      <c r="D42" s="20"/>
      <c r="E42" s="485"/>
      <c r="F42" s="486"/>
      <c r="G42" s="41"/>
      <c r="H42" s="41"/>
      <c r="I42" s="42"/>
      <c r="J42" s="43">
        <v>37599</v>
      </c>
    </row>
    <row r="43" spans="1:10" ht="13" x14ac:dyDescent="0.3">
      <c r="B43" s="44"/>
      <c r="E43" s="22"/>
      <c r="F43" s="22"/>
      <c r="G43" s="25"/>
      <c r="H43" s="25"/>
      <c r="I43" s="25"/>
      <c r="J43" s="45"/>
    </row>
    <row r="44" spans="1:10" ht="13" x14ac:dyDescent="0.3">
      <c r="B44" s="44"/>
      <c r="E44" s="22"/>
      <c r="F44" s="22"/>
      <c r="G44" s="25"/>
      <c r="H44" s="25"/>
      <c r="I44" s="25"/>
      <c r="J44" s="45"/>
    </row>
    <row r="45" spans="1:10" ht="13" x14ac:dyDescent="0.3">
      <c r="B45" s="44"/>
      <c r="E45" s="22"/>
      <c r="F45" s="22"/>
      <c r="G45" s="25"/>
      <c r="H45" s="25"/>
      <c r="I45" s="25"/>
      <c r="J45" s="45"/>
    </row>
    <row r="46" spans="1:10" ht="13" x14ac:dyDescent="0.3">
      <c r="C46" s="44"/>
      <c r="E46" s="46"/>
      <c r="F46" s="46"/>
      <c r="G46" s="45"/>
      <c r="H46" s="47"/>
      <c r="I46" s="47"/>
      <c r="J46" s="45"/>
    </row>
    <row r="47" spans="1:10" ht="24.75" customHeight="1" x14ac:dyDescent="0.25">
      <c r="A47" s="48" t="s">
        <v>27</v>
      </c>
      <c r="B47" s="479" t="s">
        <v>28</v>
      </c>
      <c r="C47" s="479"/>
      <c r="D47" s="479"/>
      <c r="E47" s="479"/>
      <c r="F47" s="479"/>
      <c r="G47" s="479"/>
      <c r="H47" s="479"/>
      <c r="I47" s="479"/>
      <c r="J47" s="479"/>
    </row>
    <row r="48" spans="1:10" ht="24.75" customHeight="1" x14ac:dyDescent="0.25">
      <c r="A48" s="49"/>
      <c r="B48" s="479" t="s">
        <v>142</v>
      </c>
      <c r="C48" s="479"/>
      <c r="D48" s="479"/>
      <c r="E48" s="479"/>
      <c r="F48" s="479"/>
      <c r="G48" s="479"/>
      <c r="H48" s="479"/>
      <c r="I48" s="479"/>
      <c r="J48" s="479"/>
    </row>
    <row r="49" spans="1:10" x14ac:dyDescent="0.25">
      <c r="A49" s="49"/>
      <c r="B49" s="480" t="s">
        <v>29</v>
      </c>
      <c r="C49" s="480"/>
      <c r="D49" s="480"/>
      <c r="E49" s="480"/>
      <c r="F49" s="480"/>
      <c r="G49" s="480"/>
      <c r="H49" s="480"/>
      <c r="I49" s="480"/>
      <c r="J49" s="480"/>
    </row>
    <row r="50" spans="1:10" x14ac:dyDescent="0.25">
      <c r="A50" s="49"/>
      <c r="B50" s="480" t="s">
        <v>30</v>
      </c>
      <c r="C50" s="480"/>
      <c r="D50" s="480"/>
      <c r="E50" s="480"/>
      <c r="F50" s="480"/>
      <c r="G50" s="480"/>
      <c r="H50" s="480"/>
      <c r="I50" s="480"/>
      <c r="J50" s="480"/>
    </row>
    <row r="51" spans="1:10" x14ac:dyDescent="0.25">
      <c r="A51" s="49"/>
      <c r="B51" s="50"/>
      <c r="C51" s="50"/>
      <c r="D51" s="50"/>
      <c r="E51" s="50"/>
      <c r="F51" s="50"/>
      <c r="G51" s="50"/>
      <c r="H51" s="50"/>
      <c r="I51" s="50"/>
      <c r="J51" s="50"/>
    </row>
    <row r="52" spans="1:10" x14ac:dyDescent="0.25">
      <c r="A52" s="49"/>
      <c r="B52" s="480" t="s">
        <v>62</v>
      </c>
      <c r="C52" s="480"/>
      <c r="D52" s="480"/>
      <c r="E52" s="480"/>
      <c r="F52" s="480"/>
      <c r="G52" s="480"/>
      <c r="H52" s="480"/>
      <c r="I52" s="480"/>
      <c r="J52" s="480"/>
    </row>
    <row r="53" spans="1:10" x14ac:dyDescent="0.25">
      <c r="A53" s="49"/>
      <c r="B53" s="50"/>
      <c r="C53" s="50"/>
      <c r="D53" s="50"/>
      <c r="E53" s="50"/>
      <c r="F53" s="50"/>
      <c r="G53" s="50"/>
      <c r="H53" s="50"/>
      <c r="I53" s="50"/>
      <c r="J53" s="50"/>
    </row>
    <row r="54" spans="1:10" x14ac:dyDescent="0.25">
      <c r="A54" s="49"/>
      <c r="B54" s="50"/>
      <c r="C54" s="50"/>
      <c r="D54" s="50"/>
      <c r="E54" s="50"/>
      <c r="F54" s="50"/>
      <c r="G54" s="50"/>
      <c r="H54" s="50"/>
      <c r="I54" s="50"/>
      <c r="J54" s="50"/>
    </row>
    <row r="55" spans="1:10" ht="15.5" x14ac:dyDescent="0.35">
      <c r="A55" s="51" t="s">
        <v>137</v>
      </c>
      <c r="B55" s="44"/>
      <c r="E55" s="130" t="s">
        <v>31</v>
      </c>
      <c r="F55" s="22"/>
      <c r="G55" s="25"/>
      <c r="H55" s="25"/>
      <c r="I55" s="25"/>
      <c r="J55" s="45"/>
    </row>
    <row r="56" spans="1:10" s="55" customFormat="1" ht="13" x14ac:dyDescent="0.35">
      <c r="A56" s="52" t="s">
        <v>32</v>
      </c>
      <c r="B56" s="53"/>
      <c r="C56" s="52"/>
      <c r="D56" s="52"/>
      <c r="E56" s="54"/>
      <c r="G56" s="56"/>
      <c r="J56" s="56"/>
    </row>
    <row r="57" spans="1:10" s="55" customFormat="1" ht="13" x14ac:dyDescent="0.35">
      <c r="A57" s="52" t="s">
        <v>33</v>
      </c>
      <c r="B57" s="57"/>
      <c r="E57" s="56"/>
      <c r="G57" s="56"/>
      <c r="J57" s="56"/>
    </row>
    <row r="58" spans="1:10" s="55" customFormat="1" ht="13" x14ac:dyDescent="0.35">
      <c r="A58" s="52" t="s">
        <v>34</v>
      </c>
      <c r="B58" s="57"/>
      <c r="E58" s="56"/>
      <c r="G58" s="56"/>
      <c r="J58" s="56"/>
    </row>
    <row r="62" spans="1:10" s="6" customFormat="1" ht="18" customHeight="1" x14ac:dyDescent="0.35">
      <c r="A62" s="5">
        <v>3</v>
      </c>
      <c r="B62" s="342" t="s">
        <v>35</v>
      </c>
      <c r="C62" s="533"/>
      <c r="D62" s="533"/>
      <c r="E62" s="533"/>
      <c r="F62" s="533"/>
      <c r="G62" s="533"/>
      <c r="H62" s="533"/>
    </row>
    <row r="63" spans="1:10" ht="18" customHeight="1" x14ac:dyDescent="0.25"/>
    <row r="64" spans="1:10" s="61" customFormat="1" ht="18" customHeight="1" x14ac:dyDescent="0.3">
      <c r="A64" s="58"/>
      <c r="B64" s="59" t="s">
        <v>36</v>
      </c>
      <c r="C64" s="60"/>
      <c r="D64" s="60"/>
      <c r="E64" s="59" t="s">
        <v>37</v>
      </c>
      <c r="F64" s="60"/>
      <c r="G64" s="476" t="s">
        <v>11</v>
      </c>
      <c r="H64" s="463"/>
      <c r="I64" s="476" t="s">
        <v>38</v>
      </c>
      <c r="J64" s="477"/>
    </row>
    <row r="65" spans="1:10" ht="18" customHeight="1" x14ac:dyDescent="0.3">
      <c r="B65" s="62"/>
      <c r="C65" s="61" t="s">
        <v>39</v>
      </c>
      <c r="D65" s="61"/>
      <c r="E65" s="464">
        <v>28</v>
      </c>
      <c r="F65" s="478"/>
      <c r="G65" s="466">
        <v>1104</v>
      </c>
      <c r="H65" s="478"/>
      <c r="I65" s="552">
        <v>3.2905129504336683</v>
      </c>
      <c r="J65" s="555"/>
    </row>
    <row r="66" spans="1:10" ht="18" customHeight="1" x14ac:dyDescent="0.3">
      <c r="B66" s="62"/>
      <c r="C66" s="61" t="s">
        <v>40</v>
      </c>
      <c r="D66" s="61"/>
      <c r="E66" s="464">
        <v>7</v>
      </c>
      <c r="F66" s="465"/>
      <c r="G66" s="466">
        <v>3397</v>
      </c>
      <c r="H66" s="467"/>
      <c r="I66" s="552">
        <v>10.124884504187655</v>
      </c>
      <c r="J66" s="555"/>
    </row>
    <row r="67" spans="1:10" ht="18" customHeight="1" x14ac:dyDescent="0.3">
      <c r="B67" s="62"/>
      <c r="C67" s="61" t="s">
        <v>41</v>
      </c>
      <c r="D67" s="61"/>
      <c r="E67" s="464">
        <v>11</v>
      </c>
      <c r="F67" s="465"/>
      <c r="G67" s="466">
        <v>29050</v>
      </c>
      <c r="H67" s="467"/>
      <c r="I67" s="552">
        <v>86.584602545378672</v>
      </c>
      <c r="J67" s="555"/>
    </row>
    <row r="68" spans="1:10" ht="18" customHeight="1" x14ac:dyDescent="0.3">
      <c r="B68" s="63"/>
      <c r="C68" s="64" t="s">
        <v>11</v>
      </c>
      <c r="D68" s="65"/>
      <c r="E68" s="470">
        <v>46</v>
      </c>
      <c r="F68" s="471"/>
      <c r="G68" s="472">
        <v>33551</v>
      </c>
      <c r="H68" s="473"/>
      <c r="I68" s="537"/>
      <c r="J68" s="538"/>
    </row>
    <row r="72" spans="1:10" s="6" customFormat="1" ht="18" customHeight="1" x14ac:dyDescent="0.35">
      <c r="A72" s="5">
        <v>4</v>
      </c>
      <c r="B72" s="66" t="s">
        <v>42</v>
      </c>
    </row>
    <row r="73" spans="1:10" ht="18" customHeight="1" x14ac:dyDescent="0.3">
      <c r="A73" s="44"/>
      <c r="B73" s="67"/>
    </row>
    <row r="74" spans="1:10" ht="18" customHeight="1" x14ac:dyDescent="0.3">
      <c r="E74" s="452" t="s">
        <v>43</v>
      </c>
      <c r="F74" s="453"/>
      <c r="G74" s="453"/>
      <c r="H74" s="453"/>
    </row>
    <row r="75" spans="1:10" s="61" customFormat="1" ht="18" customHeight="1" x14ac:dyDescent="0.3">
      <c r="B75" s="454"/>
      <c r="C75" s="455"/>
      <c r="D75" s="456"/>
      <c r="E75" s="457" t="s">
        <v>44</v>
      </c>
      <c r="F75" s="457"/>
      <c r="G75" s="457" t="s">
        <v>45</v>
      </c>
      <c r="H75" s="458"/>
    </row>
    <row r="76" spans="1:10" ht="18.75" customHeight="1" x14ac:dyDescent="0.3">
      <c r="B76" s="424" t="s">
        <v>11</v>
      </c>
      <c r="C76" s="425"/>
      <c r="D76" s="426"/>
      <c r="E76" s="462">
        <v>51</v>
      </c>
      <c r="F76" s="463"/>
      <c r="G76" s="462">
        <v>49</v>
      </c>
      <c r="H76" s="463"/>
    </row>
    <row r="77" spans="1:10" ht="13" x14ac:dyDescent="0.3">
      <c r="B77" s="46"/>
      <c r="C77" s="46"/>
      <c r="D77" s="46"/>
      <c r="E77" s="46"/>
      <c r="F77" s="46"/>
      <c r="G77" s="46"/>
      <c r="H77" s="46"/>
    </row>
    <row r="78" spans="1:10" ht="13" x14ac:dyDescent="0.3">
      <c r="B78" s="46"/>
      <c r="C78" s="46"/>
      <c r="D78" s="46"/>
      <c r="E78" s="46"/>
      <c r="F78" s="46"/>
      <c r="G78" s="46"/>
      <c r="H78" s="46"/>
    </row>
    <row r="80" spans="1:10" s="6" customFormat="1" ht="18" customHeight="1" x14ac:dyDescent="0.35">
      <c r="A80" s="5">
        <v>5</v>
      </c>
      <c r="B80" s="342" t="s">
        <v>143</v>
      </c>
      <c r="C80" s="342"/>
      <c r="D80" s="342"/>
      <c r="E80" s="342"/>
      <c r="F80" s="342"/>
      <c r="G80" s="342"/>
      <c r="H80" s="342"/>
      <c r="I80" s="342"/>
      <c r="J80" s="530"/>
    </row>
    <row r="81" spans="1:10" ht="18" customHeight="1" x14ac:dyDescent="0.3">
      <c r="A81" s="44"/>
    </row>
    <row r="82" spans="1:10" s="44" customFormat="1" ht="57.75" customHeight="1" x14ac:dyDescent="0.3">
      <c r="B82" s="68"/>
      <c r="C82" s="69"/>
      <c r="D82" s="69"/>
      <c r="E82" s="68" t="s">
        <v>17</v>
      </c>
      <c r="F82" s="543" t="s">
        <v>18</v>
      </c>
      <c r="G82" s="544"/>
      <c r="H82" s="545"/>
      <c r="I82" s="70" t="s">
        <v>11</v>
      </c>
      <c r="J82" s="71" t="s">
        <v>46</v>
      </c>
    </row>
    <row r="83" spans="1:10" ht="18" customHeight="1" x14ac:dyDescent="0.3">
      <c r="B83" s="72" t="s">
        <v>47</v>
      </c>
      <c r="C83" s="73"/>
      <c r="D83" s="73"/>
      <c r="E83" s="10"/>
      <c r="F83" s="10"/>
      <c r="G83" s="11"/>
      <c r="H83" s="12"/>
      <c r="I83" s="12"/>
      <c r="J83" s="74"/>
    </row>
    <row r="84" spans="1:10" ht="18" customHeight="1" x14ac:dyDescent="0.3">
      <c r="B84" s="26" t="s">
        <v>48</v>
      </c>
      <c r="C84" s="27"/>
      <c r="D84" s="27"/>
      <c r="E84" s="75">
        <v>6021</v>
      </c>
      <c r="F84" s="75"/>
      <c r="G84" s="76">
        <v>1638</v>
      </c>
      <c r="H84" s="37"/>
      <c r="I84" s="37">
        <v>7659</v>
      </c>
      <c r="J84" s="77"/>
    </row>
    <row r="85" spans="1:10" ht="18" customHeight="1" x14ac:dyDescent="0.3">
      <c r="B85" s="78" t="s">
        <v>49</v>
      </c>
      <c r="E85" s="79">
        <v>4875</v>
      </c>
      <c r="F85" s="79"/>
      <c r="G85" s="30">
        <v>129</v>
      </c>
      <c r="H85" s="17"/>
      <c r="I85" s="17">
        <v>5004</v>
      </c>
      <c r="J85" s="77"/>
    </row>
    <row r="86" spans="1:10" ht="18" customHeight="1" x14ac:dyDescent="0.3">
      <c r="B86" s="15" t="s">
        <v>50</v>
      </c>
      <c r="E86" s="86"/>
      <c r="F86" s="38"/>
      <c r="G86" s="38"/>
      <c r="H86" s="39"/>
      <c r="I86" s="17">
        <v>2428</v>
      </c>
      <c r="J86" s="77"/>
    </row>
    <row r="87" spans="1:10" ht="18" customHeight="1" x14ac:dyDescent="0.3">
      <c r="B87" s="15" t="s">
        <v>51</v>
      </c>
      <c r="E87" s="86"/>
      <c r="F87" s="38"/>
      <c r="G87" s="38"/>
      <c r="H87" s="39"/>
      <c r="I87" s="17">
        <v>111</v>
      </c>
      <c r="J87" s="77"/>
    </row>
    <row r="88" spans="1:10" ht="18" customHeight="1" x14ac:dyDescent="0.3">
      <c r="B88" s="40" t="s">
        <v>52</v>
      </c>
      <c r="E88" s="87">
        <v>13405</v>
      </c>
      <c r="F88" s="35"/>
      <c r="G88" s="35">
        <v>1797</v>
      </c>
      <c r="H88" s="36"/>
      <c r="I88" s="17">
        <v>15202</v>
      </c>
      <c r="J88" s="89">
        <v>45.728552520755628</v>
      </c>
    </row>
    <row r="89" spans="1:10" ht="18" customHeight="1" x14ac:dyDescent="0.3">
      <c r="B89" s="68" t="s">
        <v>53</v>
      </c>
      <c r="C89" s="27"/>
      <c r="D89" s="27"/>
      <c r="E89" s="86"/>
      <c r="F89" s="38"/>
      <c r="G89" s="38"/>
      <c r="H89" s="39"/>
      <c r="I89" s="37">
        <v>13095</v>
      </c>
      <c r="J89" s="90">
        <v>39.390566718806404</v>
      </c>
    </row>
    <row r="90" spans="1:10" ht="18" customHeight="1" x14ac:dyDescent="0.3">
      <c r="B90" s="33" t="s">
        <v>54</v>
      </c>
      <c r="C90" s="19"/>
      <c r="D90" s="19"/>
      <c r="E90" s="88"/>
      <c r="F90" s="41"/>
      <c r="G90" s="41"/>
      <c r="H90" s="42"/>
      <c r="I90" s="36">
        <v>4947</v>
      </c>
      <c r="J90" s="91">
        <v>14.880880760437973</v>
      </c>
    </row>
    <row r="91" spans="1:10" ht="18" customHeight="1" x14ac:dyDescent="0.3">
      <c r="B91" s="33" t="s">
        <v>55</v>
      </c>
      <c r="C91" s="19"/>
      <c r="D91" s="19"/>
      <c r="E91" s="80">
        <v>30511</v>
      </c>
      <c r="F91" s="34"/>
      <c r="G91" s="81">
        <v>2733</v>
      </c>
      <c r="H91" s="36"/>
      <c r="I91" s="43">
        <v>33244</v>
      </c>
      <c r="J91" s="82">
        <v>100</v>
      </c>
    </row>
    <row r="92" spans="1:10" ht="13" x14ac:dyDescent="0.3">
      <c r="B92" s="44"/>
      <c r="E92" s="45"/>
      <c r="F92" s="25"/>
      <c r="G92" s="45"/>
      <c r="H92" s="25"/>
      <c r="I92" s="45"/>
      <c r="J92" s="83"/>
    </row>
    <row r="93" spans="1:10" ht="13" x14ac:dyDescent="0.3">
      <c r="B93" s="31" t="s">
        <v>64</v>
      </c>
      <c r="E93" s="45"/>
      <c r="F93" s="25"/>
      <c r="G93" s="45"/>
      <c r="H93" s="25"/>
      <c r="I93" s="45"/>
      <c r="J93" s="83"/>
    </row>
    <row r="94" spans="1:10" x14ac:dyDescent="0.25">
      <c r="B94" t="s">
        <v>63</v>
      </c>
    </row>
    <row r="97" spans="1:10" ht="18" customHeight="1" x14ac:dyDescent="0.3">
      <c r="A97" s="44">
        <v>6</v>
      </c>
      <c r="B97" s="554" t="s">
        <v>56</v>
      </c>
      <c r="C97" s="530"/>
      <c r="D97" s="530"/>
      <c r="E97" s="530"/>
      <c r="F97" s="530"/>
      <c r="G97" s="530"/>
    </row>
    <row r="98" spans="1:10" ht="18" customHeight="1" x14ac:dyDescent="0.3">
      <c r="A98" s="44"/>
      <c r="C98" s="527"/>
      <c r="D98" s="438"/>
      <c r="E98" s="438"/>
      <c r="F98" s="438"/>
      <c r="G98" s="438"/>
      <c r="H98" s="438"/>
    </row>
    <row r="99" spans="1:10" ht="18" customHeight="1" x14ac:dyDescent="0.3">
      <c r="B99" s="528" t="s">
        <v>57</v>
      </c>
      <c r="C99" s="528"/>
      <c r="D99" s="528"/>
      <c r="E99" s="450" t="s">
        <v>58</v>
      </c>
      <c r="F99" s="450"/>
      <c r="G99" s="450" t="s">
        <v>59</v>
      </c>
      <c r="H99" s="451"/>
      <c r="I99" s="450" t="s">
        <v>11</v>
      </c>
      <c r="J99" s="450"/>
    </row>
    <row r="100" spans="1:10" ht="18" customHeight="1" x14ac:dyDescent="0.25">
      <c r="B100" s="429" t="s">
        <v>60</v>
      </c>
      <c r="C100" s="430"/>
      <c r="D100" s="431"/>
      <c r="E100" s="432">
        <v>16</v>
      </c>
      <c r="F100" s="433"/>
      <c r="G100" s="434">
        <v>56</v>
      </c>
      <c r="H100" s="433"/>
      <c r="I100" s="435">
        <v>72</v>
      </c>
      <c r="J100" s="436"/>
    </row>
    <row r="101" spans="1:10" ht="18" customHeight="1" x14ac:dyDescent="0.25">
      <c r="B101" s="437" t="s">
        <v>41</v>
      </c>
      <c r="C101" s="438"/>
      <c r="D101" s="438"/>
      <c r="E101" s="440">
        <v>138</v>
      </c>
      <c r="F101" s="441"/>
      <c r="G101" s="440">
        <v>34</v>
      </c>
      <c r="H101" s="441"/>
      <c r="I101" s="442">
        <v>172</v>
      </c>
      <c r="J101" s="439"/>
    </row>
    <row r="102" spans="1:10" ht="18" customHeight="1" x14ac:dyDescent="0.3">
      <c r="B102" s="428" t="s">
        <v>11</v>
      </c>
      <c r="C102" s="428"/>
      <c r="D102" s="428"/>
      <c r="E102" s="427">
        <v>154</v>
      </c>
      <c r="F102" s="428"/>
      <c r="G102" s="427">
        <v>90</v>
      </c>
      <c r="H102" s="428"/>
      <c r="I102" s="427">
        <v>244</v>
      </c>
      <c r="J102" s="428"/>
    </row>
    <row r="110" spans="1:10" ht="9" customHeight="1" x14ac:dyDescent="0.25">
      <c r="A110" s="84"/>
      <c r="B110" s="85"/>
      <c r="C110" s="85"/>
      <c r="D110" s="85"/>
      <c r="E110" s="85"/>
      <c r="F110" s="85"/>
      <c r="G110" s="85"/>
      <c r="H110" s="85"/>
      <c r="I110" s="85"/>
      <c r="J110" s="85"/>
    </row>
    <row r="111" spans="1:10" ht="12.75" customHeight="1" x14ac:dyDescent="0.25">
      <c r="A111" s="534" t="s">
        <v>92</v>
      </c>
      <c r="B111" s="535"/>
      <c r="C111" s="535"/>
      <c r="D111" s="535"/>
      <c r="E111" s="535"/>
      <c r="F111" s="535"/>
      <c r="G111" s="535"/>
      <c r="H111" s="535"/>
      <c r="I111" s="535"/>
      <c r="J111" s="535"/>
    </row>
    <row r="112" spans="1:10" x14ac:dyDescent="0.25">
      <c r="A112" s="535"/>
      <c r="B112" s="535"/>
      <c r="C112" s="535"/>
      <c r="D112" s="535"/>
      <c r="E112" s="535"/>
      <c r="F112" s="535"/>
      <c r="G112" s="535"/>
      <c r="H112" s="535"/>
      <c r="I112" s="535"/>
      <c r="J112" s="535"/>
    </row>
    <row r="113" spans="1:10" ht="16.5" customHeight="1" x14ac:dyDescent="0.25">
      <c r="A113" s="535"/>
      <c r="B113" s="535"/>
      <c r="C113" s="535"/>
      <c r="D113" s="535"/>
      <c r="E113" s="535"/>
      <c r="F113" s="535"/>
      <c r="G113" s="535"/>
      <c r="H113" s="535"/>
      <c r="I113" s="535"/>
      <c r="J113" s="535"/>
    </row>
    <row r="115" spans="1:10" ht="15.5" x14ac:dyDescent="0.35">
      <c r="A115" s="51" t="s">
        <v>137</v>
      </c>
    </row>
  </sheetData>
  <mergeCells count="85">
    <mergeCell ref="B101:D101"/>
    <mergeCell ref="E101:F101"/>
    <mergeCell ref="G101:H101"/>
    <mergeCell ref="I101:J101"/>
    <mergeCell ref="A111:J113"/>
    <mergeCell ref="B102:D102"/>
    <mergeCell ref="E102:F102"/>
    <mergeCell ref="G102:H102"/>
    <mergeCell ref="I102:J102"/>
    <mergeCell ref="I99:J99"/>
    <mergeCell ref="B100:D100"/>
    <mergeCell ref="E100:F100"/>
    <mergeCell ref="G100:H100"/>
    <mergeCell ref="I100:J100"/>
    <mergeCell ref="B97:G97"/>
    <mergeCell ref="C98:H98"/>
    <mergeCell ref="B99:D99"/>
    <mergeCell ref="E99:F99"/>
    <mergeCell ref="G99:H99"/>
    <mergeCell ref="B76:D76"/>
    <mergeCell ref="E76:F76"/>
    <mergeCell ref="G76:H76"/>
    <mergeCell ref="B80:J80"/>
    <mergeCell ref="F82:H82"/>
    <mergeCell ref="I67:J67"/>
    <mergeCell ref="B75:D75"/>
    <mergeCell ref="E75:F75"/>
    <mergeCell ref="G75:H75"/>
    <mergeCell ref="E74:H74"/>
    <mergeCell ref="F26:G26"/>
    <mergeCell ref="F22:G22"/>
    <mergeCell ref="I68:J68"/>
    <mergeCell ref="E68:F68"/>
    <mergeCell ref="G68:H68"/>
    <mergeCell ref="E67:F67"/>
    <mergeCell ref="B48:J48"/>
    <mergeCell ref="B49:J49"/>
    <mergeCell ref="G67:H67"/>
    <mergeCell ref="B62:H62"/>
    <mergeCell ref="B50:J50"/>
    <mergeCell ref="B52:J52"/>
    <mergeCell ref="I66:J66"/>
    <mergeCell ref="G66:H66"/>
    <mergeCell ref="G65:H65"/>
    <mergeCell ref="E65:F65"/>
    <mergeCell ref="E41:F41"/>
    <mergeCell ref="G36:I36"/>
    <mergeCell ref="E66:F66"/>
    <mergeCell ref="G64:H64"/>
    <mergeCell ref="I64:J64"/>
    <mergeCell ref="I65:J65"/>
    <mergeCell ref="E42:F42"/>
    <mergeCell ref="B47:J47"/>
    <mergeCell ref="B36:D36"/>
    <mergeCell ref="E36:F36"/>
    <mergeCell ref="E37:F37"/>
    <mergeCell ref="E38:F38"/>
    <mergeCell ref="E39:F39"/>
    <mergeCell ref="F23:G23"/>
    <mergeCell ref="F21:G21"/>
    <mergeCell ref="E40:F40"/>
    <mergeCell ref="H21:I21"/>
    <mergeCell ref="B21:E21"/>
    <mergeCell ref="H22:I22"/>
    <mergeCell ref="H23:I23"/>
    <mergeCell ref="E35:J35"/>
    <mergeCell ref="H26:I26"/>
    <mergeCell ref="H27:I27"/>
    <mergeCell ref="F27:G27"/>
    <mergeCell ref="F24:G24"/>
    <mergeCell ref="F25:G25"/>
    <mergeCell ref="B33:H33"/>
    <mergeCell ref="H24:I24"/>
    <mergeCell ref="H25:I25"/>
    <mergeCell ref="E1:J1"/>
    <mergeCell ref="G11:J11"/>
    <mergeCell ref="D12:G12"/>
    <mergeCell ref="H12:J12"/>
    <mergeCell ref="B16:H16"/>
    <mergeCell ref="B18:E18"/>
    <mergeCell ref="F19:G19"/>
    <mergeCell ref="H19:I19"/>
    <mergeCell ref="H20:I20"/>
    <mergeCell ref="B20:E20"/>
    <mergeCell ref="F20:G20"/>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8" max="16383" man="1"/>
  </rowBreaks>
  <drawing r:id="rId2"/>
  <legacyDrawing r:id="rId3"/>
  <oleObjects>
    <mc:AlternateContent xmlns:mc="http://schemas.openxmlformats.org/markup-compatibility/2006">
      <mc:Choice Requires="x14">
        <oleObject progId="Word.Document.8" shapeId="12386"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12386" r:id="rId4"/>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116"/>
  <sheetViews>
    <sheetView zoomScale="75" zoomScaleNormal="100" workbookViewId="0">
      <selection activeCell="L18" sqref="L18"/>
    </sheetView>
  </sheetViews>
  <sheetFormatPr defaultRowHeight="12.5" x14ac:dyDescent="0.25"/>
  <cols>
    <col min="2" max="2" width="9.54296875" customWidth="1"/>
    <col min="4" max="4" width="16" customWidth="1"/>
    <col min="8" max="8" width="12" customWidth="1"/>
    <col min="9" max="9" width="12.1796875" customWidth="1"/>
    <col min="10" max="10" width="14.54296875" customWidth="1"/>
  </cols>
  <sheetData>
    <row r="1" spans="1:12" ht="18" customHeight="1" thickBot="1" x14ac:dyDescent="0.35">
      <c r="A1" s="1"/>
      <c r="B1" s="1"/>
      <c r="C1" s="1"/>
      <c r="D1" s="1"/>
      <c r="E1" s="547" t="s">
        <v>79</v>
      </c>
      <c r="F1" s="548"/>
      <c r="G1" s="548"/>
      <c r="H1" s="548"/>
      <c r="I1" s="548"/>
      <c r="J1" s="548"/>
      <c r="K1" s="2"/>
      <c r="L1" s="1"/>
    </row>
    <row r="2" spans="1:12" x14ac:dyDescent="0.25">
      <c r="A2" s="108" t="s">
        <v>80</v>
      </c>
      <c r="B2" s="1"/>
      <c r="D2" s="109"/>
      <c r="E2" s="110"/>
      <c r="F2" s="111"/>
      <c r="G2" s="112"/>
      <c r="H2" s="112"/>
      <c r="I2" s="112"/>
      <c r="J2" s="113"/>
    </row>
    <row r="3" spans="1:12" x14ac:dyDescent="0.25">
      <c r="A3" s="108" t="s">
        <v>81</v>
      </c>
      <c r="B3" s="1"/>
      <c r="D3" s="114"/>
      <c r="E3" s="115"/>
      <c r="F3" s="116"/>
      <c r="G3" s="117"/>
      <c r="H3" s="117"/>
      <c r="I3" s="117"/>
      <c r="J3" s="118"/>
    </row>
    <row r="4" spans="1:12" x14ac:dyDescent="0.25">
      <c r="A4" s="108" t="s">
        <v>82</v>
      </c>
      <c r="B4" s="1"/>
      <c r="D4" s="114"/>
      <c r="E4" s="115"/>
      <c r="F4" s="116"/>
      <c r="G4" s="117"/>
      <c r="H4" s="117"/>
      <c r="I4" s="117"/>
      <c r="J4" s="118"/>
    </row>
    <row r="5" spans="1:12" x14ac:dyDescent="0.25">
      <c r="A5" s="108" t="s">
        <v>0</v>
      </c>
      <c r="B5" s="1"/>
      <c r="D5" s="114"/>
      <c r="E5" s="115"/>
      <c r="F5" s="116"/>
      <c r="G5" s="117"/>
      <c r="H5" s="117"/>
      <c r="I5" s="119"/>
      <c r="J5" s="118"/>
    </row>
    <row r="6" spans="1:12" x14ac:dyDescent="0.25">
      <c r="A6" s="108" t="s">
        <v>1</v>
      </c>
      <c r="B6" s="1"/>
      <c r="D6" s="114"/>
      <c r="E6" s="115"/>
      <c r="F6" s="116"/>
      <c r="G6" s="117"/>
      <c r="H6" s="117"/>
      <c r="I6" s="117"/>
      <c r="J6" s="118"/>
    </row>
    <row r="7" spans="1:12" x14ac:dyDescent="0.25">
      <c r="A7" s="108" t="s">
        <v>83</v>
      </c>
      <c r="B7" s="1"/>
      <c r="D7" s="114"/>
      <c r="E7" s="115"/>
      <c r="F7" s="116"/>
      <c r="G7" s="117"/>
      <c r="H7" s="117"/>
      <c r="I7" s="117"/>
      <c r="J7" s="118"/>
    </row>
    <row r="8" spans="1:12" x14ac:dyDescent="0.25">
      <c r="D8" s="114"/>
      <c r="E8" s="115"/>
      <c r="F8" s="116"/>
      <c r="G8" s="119"/>
      <c r="H8" s="119"/>
      <c r="I8" s="119"/>
      <c r="J8" s="119"/>
    </row>
    <row r="9" spans="1:12" ht="13" thickBot="1" x14ac:dyDescent="0.3">
      <c r="A9" s="1"/>
      <c r="B9" s="1"/>
      <c r="D9" s="120"/>
      <c r="E9" s="121"/>
      <c r="F9" s="122"/>
      <c r="G9" s="123"/>
      <c r="H9" s="123"/>
      <c r="I9" s="123"/>
      <c r="J9" s="124"/>
    </row>
    <row r="10" spans="1:12" x14ac:dyDescent="0.25">
      <c r="A10" s="1"/>
      <c r="B10" s="1"/>
      <c r="C10" s="2"/>
      <c r="D10" s="125"/>
      <c r="E10" s="125"/>
      <c r="F10" s="125"/>
      <c r="G10" s="125"/>
      <c r="H10" s="125"/>
      <c r="I10" s="125"/>
      <c r="J10" s="126"/>
    </row>
    <row r="11" spans="1:12" ht="13" x14ac:dyDescent="0.3">
      <c r="A11" s="1"/>
      <c r="B11" s="1"/>
      <c r="C11" s="2"/>
      <c r="D11" s="2"/>
      <c r="E11" s="2"/>
      <c r="F11" s="107"/>
      <c r="G11" s="517"/>
      <c r="H11" s="517"/>
      <c r="I11" s="517"/>
      <c r="J11" s="517"/>
    </row>
    <row r="12" spans="1:12" ht="13.5" thickBot="1" x14ac:dyDescent="0.35">
      <c r="A12" s="127">
        <v>36651</v>
      </c>
      <c r="B12" s="128" t="s">
        <v>84</v>
      </c>
      <c r="C12" s="129"/>
      <c r="D12" s="549"/>
      <c r="E12" s="550"/>
      <c r="F12" s="550"/>
      <c r="G12" s="550"/>
      <c r="H12" s="551" t="s">
        <v>144</v>
      </c>
      <c r="I12" s="551"/>
      <c r="J12" s="551"/>
    </row>
    <row r="13" spans="1:12" ht="20" x14ac:dyDescent="0.4">
      <c r="E13" s="3" t="s">
        <v>93</v>
      </c>
      <c r="F13" s="4"/>
    </row>
    <row r="14" spans="1:12" ht="20" x14ac:dyDescent="0.4">
      <c r="E14" s="3"/>
      <c r="F14" s="4"/>
    </row>
    <row r="15" spans="1:12" ht="12.75" customHeight="1" x14ac:dyDescent="0.4">
      <c r="E15" s="4"/>
      <c r="F15" s="4"/>
    </row>
    <row r="16" spans="1:12" s="6" customFormat="1" ht="15.5" x14ac:dyDescent="0.35">
      <c r="A16" s="5">
        <v>1</v>
      </c>
      <c r="B16" s="342" t="s">
        <v>145</v>
      </c>
      <c r="C16" s="342"/>
      <c r="D16" s="342"/>
      <c r="E16" s="342"/>
      <c r="F16" s="342"/>
      <c r="G16" s="342"/>
      <c r="H16" s="342"/>
    </row>
    <row r="17" spans="2:10" ht="19.5" customHeight="1" x14ac:dyDescent="0.25"/>
    <row r="18" spans="2:10" ht="18" customHeight="1" x14ac:dyDescent="0.3">
      <c r="B18" s="487" t="s">
        <v>2</v>
      </c>
      <c r="C18" s="488"/>
      <c r="D18" s="488"/>
      <c r="E18" s="489"/>
      <c r="F18" s="7"/>
      <c r="G18" s="8"/>
      <c r="H18" s="8"/>
      <c r="I18" s="8"/>
      <c r="J18" s="9"/>
    </row>
    <row r="19" spans="2:10" ht="18" customHeight="1" x14ac:dyDescent="0.3">
      <c r="B19" s="10"/>
      <c r="C19" s="11"/>
      <c r="D19" s="11"/>
      <c r="E19" s="12"/>
      <c r="F19" s="536" t="s">
        <v>136</v>
      </c>
      <c r="G19" s="511"/>
      <c r="H19" s="536" t="s">
        <v>146</v>
      </c>
      <c r="I19" s="511"/>
      <c r="J19" s="13" t="s">
        <v>3</v>
      </c>
    </row>
    <row r="20" spans="2:10" ht="18" customHeight="1" x14ac:dyDescent="0.3">
      <c r="B20" s="512" t="s">
        <v>4</v>
      </c>
      <c r="C20" s="513"/>
      <c r="D20" s="513"/>
      <c r="E20" s="514"/>
      <c r="F20" s="503">
        <v>2180530</v>
      </c>
      <c r="G20" s="504"/>
      <c r="H20" s="503">
        <v>2279181</v>
      </c>
      <c r="I20" s="504"/>
      <c r="J20" s="14">
        <v>-4.3283530355860286E-2</v>
      </c>
    </row>
    <row r="21" spans="2:10" ht="18" customHeight="1" x14ac:dyDescent="0.3">
      <c r="B21" s="507" t="s">
        <v>5</v>
      </c>
      <c r="C21" s="508"/>
      <c r="D21" s="508"/>
      <c r="E21" s="509"/>
      <c r="F21" s="466">
        <v>297820</v>
      </c>
      <c r="G21" s="467"/>
      <c r="H21" s="466">
        <v>255143</v>
      </c>
      <c r="I21" s="467"/>
      <c r="J21" s="131">
        <v>0.16726698361311107</v>
      </c>
    </row>
    <row r="22" spans="2:10" ht="18" customHeight="1" x14ac:dyDescent="0.3">
      <c r="B22" s="15" t="s">
        <v>6</v>
      </c>
      <c r="E22" s="16"/>
      <c r="F22" s="541"/>
      <c r="G22" s="542"/>
      <c r="H22" s="541"/>
      <c r="I22" s="542"/>
      <c r="J22" s="17"/>
    </row>
    <row r="23" spans="2:10" ht="18" customHeight="1" x14ac:dyDescent="0.3">
      <c r="B23" s="10" t="s">
        <v>7</v>
      </c>
      <c r="C23" s="11"/>
      <c r="D23" s="11"/>
      <c r="E23" s="12"/>
      <c r="F23" s="505">
        <v>0.12016866060080296</v>
      </c>
      <c r="G23" s="506"/>
      <c r="H23" s="505">
        <v>0.10067497289217953</v>
      </c>
      <c r="I23" s="506"/>
      <c r="J23" s="14"/>
    </row>
    <row r="24" spans="2:10" ht="18" customHeight="1" x14ac:dyDescent="0.3">
      <c r="B24" s="15" t="s">
        <v>8</v>
      </c>
      <c r="D24" t="s">
        <v>9</v>
      </c>
      <c r="E24" s="16"/>
      <c r="F24" s="497">
        <v>2106650</v>
      </c>
      <c r="G24" s="498"/>
      <c r="H24" s="497">
        <v>1957179</v>
      </c>
      <c r="I24" s="498"/>
      <c r="J24" s="131">
        <v>7.6370633447426117E-2</v>
      </c>
    </row>
    <row r="25" spans="2:10" ht="14" x14ac:dyDescent="0.3">
      <c r="B25" s="15"/>
      <c r="D25" t="s">
        <v>10</v>
      </c>
      <c r="E25" s="16"/>
      <c r="F25" s="466">
        <v>371700</v>
      </c>
      <c r="G25" s="467"/>
      <c r="H25" s="466">
        <v>577145</v>
      </c>
      <c r="I25" s="467"/>
      <c r="J25" s="131">
        <v>-0.35596773774354801</v>
      </c>
    </row>
    <row r="26" spans="2:10" ht="14" x14ac:dyDescent="0.3">
      <c r="B26" s="15"/>
      <c r="D26" t="s">
        <v>11</v>
      </c>
      <c r="E26" s="16"/>
      <c r="F26" s="466">
        <v>2478350</v>
      </c>
      <c r="G26" s="467"/>
      <c r="H26" s="466">
        <v>2534324</v>
      </c>
      <c r="I26" s="467"/>
      <c r="J26" s="131">
        <v>-2.2086363069599626E-2</v>
      </c>
    </row>
    <row r="27" spans="2:10" ht="14" x14ac:dyDescent="0.3">
      <c r="B27" s="18"/>
      <c r="C27" s="19"/>
      <c r="D27" s="19" t="s">
        <v>12</v>
      </c>
      <c r="E27" s="20"/>
      <c r="F27" s="481">
        <v>642000</v>
      </c>
      <c r="G27" s="499"/>
      <c r="H27" s="481">
        <v>600400</v>
      </c>
      <c r="I27" s="499"/>
      <c r="J27" s="94">
        <v>6.9287141905396407E-2</v>
      </c>
    </row>
    <row r="28" spans="2:10" x14ac:dyDescent="0.25">
      <c r="F28" s="21"/>
      <c r="G28" s="21"/>
      <c r="H28" s="22"/>
      <c r="I28" s="22"/>
      <c r="J28" s="23"/>
    </row>
    <row r="29" spans="2:10" s="6" customFormat="1" ht="18.75" customHeight="1" x14ac:dyDescent="0.35">
      <c r="B29" s="6" t="s">
        <v>13</v>
      </c>
    </row>
    <row r="31" spans="2:10" x14ac:dyDescent="0.25">
      <c r="E31" s="24"/>
      <c r="F31" s="24"/>
    </row>
    <row r="32" spans="2:10" x14ac:dyDescent="0.25">
      <c r="E32" s="22"/>
      <c r="F32" s="22"/>
      <c r="G32" s="25"/>
      <c r="H32" s="25"/>
      <c r="I32" s="25"/>
      <c r="J32" s="25"/>
    </row>
    <row r="33" spans="1:10" s="6" customFormat="1" ht="18" customHeight="1" x14ac:dyDescent="0.35">
      <c r="A33" s="5">
        <v>2</v>
      </c>
      <c r="B33" s="371" t="s">
        <v>14</v>
      </c>
      <c r="C33" s="401"/>
      <c r="D33" s="401"/>
      <c r="E33" s="401"/>
      <c r="F33" s="401"/>
      <c r="G33" s="401"/>
      <c r="H33" s="401"/>
    </row>
    <row r="35" spans="1:10" ht="18" customHeight="1" x14ac:dyDescent="0.3">
      <c r="B35" s="26"/>
      <c r="C35" s="27"/>
      <c r="D35" s="28"/>
      <c r="E35" s="487" t="s">
        <v>15</v>
      </c>
      <c r="F35" s="488"/>
      <c r="G35" s="488"/>
      <c r="H35" s="488"/>
      <c r="I35" s="488"/>
      <c r="J35" s="489"/>
    </row>
    <row r="36" spans="1:10" ht="18" customHeight="1" x14ac:dyDescent="0.3">
      <c r="B36" s="490" t="s">
        <v>16</v>
      </c>
      <c r="C36" s="491"/>
      <c r="D36" s="492"/>
      <c r="E36" s="476" t="s">
        <v>17</v>
      </c>
      <c r="F36" s="493"/>
      <c r="G36" s="476" t="s">
        <v>18</v>
      </c>
      <c r="H36" s="493"/>
      <c r="I36" s="463"/>
      <c r="J36" s="13" t="s">
        <v>11</v>
      </c>
    </row>
    <row r="37" spans="1:10" ht="18" customHeight="1" x14ac:dyDescent="0.3">
      <c r="B37" s="15" t="s">
        <v>19</v>
      </c>
      <c r="C37" t="s">
        <v>20</v>
      </c>
      <c r="D37" s="16"/>
      <c r="E37" s="466">
        <v>15132</v>
      </c>
      <c r="F37" s="546"/>
      <c r="G37" s="29"/>
      <c r="H37" s="30">
        <v>355.25</v>
      </c>
      <c r="I37" s="17"/>
      <c r="J37" s="17">
        <v>15487.25</v>
      </c>
    </row>
    <row r="38" spans="1:10" ht="18" customHeight="1" x14ac:dyDescent="0.3">
      <c r="B38" s="15" t="s">
        <v>21</v>
      </c>
      <c r="C38" t="s">
        <v>22</v>
      </c>
      <c r="D38" s="16"/>
      <c r="E38" s="466">
        <v>9922.75</v>
      </c>
      <c r="F38" s="546"/>
      <c r="G38" s="29"/>
      <c r="H38" s="30">
        <v>1600</v>
      </c>
      <c r="I38" s="17"/>
      <c r="J38" s="17">
        <v>11522.75</v>
      </c>
    </row>
    <row r="39" spans="1:10" ht="18" customHeight="1" x14ac:dyDescent="0.3">
      <c r="B39" s="15"/>
      <c r="C39" s="31" t="s">
        <v>23</v>
      </c>
      <c r="D39" s="32"/>
      <c r="E39" s="466">
        <v>8129</v>
      </c>
      <c r="F39" s="546"/>
      <c r="G39" s="29"/>
      <c r="H39" s="30">
        <v>1327</v>
      </c>
      <c r="I39" s="17"/>
      <c r="J39" s="17">
        <v>9456</v>
      </c>
    </row>
    <row r="40" spans="1:10" ht="18" customHeight="1" x14ac:dyDescent="0.3">
      <c r="B40" s="33" t="s">
        <v>24</v>
      </c>
      <c r="C40" s="19"/>
      <c r="D40" s="20"/>
      <c r="E40" s="481">
        <v>33183.75</v>
      </c>
      <c r="F40" s="482"/>
      <c r="G40" s="34"/>
      <c r="H40" s="35">
        <v>3282.25</v>
      </c>
      <c r="I40" s="36"/>
      <c r="J40" s="36">
        <v>36466</v>
      </c>
    </row>
    <row r="41" spans="1:10" ht="18" customHeight="1" x14ac:dyDescent="0.3">
      <c r="B41" s="26" t="s">
        <v>147</v>
      </c>
      <c r="C41" s="27"/>
      <c r="D41" s="28"/>
      <c r="E41" s="556"/>
      <c r="F41" s="557"/>
      <c r="G41" s="132"/>
      <c r="H41" s="132"/>
      <c r="I41" s="133"/>
      <c r="J41" s="37">
        <v>1067.25</v>
      </c>
    </row>
    <row r="42" spans="1:10" ht="18" customHeight="1" x14ac:dyDescent="0.3">
      <c r="B42" s="33" t="s">
        <v>148</v>
      </c>
      <c r="C42" s="19"/>
      <c r="D42" s="20"/>
      <c r="E42" s="483"/>
      <c r="F42" s="484"/>
      <c r="G42" s="38"/>
      <c r="H42" s="38"/>
      <c r="I42" s="39"/>
      <c r="J42" s="36">
        <v>37533.25</v>
      </c>
    </row>
    <row r="43" spans="1:10" ht="18" customHeight="1" x14ac:dyDescent="0.3">
      <c r="B43" s="40" t="s">
        <v>25</v>
      </c>
      <c r="D43" s="16"/>
      <c r="E43" s="483"/>
      <c r="F43" s="484"/>
      <c r="G43" s="38"/>
      <c r="H43" s="38"/>
      <c r="I43" s="39"/>
      <c r="J43" s="17">
        <v>1299.25</v>
      </c>
    </row>
    <row r="44" spans="1:10" ht="18" customHeight="1" x14ac:dyDescent="0.3">
      <c r="B44" s="33" t="s">
        <v>26</v>
      </c>
      <c r="C44" s="19"/>
      <c r="D44" s="20"/>
      <c r="E44" s="485"/>
      <c r="F44" s="486"/>
      <c r="G44" s="41"/>
      <c r="H44" s="41"/>
      <c r="I44" s="42"/>
      <c r="J44" s="43">
        <v>38832.5</v>
      </c>
    </row>
    <row r="45" spans="1:10" ht="13" x14ac:dyDescent="0.3">
      <c r="B45" s="44"/>
      <c r="E45" s="22"/>
      <c r="F45" s="22"/>
      <c r="G45" s="25"/>
      <c r="H45" s="25"/>
      <c r="I45" s="25"/>
      <c r="J45" s="45"/>
    </row>
    <row r="46" spans="1:10" ht="13" x14ac:dyDescent="0.3">
      <c r="B46" s="44"/>
      <c r="E46" s="22"/>
      <c r="F46" s="22"/>
      <c r="G46" s="25"/>
      <c r="H46" s="25"/>
      <c r="I46" s="25"/>
      <c r="J46" s="45"/>
    </row>
    <row r="47" spans="1:10" ht="13" x14ac:dyDescent="0.3">
      <c r="C47" s="44"/>
      <c r="E47" s="46"/>
      <c r="F47" s="46"/>
      <c r="G47" s="45"/>
      <c r="H47" s="47"/>
      <c r="I47" s="47"/>
      <c r="J47" s="45"/>
    </row>
    <row r="48" spans="1:10" ht="24.75" customHeight="1" x14ac:dyDescent="0.25">
      <c r="A48" s="48" t="s">
        <v>27</v>
      </c>
      <c r="B48" s="479" t="s">
        <v>28</v>
      </c>
      <c r="C48" s="479"/>
      <c r="D48" s="479"/>
      <c r="E48" s="479"/>
      <c r="F48" s="479"/>
      <c r="G48" s="479"/>
      <c r="H48" s="479"/>
      <c r="I48" s="479"/>
      <c r="J48" s="479"/>
    </row>
    <row r="49" spans="1:10" ht="24.75" customHeight="1" x14ac:dyDescent="0.25">
      <c r="A49" s="49"/>
      <c r="B49" s="479" t="s">
        <v>142</v>
      </c>
      <c r="C49" s="479"/>
      <c r="D49" s="479"/>
      <c r="E49" s="479"/>
      <c r="F49" s="479"/>
      <c r="G49" s="479"/>
      <c r="H49" s="479"/>
      <c r="I49" s="479"/>
      <c r="J49" s="479"/>
    </row>
    <row r="50" spans="1:10" x14ac:dyDescent="0.25">
      <c r="A50" s="49"/>
      <c r="B50" s="480" t="s">
        <v>29</v>
      </c>
      <c r="C50" s="480"/>
      <c r="D50" s="480"/>
      <c r="E50" s="480"/>
      <c r="F50" s="480"/>
      <c r="G50" s="480"/>
      <c r="H50" s="480"/>
      <c r="I50" s="480"/>
      <c r="J50" s="480"/>
    </row>
    <row r="51" spans="1:10" x14ac:dyDescent="0.25">
      <c r="A51" s="49"/>
      <c r="B51" s="480" t="s">
        <v>30</v>
      </c>
      <c r="C51" s="480"/>
      <c r="D51" s="480"/>
      <c r="E51" s="480"/>
      <c r="F51" s="480"/>
      <c r="G51" s="480"/>
      <c r="H51" s="480"/>
      <c r="I51" s="480"/>
      <c r="J51" s="480"/>
    </row>
    <row r="52" spans="1:10" x14ac:dyDescent="0.25">
      <c r="A52" s="49"/>
      <c r="B52" s="50"/>
      <c r="C52" s="50"/>
      <c r="D52" s="50"/>
      <c r="E52" s="50"/>
      <c r="F52" s="50"/>
      <c r="G52" s="50"/>
      <c r="H52" s="50"/>
      <c r="I52" s="50"/>
      <c r="J52" s="50"/>
    </row>
    <row r="53" spans="1:10" x14ac:dyDescent="0.25">
      <c r="A53" s="49"/>
      <c r="B53" s="480" t="s">
        <v>149</v>
      </c>
      <c r="C53" s="480"/>
      <c r="D53" s="480"/>
      <c r="E53" s="480"/>
      <c r="F53" s="480"/>
      <c r="G53" s="480"/>
      <c r="H53" s="480"/>
      <c r="I53" s="480"/>
      <c r="J53" s="480"/>
    </row>
    <row r="54" spans="1:10" x14ac:dyDescent="0.25">
      <c r="A54" s="49"/>
      <c r="B54" s="50"/>
      <c r="C54" s="50"/>
      <c r="D54" s="50"/>
      <c r="E54" s="50"/>
      <c r="F54" s="50"/>
      <c r="G54" s="50"/>
      <c r="H54" s="50"/>
      <c r="I54" s="50"/>
      <c r="J54" s="50"/>
    </row>
    <row r="55" spans="1:10" x14ac:dyDescent="0.25">
      <c r="A55" s="49"/>
      <c r="B55" s="50"/>
      <c r="C55" s="50"/>
      <c r="D55" s="50"/>
      <c r="E55" s="50"/>
      <c r="F55" s="50"/>
      <c r="G55" s="50"/>
      <c r="H55" s="50"/>
      <c r="I55" s="50"/>
      <c r="J55" s="50"/>
    </row>
    <row r="56" spans="1:10" ht="15.5" x14ac:dyDescent="0.35">
      <c r="A56" s="51" t="s">
        <v>150</v>
      </c>
      <c r="B56" s="44"/>
      <c r="E56" s="130" t="s">
        <v>31</v>
      </c>
      <c r="F56" s="22"/>
      <c r="G56" s="25"/>
      <c r="H56" s="25"/>
      <c r="I56" s="25"/>
      <c r="J56" s="45"/>
    </row>
    <row r="57" spans="1:10" s="55" customFormat="1" ht="13" x14ac:dyDescent="0.35">
      <c r="A57" s="52" t="s">
        <v>32</v>
      </c>
      <c r="B57" s="53"/>
      <c r="C57" s="52"/>
      <c r="D57" s="52"/>
      <c r="E57" s="54"/>
      <c r="G57" s="56"/>
      <c r="J57" s="56"/>
    </row>
    <row r="58" spans="1:10" s="55" customFormat="1" ht="13" x14ac:dyDescent="0.35">
      <c r="A58" s="52" t="s">
        <v>33</v>
      </c>
      <c r="B58" s="57"/>
      <c r="E58" s="56"/>
      <c r="G58" s="56"/>
      <c r="J58" s="56"/>
    </row>
    <row r="59" spans="1:10" s="55" customFormat="1" ht="13" x14ac:dyDescent="0.35">
      <c r="A59" s="52" t="s">
        <v>34</v>
      </c>
      <c r="B59" s="57"/>
      <c r="E59" s="56"/>
      <c r="G59" s="56"/>
      <c r="J59" s="56"/>
    </row>
    <row r="63" spans="1:10" s="6" customFormat="1" ht="18" customHeight="1" x14ac:dyDescent="0.35">
      <c r="A63" s="5">
        <v>3</v>
      </c>
      <c r="B63" s="342" t="s">
        <v>35</v>
      </c>
      <c r="C63" s="533"/>
      <c r="D63" s="533"/>
      <c r="E63" s="533"/>
      <c r="F63" s="533"/>
      <c r="G63" s="533"/>
      <c r="H63" s="533"/>
    </row>
    <row r="64" spans="1:10" ht="18" customHeight="1" x14ac:dyDescent="0.25"/>
    <row r="65" spans="1:10" s="61" customFormat="1" ht="18" customHeight="1" x14ac:dyDescent="0.3">
      <c r="A65" s="58"/>
      <c r="B65" s="59" t="s">
        <v>36</v>
      </c>
      <c r="C65" s="60"/>
      <c r="D65" s="60"/>
      <c r="E65" s="59" t="s">
        <v>37</v>
      </c>
      <c r="F65" s="60"/>
      <c r="G65" s="476" t="s">
        <v>11</v>
      </c>
      <c r="H65" s="463"/>
      <c r="I65" s="476" t="s">
        <v>38</v>
      </c>
      <c r="J65" s="477"/>
    </row>
    <row r="66" spans="1:10" ht="18" customHeight="1" x14ac:dyDescent="0.3">
      <c r="B66" s="62"/>
      <c r="C66" s="61" t="s">
        <v>39</v>
      </c>
      <c r="D66" s="61"/>
      <c r="E66" s="464">
        <v>25</v>
      </c>
      <c r="F66" s="478"/>
      <c r="G66" s="466">
        <v>801.25</v>
      </c>
      <c r="H66" s="478"/>
      <c r="I66" s="552">
        <v>2.1400908119658122</v>
      </c>
      <c r="J66" s="555"/>
    </row>
    <row r="67" spans="1:10" ht="18" customHeight="1" x14ac:dyDescent="0.3">
      <c r="B67" s="62"/>
      <c r="C67" s="61" t="s">
        <v>40</v>
      </c>
      <c r="D67" s="61"/>
      <c r="E67" s="464">
        <v>9</v>
      </c>
      <c r="F67" s="465"/>
      <c r="G67" s="466">
        <v>3855.75</v>
      </c>
      <c r="H67" s="467"/>
      <c r="I67" s="552">
        <v>10.298477564102564</v>
      </c>
      <c r="J67" s="555"/>
    </row>
    <row r="68" spans="1:10" ht="18" customHeight="1" x14ac:dyDescent="0.3">
      <c r="B68" s="62"/>
      <c r="C68" s="61" t="s">
        <v>41</v>
      </c>
      <c r="D68" s="61"/>
      <c r="E68" s="464">
        <v>11</v>
      </c>
      <c r="F68" s="465"/>
      <c r="G68" s="466">
        <v>32783</v>
      </c>
      <c r="H68" s="467"/>
      <c r="I68" s="552">
        <v>87.561431623931625</v>
      </c>
      <c r="J68" s="555"/>
    </row>
    <row r="69" spans="1:10" ht="18" customHeight="1" x14ac:dyDescent="0.3">
      <c r="B69" s="63"/>
      <c r="C69" s="64" t="s">
        <v>11</v>
      </c>
      <c r="D69" s="65"/>
      <c r="E69" s="470">
        <v>45</v>
      </c>
      <c r="F69" s="471"/>
      <c r="G69" s="472">
        <v>37440</v>
      </c>
      <c r="H69" s="473"/>
      <c r="I69" s="537"/>
      <c r="J69" s="538"/>
    </row>
    <row r="73" spans="1:10" s="6" customFormat="1" ht="18" customHeight="1" x14ac:dyDescent="0.35">
      <c r="A73" s="5">
        <v>4</v>
      </c>
      <c r="B73" s="66" t="s">
        <v>42</v>
      </c>
    </row>
    <row r="74" spans="1:10" ht="18" customHeight="1" x14ac:dyDescent="0.3">
      <c r="A74" s="44"/>
      <c r="B74" s="67"/>
    </row>
    <row r="75" spans="1:10" ht="18" customHeight="1" x14ac:dyDescent="0.3">
      <c r="E75" s="452" t="s">
        <v>43</v>
      </c>
      <c r="F75" s="453"/>
      <c r="G75" s="453"/>
      <c r="H75" s="453"/>
    </row>
    <row r="76" spans="1:10" s="61" customFormat="1" ht="18" customHeight="1" x14ac:dyDescent="0.3">
      <c r="B76" s="454"/>
      <c r="C76" s="455"/>
      <c r="D76" s="456"/>
      <c r="E76" s="457" t="s">
        <v>44</v>
      </c>
      <c r="F76" s="457"/>
      <c r="G76" s="457" t="s">
        <v>45</v>
      </c>
      <c r="H76" s="458"/>
    </row>
    <row r="77" spans="1:10" ht="18.75" customHeight="1" x14ac:dyDescent="0.3">
      <c r="B77" s="424" t="s">
        <v>11</v>
      </c>
      <c r="C77" s="425"/>
      <c r="D77" s="426"/>
      <c r="E77" s="462">
        <v>49.3536625267094</v>
      </c>
      <c r="F77" s="463"/>
      <c r="G77" s="462">
        <v>50.6463374732906</v>
      </c>
      <c r="H77" s="463"/>
    </row>
    <row r="78" spans="1:10" ht="13" x14ac:dyDescent="0.3">
      <c r="B78" s="46"/>
      <c r="C78" s="46"/>
      <c r="D78" s="46"/>
      <c r="E78" s="46"/>
      <c r="F78" s="46"/>
      <c r="G78" s="46"/>
      <c r="H78" s="46"/>
    </row>
    <row r="79" spans="1:10" ht="13" x14ac:dyDescent="0.3">
      <c r="B79" s="46"/>
      <c r="C79" s="46"/>
      <c r="D79" s="46"/>
      <c r="E79" s="46"/>
      <c r="F79" s="46"/>
      <c r="G79" s="46"/>
      <c r="H79" s="46"/>
    </row>
    <row r="81" spans="1:10" s="6" customFormat="1" ht="18" customHeight="1" x14ac:dyDescent="0.35">
      <c r="A81" s="5">
        <v>5</v>
      </c>
      <c r="B81" s="342" t="s">
        <v>151</v>
      </c>
      <c r="C81" s="342"/>
      <c r="D81" s="342"/>
      <c r="E81" s="342"/>
      <c r="F81" s="342"/>
      <c r="G81" s="342"/>
      <c r="H81" s="342"/>
      <c r="I81" s="342"/>
      <c r="J81" s="530"/>
    </row>
    <row r="82" spans="1:10" ht="18" customHeight="1" x14ac:dyDescent="0.3">
      <c r="A82" s="44"/>
    </row>
    <row r="83" spans="1:10" s="44" customFormat="1" ht="57.75" customHeight="1" x14ac:dyDescent="0.3">
      <c r="B83" s="68"/>
      <c r="C83" s="69"/>
      <c r="D83" s="69"/>
      <c r="E83" s="68" t="s">
        <v>17</v>
      </c>
      <c r="F83" s="543" t="s">
        <v>18</v>
      </c>
      <c r="G83" s="544"/>
      <c r="H83" s="545"/>
      <c r="I83" s="70" t="s">
        <v>11</v>
      </c>
      <c r="J83" s="71" t="s">
        <v>46</v>
      </c>
    </row>
    <row r="84" spans="1:10" ht="18" customHeight="1" x14ac:dyDescent="0.3">
      <c r="B84" s="72" t="s">
        <v>47</v>
      </c>
      <c r="C84" s="73"/>
      <c r="D84" s="73"/>
      <c r="E84" s="10"/>
      <c r="F84" s="10"/>
      <c r="G84" s="11"/>
      <c r="H84" s="12"/>
      <c r="I84" s="12"/>
      <c r="J84" s="74"/>
    </row>
    <row r="85" spans="1:10" ht="18" customHeight="1" x14ac:dyDescent="0.3">
      <c r="B85" s="26" t="s">
        <v>48</v>
      </c>
      <c r="C85" s="27"/>
      <c r="D85" s="27"/>
      <c r="E85" s="75">
        <v>6225</v>
      </c>
      <c r="F85" s="75"/>
      <c r="G85" s="76">
        <v>1910</v>
      </c>
      <c r="H85" s="37"/>
      <c r="I85" s="37">
        <v>8135</v>
      </c>
      <c r="J85" s="77"/>
    </row>
    <row r="86" spans="1:10" ht="18" customHeight="1" x14ac:dyDescent="0.3">
      <c r="B86" s="78" t="s">
        <v>49</v>
      </c>
      <c r="E86" s="79">
        <v>6096.25</v>
      </c>
      <c r="F86" s="79"/>
      <c r="G86" s="30">
        <v>315.75</v>
      </c>
      <c r="H86" s="17"/>
      <c r="I86" s="17">
        <v>6412</v>
      </c>
      <c r="J86" s="77"/>
    </row>
    <row r="87" spans="1:10" ht="18" customHeight="1" x14ac:dyDescent="0.3">
      <c r="B87" s="15" t="s">
        <v>50</v>
      </c>
      <c r="E87" s="86"/>
      <c r="F87" s="38"/>
      <c r="G87" s="38"/>
      <c r="H87" s="39"/>
      <c r="I87" s="17">
        <v>1301.25</v>
      </c>
      <c r="J87" s="77"/>
    </row>
    <row r="88" spans="1:10" ht="18" customHeight="1" x14ac:dyDescent="0.3">
      <c r="B88" s="15" t="s">
        <v>51</v>
      </c>
      <c r="E88" s="86"/>
      <c r="F88" s="38"/>
      <c r="G88" s="38"/>
      <c r="H88" s="39"/>
      <c r="I88" s="17">
        <v>83</v>
      </c>
      <c r="J88" s="77"/>
    </row>
    <row r="89" spans="1:10" ht="18" customHeight="1" x14ac:dyDescent="0.3">
      <c r="B89" s="40" t="s">
        <v>52</v>
      </c>
      <c r="E89" s="87">
        <v>13676.25</v>
      </c>
      <c r="F89" s="35"/>
      <c r="G89" s="35">
        <v>2255</v>
      </c>
      <c r="H89" s="36"/>
      <c r="I89" s="17">
        <v>15931.25</v>
      </c>
      <c r="J89" s="89">
        <v>42.677658940375174</v>
      </c>
    </row>
    <row r="90" spans="1:10" ht="18" customHeight="1" x14ac:dyDescent="0.3">
      <c r="B90" s="68" t="s">
        <v>53</v>
      </c>
      <c r="C90" s="27"/>
      <c r="D90" s="27"/>
      <c r="E90" s="86"/>
      <c r="F90" s="38"/>
      <c r="G90" s="38"/>
      <c r="H90" s="39"/>
      <c r="I90" s="37">
        <v>17999.75</v>
      </c>
      <c r="J90" s="90">
        <v>48.218890012523694</v>
      </c>
    </row>
    <row r="91" spans="1:10" ht="18" customHeight="1" x14ac:dyDescent="0.3">
      <c r="B91" s="33" t="s">
        <v>54</v>
      </c>
      <c r="C91" s="19"/>
      <c r="D91" s="19"/>
      <c r="E91" s="88"/>
      <c r="F91" s="41"/>
      <c r="G91" s="41"/>
      <c r="H91" s="42"/>
      <c r="I91" s="36">
        <v>3398.25</v>
      </c>
      <c r="J91" s="91">
        <v>9.1034510471011334</v>
      </c>
    </row>
    <row r="92" spans="1:10" ht="18" customHeight="1" x14ac:dyDescent="0.3">
      <c r="B92" s="33" t="s">
        <v>55</v>
      </c>
      <c r="C92" s="19"/>
      <c r="D92" s="19"/>
      <c r="E92" s="80">
        <v>33999.75</v>
      </c>
      <c r="F92" s="34"/>
      <c r="G92" s="81">
        <v>3329.5</v>
      </c>
      <c r="H92" s="36"/>
      <c r="I92" s="43">
        <v>37329.25</v>
      </c>
      <c r="J92" s="82">
        <v>100</v>
      </c>
    </row>
    <row r="93" spans="1:10" ht="13" x14ac:dyDescent="0.3">
      <c r="B93" s="44"/>
      <c r="E93" s="45"/>
      <c r="F93" s="25"/>
      <c r="G93" s="45"/>
      <c r="H93" s="25"/>
      <c r="I93" s="45"/>
      <c r="J93" s="83"/>
    </row>
    <row r="94" spans="1:10" ht="13" x14ac:dyDescent="0.3">
      <c r="B94" s="44"/>
      <c r="E94" s="45"/>
      <c r="F94" s="25"/>
      <c r="G94" s="45"/>
      <c r="H94" s="25"/>
      <c r="I94" s="45"/>
      <c r="J94" s="83"/>
    </row>
    <row r="96" spans="1:10" ht="18" customHeight="1" x14ac:dyDescent="0.3">
      <c r="A96" s="44">
        <v>6</v>
      </c>
      <c r="B96" s="554" t="s">
        <v>56</v>
      </c>
      <c r="C96" s="530"/>
      <c r="D96" s="530"/>
      <c r="E96" s="530"/>
      <c r="F96" s="530"/>
      <c r="G96" s="530"/>
    </row>
    <row r="97" spans="1:10" ht="18" customHeight="1" x14ac:dyDescent="0.3">
      <c r="A97" s="44"/>
      <c r="C97" s="527"/>
      <c r="D97" s="438"/>
      <c r="E97" s="438"/>
      <c r="F97" s="438"/>
      <c r="G97" s="438"/>
      <c r="H97" s="438"/>
    </row>
    <row r="98" spans="1:10" ht="18" customHeight="1" x14ac:dyDescent="0.3">
      <c r="B98" s="528" t="s">
        <v>57</v>
      </c>
      <c r="C98" s="528"/>
      <c r="D98" s="528"/>
      <c r="E98" s="450" t="s">
        <v>58</v>
      </c>
      <c r="F98" s="450"/>
      <c r="G98" s="450" t="s">
        <v>59</v>
      </c>
      <c r="H98" s="451"/>
      <c r="I98" s="450" t="s">
        <v>11</v>
      </c>
      <c r="J98" s="450"/>
    </row>
    <row r="99" spans="1:10" ht="18" customHeight="1" x14ac:dyDescent="0.25">
      <c r="B99" s="429" t="s">
        <v>60</v>
      </c>
      <c r="C99" s="430"/>
      <c r="D99" s="431"/>
      <c r="E99" s="432">
        <v>23</v>
      </c>
      <c r="F99" s="433"/>
      <c r="G99" s="434">
        <v>65</v>
      </c>
      <c r="H99" s="433"/>
      <c r="I99" s="436">
        <v>88</v>
      </c>
      <c r="J99" s="436"/>
    </row>
    <row r="100" spans="1:10" ht="18" customHeight="1" x14ac:dyDescent="0.25">
      <c r="B100" s="437" t="s">
        <v>41</v>
      </c>
      <c r="C100" s="438"/>
      <c r="D100" s="438"/>
      <c r="E100" s="440">
        <v>139</v>
      </c>
      <c r="F100" s="441"/>
      <c r="G100" s="440">
        <v>37</v>
      </c>
      <c r="H100" s="441"/>
      <c r="I100" s="437">
        <v>176</v>
      </c>
      <c r="J100" s="439"/>
    </row>
    <row r="101" spans="1:10" ht="18" customHeight="1" x14ac:dyDescent="0.3">
      <c r="B101" s="428" t="s">
        <v>11</v>
      </c>
      <c r="C101" s="428"/>
      <c r="D101" s="428"/>
      <c r="E101" s="428">
        <v>162</v>
      </c>
      <c r="F101" s="428"/>
      <c r="G101" s="428">
        <v>102</v>
      </c>
      <c r="H101" s="428"/>
      <c r="I101" s="428">
        <v>264</v>
      </c>
      <c r="J101" s="428"/>
    </row>
    <row r="111" spans="1:10" ht="9" customHeight="1" x14ac:dyDescent="0.25">
      <c r="A111" s="84"/>
      <c r="B111" s="85"/>
      <c r="C111" s="85"/>
      <c r="D111" s="85"/>
      <c r="E111" s="85"/>
      <c r="F111" s="85"/>
      <c r="G111" s="85"/>
      <c r="H111" s="85"/>
      <c r="I111" s="85"/>
      <c r="J111" s="85"/>
    </row>
    <row r="112" spans="1:10" ht="12.75" customHeight="1" x14ac:dyDescent="0.25">
      <c r="A112" s="534" t="s">
        <v>92</v>
      </c>
      <c r="B112" s="535"/>
      <c r="C112" s="535"/>
      <c r="D112" s="535"/>
      <c r="E112" s="535"/>
      <c r="F112" s="535"/>
      <c r="G112" s="535"/>
      <c r="H112" s="535"/>
      <c r="I112" s="535"/>
      <c r="J112" s="535"/>
    </row>
    <row r="113" spans="1:10" x14ac:dyDescent="0.25">
      <c r="A113" s="535"/>
      <c r="B113" s="535"/>
      <c r="C113" s="535"/>
      <c r="D113" s="535"/>
      <c r="E113" s="535"/>
      <c r="F113" s="535"/>
      <c r="G113" s="535"/>
      <c r="H113" s="535"/>
      <c r="I113" s="535"/>
      <c r="J113" s="535"/>
    </row>
    <row r="114" spans="1:10" ht="16.5" customHeight="1" x14ac:dyDescent="0.25">
      <c r="A114" s="535"/>
      <c r="B114" s="535"/>
      <c r="C114" s="535"/>
      <c r="D114" s="535"/>
      <c r="E114" s="535"/>
      <c r="F114" s="535"/>
      <c r="G114" s="535"/>
      <c r="H114" s="535"/>
      <c r="I114" s="535"/>
      <c r="J114" s="535"/>
    </row>
    <row r="116" spans="1:10" ht="15.5" x14ac:dyDescent="0.35">
      <c r="A116" s="51" t="s">
        <v>150</v>
      </c>
    </row>
  </sheetData>
  <mergeCells count="87">
    <mergeCell ref="B100:D100"/>
    <mergeCell ref="E100:F100"/>
    <mergeCell ref="G100:H100"/>
    <mergeCell ref="I100:J100"/>
    <mergeCell ref="A112:J114"/>
    <mergeCell ref="B101:D101"/>
    <mergeCell ref="E101:F101"/>
    <mergeCell ref="G101:H101"/>
    <mergeCell ref="I101:J101"/>
    <mergeCell ref="B99:D99"/>
    <mergeCell ref="E99:F99"/>
    <mergeCell ref="G99:H99"/>
    <mergeCell ref="I99:J99"/>
    <mergeCell ref="B77:D77"/>
    <mergeCell ref="E77:F77"/>
    <mergeCell ref="G77:H77"/>
    <mergeCell ref="B81:J81"/>
    <mergeCell ref="F83:H83"/>
    <mergeCell ref="B96:G96"/>
    <mergeCell ref="C97:H97"/>
    <mergeCell ref="B98:D98"/>
    <mergeCell ref="E98:F98"/>
    <mergeCell ref="G98:H98"/>
    <mergeCell ref="I98:J98"/>
    <mergeCell ref="B76:D76"/>
    <mergeCell ref="E76:F76"/>
    <mergeCell ref="G76:H76"/>
    <mergeCell ref="E75:H75"/>
    <mergeCell ref="E69:F69"/>
    <mergeCell ref="G69:H69"/>
    <mergeCell ref="E66:F66"/>
    <mergeCell ref="G66:H66"/>
    <mergeCell ref="E44:F44"/>
    <mergeCell ref="B63:H63"/>
    <mergeCell ref="I69:J69"/>
    <mergeCell ref="E42:F42"/>
    <mergeCell ref="E43:F43"/>
    <mergeCell ref="E67:F67"/>
    <mergeCell ref="E68:F68"/>
    <mergeCell ref="B48:J48"/>
    <mergeCell ref="B49:J49"/>
    <mergeCell ref="B50:J50"/>
    <mergeCell ref="B51:J51"/>
    <mergeCell ref="B53:J53"/>
    <mergeCell ref="I67:J67"/>
    <mergeCell ref="I66:J66"/>
    <mergeCell ref="I68:J68"/>
    <mergeCell ref="G65:H65"/>
    <mergeCell ref="I65:J65"/>
    <mergeCell ref="G67:H67"/>
    <mergeCell ref="G68:H68"/>
    <mergeCell ref="E40:F40"/>
    <mergeCell ref="E41:F41"/>
    <mergeCell ref="F23:G23"/>
    <mergeCell ref="H22:I22"/>
    <mergeCell ref="E37:F37"/>
    <mergeCell ref="H23:I23"/>
    <mergeCell ref="F24:G24"/>
    <mergeCell ref="F25:G25"/>
    <mergeCell ref="B33:H33"/>
    <mergeCell ref="H24:I24"/>
    <mergeCell ref="H25:I25"/>
    <mergeCell ref="E38:F38"/>
    <mergeCell ref="E39:F39"/>
    <mergeCell ref="E35:J35"/>
    <mergeCell ref="H26:I26"/>
    <mergeCell ref="H27:I27"/>
    <mergeCell ref="B36:D36"/>
    <mergeCell ref="E36:F36"/>
    <mergeCell ref="F26:G26"/>
    <mergeCell ref="B20:E20"/>
    <mergeCell ref="B21:E21"/>
    <mergeCell ref="F22:G22"/>
    <mergeCell ref="F20:G20"/>
    <mergeCell ref="F27:G27"/>
    <mergeCell ref="G36:I36"/>
    <mergeCell ref="F21:G21"/>
    <mergeCell ref="H21:I21"/>
    <mergeCell ref="B18:E18"/>
    <mergeCell ref="F19:G19"/>
    <mergeCell ref="H19:I19"/>
    <mergeCell ref="H20:I20"/>
    <mergeCell ref="E1:J1"/>
    <mergeCell ref="G11:J11"/>
    <mergeCell ref="D12:G12"/>
    <mergeCell ref="H12:J12"/>
    <mergeCell ref="B16:H16"/>
  </mergeCells>
  <phoneticPr fontId="0" type="noConversion"/>
  <pageMargins left="0.74803149606299213" right="0.74803149606299213" top="0.39370078740157483" bottom="0.39370078740157483" header="0.51181102362204722" footer="0.31496062992125984"/>
  <pageSetup scale="77" orientation="portrait" horizontalDpi="300" verticalDpi="300" r:id="rId1"/>
  <headerFooter alignWithMargins="0"/>
  <rowBreaks count="1" manualBreakCount="1">
    <brk id="59" max="16383" man="1"/>
  </rowBreaks>
  <drawing r:id="rId2"/>
  <legacyDrawing r:id="rId3"/>
  <oleObjects>
    <mc:AlternateContent xmlns:mc="http://schemas.openxmlformats.org/markup-compatibility/2006">
      <mc:Choice Requires="x14">
        <oleObject progId="Word.Document.8" shapeId="13410" r:id="rId4">
          <objectPr defaultSize="0" autoPict="0" r:id="rId5">
            <anchor moveWithCells="1">
              <from>
                <xdr:col>1</xdr:col>
                <xdr:colOff>38100</xdr:colOff>
                <xdr:row>7</xdr:row>
                <xdr:rowOff>69850</xdr:rowOff>
              </from>
              <to>
                <xdr:col>2</xdr:col>
                <xdr:colOff>38100</xdr:colOff>
                <xdr:row>10</xdr:row>
                <xdr:rowOff>12700</xdr:rowOff>
              </to>
            </anchor>
          </objectPr>
        </oleObject>
      </mc:Choice>
      <mc:Fallback>
        <oleObject progId="Word.Document.8" shapeId="13410" r:id="rId4"/>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5"/>
  <sheetViews>
    <sheetView zoomScaleNormal="100" workbookViewId="0">
      <selection activeCell="L18" sqref="L18"/>
    </sheetView>
  </sheetViews>
  <sheetFormatPr defaultRowHeight="12.5" x14ac:dyDescent="0.25"/>
  <cols>
    <col min="2" max="2" width="9.54296875" customWidth="1"/>
    <col min="4" max="4" width="14" customWidth="1"/>
    <col min="8" max="8" width="12" customWidth="1"/>
    <col min="9" max="9" width="12.1796875" customWidth="1"/>
    <col min="10" max="10" width="14.54296875" customWidth="1"/>
  </cols>
  <sheetData>
    <row r="1" spans="1:13" ht="13.5" thickBot="1" x14ac:dyDescent="0.35">
      <c r="A1" s="1"/>
      <c r="B1" s="1"/>
      <c r="C1" s="1"/>
      <c r="D1" s="1"/>
      <c r="E1" s="573" t="s">
        <v>79</v>
      </c>
      <c r="F1" s="574"/>
      <c r="G1" s="574"/>
      <c r="H1" s="574"/>
      <c r="I1" s="574"/>
      <c r="J1" s="574"/>
      <c r="K1" s="2"/>
      <c r="L1" s="2"/>
      <c r="M1" s="1"/>
    </row>
    <row r="2" spans="1:13" x14ac:dyDescent="0.25">
      <c r="A2" s="108" t="s">
        <v>80</v>
      </c>
      <c r="B2" s="1"/>
      <c r="D2" s="109"/>
      <c r="E2" s="110"/>
      <c r="F2" s="111"/>
      <c r="G2" s="112"/>
      <c r="H2" s="112"/>
      <c r="I2" s="112"/>
      <c r="J2" s="113"/>
      <c r="K2" s="1"/>
    </row>
    <row r="3" spans="1:13" x14ac:dyDescent="0.25">
      <c r="A3" s="108" t="s">
        <v>81</v>
      </c>
      <c r="B3" s="1"/>
      <c r="D3" s="114"/>
      <c r="E3" s="115"/>
      <c r="F3" s="116"/>
      <c r="G3" s="117"/>
      <c r="H3" s="117"/>
      <c r="I3" s="117"/>
      <c r="J3" s="118"/>
      <c r="K3" s="1"/>
    </row>
    <row r="4" spans="1:13" x14ac:dyDescent="0.25">
      <c r="A4" s="108" t="s">
        <v>82</v>
      </c>
      <c r="B4" s="1"/>
      <c r="D4" s="114"/>
      <c r="E4" s="115"/>
      <c r="F4" s="116"/>
      <c r="G4" s="117"/>
      <c r="H4" s="117"/>
      <c r="I4" s="117"/>
      <c r="J4" s="118"/>
      <c r="K4" s="1"/>
    </row>
    <row r="5" spans="1:13" x14ac:dyDescent="0.25">
      <c r="A5" s="108" t="s">
        <v>0</v>
      </c>
      <c r="B5" s="1"/>
      <c r="D5" s="114"/>
      <c r="E5" s="115"/>
      <c r="F5" s="116"/>
      <c r="G5" s="117"/>
      <c r="H5" s="117"/>
      <c r="I5" s="119"/>
      <c r="J5" s="118"/>
      <c r="K5" s="1"/>
    </row>
    <row r="6" spans="1:13" x14ac:dyDescent="0.25">
      <c r="A6" s="108" t="s">
        <v>1</v>
      </c>
      <c r="B6" s="1"/>
      <c r="D6" s="114"/>
      <c r="E6" s="115"/>
      <c r="F6" s="116"/>
      <c r="G6" s="117"/>
      <c r="H6" s="117"/>
      <c r="I6" s="117"/>
      <c r="J6" s="118"/>
      <c r="K6" s="1"/>
    </row>
    <row r="7" spans="1:13" x14ac:dyDescent="0.25">
      <c r="A7" s="108" t="s">
        <v>83</v>
      </c>
      <c r="B7" s="1"/>
      <c r="D7" s="114"/>
      <c r="E7" s="115"/>
      <c r="F7" s="116"/>
      <c r="G7" s="117"/>
      <c r="H7" s="117"/>
      <c r="I7" s="117"/>
      <c r="J7" s="118"/>
      <c r="K7" s="1"/>
    </row>
    <row r="8" spans="1:13" x14ac:dyDescent="0.25">
      <c r="D8" s="114"/>
      <c r="E8" s="115"/>
      <c r="F8" s="116"/>
      <c r="G8" s="119"/>
      <c r="H8" s="119"/>
      <c r="I8" s="119"/>
      <c r="J8" s="119"/>
      <c r="K8" s="1"/>
    </row>
    <row r="9" spans="1:13" ht="13" thickBot="1" x14ac:dyDescent="0.3">
      <c r="A9" s="1"/>
      <c r="B9" s="1"/>
      <c r="D9" s="120"/>
      <c r="E9" s="121"/>
      <c r="F9" s="122"/>
      <c r="G9" s="123"/>
      <c r="H9" s="123"/>
      <c r="I9" s="123"/>
      <c r="J9" s="124"/>
      <c r="K9" s="1"/>
    </row>
    <row r="10" spans="1:13" x14ac:dyDescent="0.25">
      <c r="A10" s="1"/>
      <c r="B10" s="1"/>
      <c r="C10" s="2"/>
      <c r="D10" s="125"/>
      <c r="E10" s="125"/>
      <c r="F10" s="125"/>
      <c r="G10" s="125"/>
      <c r="H10" s="125"/>
      <c r="I10" s="125"/>
      <c r="J10" s="126"/>
      <c r="K10" s="1"/>
    </row>
    <row r="11" spans="1:13" ht="13" x14ac:dyDescent="0.3">
      <c r="A11" s="1"/>
      <c r="B11" s="1"/>
      <c r="C11" s="2"/>
      <c r="D11" s="2"/>
      <c r="E11" s="2"/>
      <c r="F11" s="107"/>
      <c r="G11" s="517" t="s">
        <v>152</v>
      </c>
      <c r="H11" s="517"/>
      <c r="I11" s="517"/>
      <c r="J11" s="517"/>
      <c r="K11" s="1"/>
    </row>
    <row r="12" spans="1:13" ht="17" thickBot="1" x14ac:dyDescent="0.4">
      <c r="A12" s="127">
        <v>36469</v>
      </c>
      <c r="B12" s="128" t="s">
        <v>84</v>
      </c>
      <c r="C12" s="129"/>
      <c r="D12" s="549"/>
      <c r="E12" s="550"/>
      <c r="F12" s="550"/>
      <c r="G12" s="550"/>
      <c r="H12" s="551" t="s">
        <v>153</v>
      </c>
      <c r="I12" s="551"/>
      <c r="J12" s="551"/>
      <c r="K12" s="134"/>
    </row>
    <row r="13" spans="1:13" ht="20" x14ac:dyDescent="0.4">
      <c r="E13" s="3" t="s">
        <v>93</v>
      </c>
      <c r="F13" s="4"/>
    </row>
    <row r="14" spans="1:13" ht="12.75" customHeight="1" x14ac:dyDescent="0.4">
      <c r="E14" s="4"/>
      <c r="F14" s="4"/>
    </row>
    <row r="15" spans="1:13" ht="13" x14ac:dyDescent="0.3">
      <c r="A15" s="44">
        <v>1</v>
      </c>
      <c r="B15" s="554" t="s">
        <v>154</v>
      </c>
      <c r="C15" s="554"/>
      <c r="D15" s="554"/>
      <c r="E15" s="554"/>
      <c r="F15" s="554"/>
      <c r="G15" s="554"/>
      <c r="H15" s="554"/>
    </row>
    <row r="17" spans="2:10" ht="13" x14ac:dyDescent="0.3">
      <c r="B17" s="543" t="s">
        <v>2</v>
      </c>
      <c r="C17" s="544"/>
      <c r="D17" s="544"/>
      <c r="E17" s="545"/>
      <c r="F17" s="459" t="s">
        <v>155</v>
      </c>
      <c r="G17" s="460"/>
      <c r="H17" s="460"/>
      <c r="I17" s="460"/>
      <c r="J17" s="461"/>
    </row>
    <row r="18" spans="2:10" x14ac:dyDescent="0.25">
      <c r="B18" s="10"/>
      <c r="C18" s="11"/>
      <c r="D18" s="11"/>
      <c r="E18" s="12"/>
      <c r="F18" s="560" t="s">
        <v>156</v>
      </c>
      <c r="G18" s="562"/>
      <c r="H18" s="136" t="s">
        <v>157</v>
      </c>
      <c r="I18" s="137" t="s">
        <v>158</v>
      </c>
      <c r="J18" s="135" t="s">
        <v>11</v>
      </c>
    </row>
    <row r="19" spans="2:10" x14ac:dyDescent="0.25">
      <c r="B19" s="512" t="s">
        <v>4</v>
      </c>
      <c r="C19" s="513"/>
      <c r="D19" s="513"/>
      <c r="E19" s="514"/>
      <c r="F19" s="564">
        <v>981046</v>
      </c>
      <c r="G19" s="564"/>
      <c r="H19" s="138">
        <v>962604</v>
      </c>
      <c r="I19" s="138">
        <v>366893</v>
      </c>
      <c r="J19" s="139">
        <v>2310543</v>
      </c>
    </row>
    <row r="20" spans="2:10" x14ac:dyDescent="0.25">
      <c r="B20" s="507" t="s">
        <v>5</v>
      </c>
      <c r="C20" s="508"/>
      <c r="D20" s="508"/>
      <c r="E20" s="509"/>
      <c r="F20" s="584">
        <v>96978</v>
      </c>
      <c r="G20" s="584"/>
      <c r="H20" s="140">
        <v>73458</v>
      </c>
      <c r="I20" s="140">
        <v>123000</v>
      </c>
      <c r="J20" s="139">
        <v>293436</v>
      </c>
    </row>
    <row r="21" spans="2:10" x14ac:dyDescent="0.25">
      <c r="B21" s="18" t="s">
        <v>6</v>
      </c>
      <c r="C21" s="19"/>
      <c r="D21" s="19"/>
      <c r="E21" s="20"/>
      <c r="F21" s="582"/>
      <c r="G21" s="582"/>
      <c r="H21" s="141"/>
      <c r="I21" s="141"/>
      <c r="J21" s="142"/>
    </row>
    <row r="22" spans="2:10" x14ac:dyDescent="0.25">
      <c r="B22" s="15" t="s">
        <v>8</v>
      </c>
      <c r="D22" t="s">
        <v>9</v>
      </c>
      <c r="E22" s="16"/>
      <c r="F22" s="564">
        <v>942404</v>
      </c>
      <c r="G22" s="564"/>
      <c r="H22" s="138">
        <v>869477</v>
      </c>
      <c r="I22" s="138">
        <v>489893</v>
      </c>
      <c r="J22" s="139">
        <v>2301774</v>
      </c>
    </row>
    <row r="23" spans="2:10" x14ac:dyDescent="0.25">
      <c r="B23" s="15"/>
      <c r="D23" t="s">
        <v>10</v>
      </c>
      <c r="E23" s="16"/>
      <c r="F23" s="564">
        <v>135620</v>
      </c>
      <c r="G23" s="564"/>
      <c r="H23" s="138">
        <v>166585</v>
      </c>
      <c r="I23" s="138">
        <v>0</v>
      </c>
      <c r="J23" s="139">
        <v>302205</v>
      </c>
    </row>
    <row r="24" spans="2:10" x14ac:dyDescent="0.25">
      <c r="B24" s="18"/>
      <c r="C24" s="19"/>
      <c r="D24" s="19" t="s">
        <v>12</v>
      </c>
      <c r="E24" s="20"/>
      <c r="F24" s="578"/>
      <c r="G24" s="578"/>
      <c r="H24" s="143"/>
      <c r="I24" s="144"/>
      <c r="J24" s="145">
        <v>586300</v>
      </c>
    </row>
    <row r="25" spans="2:10" x14ac:dyDescent="0.25">
      <c r="B25" t="s">
        <v>168</v>
      </c>
    </row>
    <row r="27" spans="2:10" ht="13" x14ac:dyDescent="0.3">
      <c r="B27" s="554" t="s">
        <v>159</v>
      </c>
      <c r="C27" s="554"/>
      <c r="D27" s="554"/>
      <c r="E27" s="554"/>
      <c r="F27" s="554"/>
      <c r="G27" s="554"/>
      <c r="H27" s="554"/>
      <c r="I27" s="554"/>
      <c r="J27" s="24"/>
    </row>
    <row r="29" spans="2:10" ht="13" x14ac:dyDescent="0.3">
      <c r="B29" s="68" t="s">
        <v>36</v>
      </c>
      <c r="C29" s="69"/>
      <c r="D29" s="69"/>
      <c r="E29" s="606" t="s">
        <v>156</v>
      </c>
      <c r="F29" s="607"/>
      <c r="G29" s="69" t="s">
        <v>157</v>
      </c>
      <c r="H29" s="146" t="s">
        <v>158</v>
      </c>
      <c r="I29" s="70" t="s">
        <v>11</v>
      </c>
    </row>
    <row r="30" spans="2:10" x14ac:dyDescent="0.25">
      <c r="B30" s="26"/>
      <c r="C30" s="27" t="s">
        <v>160</v>
      </c>
      <c r="D30" s="27"/>
      <c r="E30" s="583">
        <v>52043</v>
      </c>
      <c r="F30" s="605"/>
      <c r="G30" s="147">
        <v>2890</v>
      </c>
      <c r="H30" s="140">
        <v>0</v>
      </c>
      <c r="I30" s="148">
        <v>54933</v>
      </c>
    </row>
    <row r="31" spans="2:10" x14ac:dyDescent="0.25">
      <c r="B31" s="15"/>
      <c r="C31" t="s">
        <v>161</v>
      </c>
      <c r="E31" s="563">
        <v>35342</v>
      </c>
      <c r="F31" s="589"/>
      <c r="G31" s="149">
        <v>0</v>
      </c>
      <c r="H31" s="138">
        <v>0</v>
      </c>
      <c r="I31" s="150">
        <v>35342</v>
      </c>
    </row>
    <row r="32" spans="2:10" x14ac:dyDescent="0.25">
      <c r="B32" s="15"/>
      <c r="C32" t="s">
        <v>40</v>
      </c>
      <c r="E32" s="563">
        <v>190227</v>
      </c>
      <c r="F32" s="589"/>
      <c r="G32" s="149">
        <v>0</v>
      </c>
      <c r="H32" s="138">
        <v>0</v>
      </c>
      <c r="I32" s="150">
        <v>190227</v>
      </c>
    </row>
    <row r="33" spans="1:10" x14ac:dyDescent="0.25">
      <c r="B33" s="15"/>
      <c r="C33" t="s">
        <v>41</v>
      </c>
      <c r="E33" s="563">
        <v>800412</v>
      </c>
      <c r="F33" s="589"/>
      <c r="G33" s="149">
        <v>1033172</v>
      </c>
      <c r="H33" s="138">
        <v>489893</v>
      </c>
      <c r="I33" s="151">
        <v>2323477</v>
      </c>
    </row>
    <row r="34" spans="1:10" ht="13" x14ac:dyDescent="0.3">
      <c r="B34" s="18"/>
      <c r="C34" s="152" t="s">
        <v>11</v>
      </c>
      <c r="D34" s="19"/>
      <c r="E34" s="579">
        <v>1078024</v>
      </c>
      <c r="F34" s="580">
        <v>0</v>
      </c>
      <c r="G34" s="153">
        <v>1036062</v>
      </c>
      <c r="H34" s="154">
        <v>489893</v>
      </c>
      <c r="I34" s="155">
        <v>2603979</v>
      </c>
    </row>
    <row r="35" spans="1:10" x14ac:dyDescent="0.25">
      <c r="E35" s="24"/>
      <c r="F35" s="24"/>
    </row>
    <row r="37" spans="1:10" ht="13" x14ac:dyDescent="0.3">
      <c r="B37" s="554" t="s">
        <v>162</v>
      </c>
      <c r="C37" s="554"/>
      <c r="D37" s="554"/>
      <c r="E37" s="554"/>
      <c r="F37" s="554"/>
      <c r="G37" s="554"/>
      <c r="H37" s="554"/>
      <c r="I37" s="554"/>
      <c r="J37" s="554"/>
    </row>
    <row r="39" spans="1:10" s="44" customFormat="1" ht="13" x14ac:dyDescent="0.3">
      <c r="B39" s="68" t="s">
        <v>36</v>
      </c>
      <c r="C39" s="69"/>
      <c r="D39" s="69"/>
      <c r="E39" s="543" t="s">
        <v>163</v>
      </c>
      <c r="F39" s="544"/>
      <c r="G39" s="543" t="s">
        <v>18</v>
      </c>
      <c r="H39" s="544"/>
      <c r="I39" s="545"/>
      <c r="J39" s="70" t="s">
        <v>11</v>
      </c>
    </row>
    <row r="40" spans="1:10" x14ac:dyDescent="0.25">
      <c r="B40" s="26"/>
      <c r="C40" s="27" t="s">
        <v>160</v>
      </c>
      <c r="D40" s="27"/>
      <c r="E40" s="583">
        <v>46548</v>
      </c>
      <c r="F40" s="584"/>
      <c r="G40" s="156"/>
      <c r="H40" s="147">
        <v>8385</v>
      </c>
      <c r="I40" s="148"/>
      <c r="J40" s="148">
        <v>54933</v>
      </c>
    </row>
    <row r="41" spans="1:10" x14ac:dyDescent="0.25">
      <c r="B41" s="15"/>
      <c r="C41" t="s">
        <v>161</v>
      </c>
      <c r="E41" s="563">
        <v>35342</v>
      </c>
      <c r="F41" s="564"/>
      <c r="G41" s="157"/>
      <c r="H41" s="149">
        <v>0</v>
      </c>
      <c r="I41" s="151"/>
      <c r="J41" s="151">
        <v>35342</v>
      </c>
    </row>
    <row r="42" spans="1:10" x14ac:dyDescent="0.25">
      <c r="B42" s="15"/>
      <c r="C42" t="s">
        <v>40</v>
      </c>
      <c r="E42" s="563">
        <v>174624</v>
      </c>
      <c r="F42" s="564"/>
      <c r="G42" s="157"/>
      <c r="H42" s="149">
        <v>15603</v>
      </c>
      <c r="I42" s="151"/>
      <c r="J42" s="151">
        <v>190227</v>
      </c>
    </row>
    <row r="43" spans="1:10" x14ac:dyDescent="0.25">
      <c r="B43" s="15"/>
      <c r="C43" t="s">
        <v>41</v>
      </c>
      <c r="E43" s="563">
        <v>2054029</v>
      </c>
      <c r="F43" s="564"/>
      <c r="G43" s="157"/>
      <c r="H43" s="149">
        <v>269448</v>
      </c>
      <c r="I43" s="151"/>
      <c r="J43" s="151">
        <v>2323477</v>
      </c>
    </row>
    <row r="44" spans="1:10" ht="13" x14ac:dyDescent="0.3">
      <c r="B44" s="18"/>
      <c r="C44" s="152" t="s">
        <v>11</v>
      </c>
      <c r="D44" s="19"/>
      <c r="E44" s="579">
        <v>2310543</v>
      </c>
      <c r="F44" s="609"/>
      <c r="G44" s="158"/>
      <c r="H44" s="153">
        <v>293436</v>
      </c>
      <c r="I44" s="155"/>
      <c r="J44" s="155">
        <v>2603979</v>
      </c>
    </row>
    <row r="45" spans="1:10" x14ac:dyDescent="0.25">
      <c r="E45" s="22"/>
      <c r="F45" s="22"/>
      <c r="G45" s="25"/>
      <c r="H45" s="25"/>
      <c r="I45" s="25"/>
      <c r="J45" s="25"/>
    </row>
    <row r="46" spans="1:10" ht="13" x14ac:dyDescent="0.3">
      <c r="A46" s="44">
        <v>2</v>
      </c>
      <c r="B46" s="559" t="s">
        <v>14</v>
      </c>
      <c r="C46" s="513"/>
      <c r="D46" s="513"/>
      <c r="E46" s="513"/>
      <c r="F46" s="513"/>
      <c r="G46" s="513"/>
      <c r="H46" s="513"/>
    </row>
    <row r="48" spans="1:10" ht="13" x14ac:dyDescent="0.3">
      <c r="B48" s="26"/>
      <c r="C48" s="27"/>
      <c r="D48" s="28"/>
      <c r="E48" s="543" t="s">
        <v>15</v>
      </c>
      <c r="F48" s="544"/>
      <c r="G48" s="544"/>
      <c r="H48" s="544"/>
      <c r="I48" s="544"/>
      <c r="J48" s="545"/>
    </row>
    <row r="49" spans="1:11" ht="13" x14ac:dyDescent="0.3">
      <c r="B49" s="490" t="s">
        <v>16</v>
      </c>
      <c r="C49" s="491"/>
      <c r="D49" s="492"/>
      <c r="E49" s="560" t="s">
        <v>17</v>
      </c>
      <c r="F49" s="561"/>
      <c r="G49" s="560" t="s">
        <v>18</v>
      </c>
      <c r="H49" s="561"/>
      <c r="I49" s="562"/>
      <c r="J49" s="12" t="s">
        <v>11</v>
      </c>
    </row>
    <row r="50" spans="1:11" x14ac:dyDescent="0.25">
      <c r="B50" s="15" t="s">
        <v>19</v>
      </c>
      <c r="C50" t="s">
        <v>20</v>
      </c>
      <c r="D50" s="16"/>
      <c r="E50" s="563">
        <v>15083</v>
      </c>
      <c r="F50" s="564"/>
      <c r="G50" s="157"/>
      <c r="H50" s="149">
        <v>1140.75</v>
      </c>
      <c r="I50" s="151"/>
      <c r="J50" s="151">
        <v>16223.75</v>
      </c>
    </row>
    <row r="51" spans="1:11" x14ac:dyDescent="0.25">
      <c r="B51" s="15" t="s">
        <v>21</v>
      </c>
      <c r="C51" t="s">
        <v>22</v>
      </c>
      <c r="D51" s="16"/>
      <c r="E51" s="563">
        <v>12821.75</v>
      </c>
      <c r="F51" s="564"/>
      <c r="G51" s="157"/>
      <c r="H51" s="149">
        <v>671.25</v>
      </c>
      <c r="I51" s="151"/>
      <c r="J51" s="151">
        <v>13493</v>
      </c>
    </row>
    <row r="52" spans="1:11" x14ac:dyDescent="0.25">
      <c r="B52" s="15"/>
      <c r="C52" s="31" t="s">
        <v>23</v>
      </c>
      <c r="D52" s="32"/>
      <c r="E52" s="563">
        <v>9395.75</v>
      </c>
      <c r="F52" s="564"/>
      <c r="G52" s="157"/>
      <c r="H52" s="149">
        <v>1739.75</v>
      </c>
      <c r="I52" s="151"/>
      <c r="J52" s="151">
        <v>11135.5</v>
      </c>
    </row>
    <row r="53" spans="1:11" ht="13" x14ac:dyDescent="0.3">
      <c r="B53" s="33" t="s">
        <v>24</v>
      </c>
      <c r="C53" s="19"/>
      <c r="D53" s="20"/>
      <c r="E53" s="581">
        <v>37300.5</v>
      </c>
      <c r="F53" s="582"/>
      <c r="G53" s="159"/>
      <c r="H53" s="160">
        <v>3551.75</v>
      </c>
      <c r="I53" s="142"/>
      <c r="J53" s="142">
        <v>40852.25</v>
      </c>
    </row>
    <row r="54" spans="1:11" x14ac:dyDescent="0.25">
      <c r="B54" s="26" t="s">
        <v>147</v>
      </c>
      <c r="C54" s="27"/>
      <c r="D54" s="28"/>
      <c r="E54" s="590"/>
      <c r="F54" s="591"/>
      <c r="G54" s="161"/>
      <c r="H54" s="161"/>
      <c r="I54" s="162"/>
      <c r="J54" s="163">
        <v>2018</v>
      </c>
    </row>
    <row r="55" spans="1:11" ht="13" x14ac:dyDescent="0.3">
      <c r="B55" s="33" t="s">
        <v>148</v>
      </c>
      <c r="C55" s="19"/>
      <c r="D55" s="20"/>
      <c r="E55" s="575"/>
      <c r="F55" s="576"/>
      <c r="G55" s="164"/>
      <c r="H55" s="164"/>
      <c r="I55" s="165"/>
      <c r="J55" s="142">
        <v>42870.25</v>
      </c>
    </row>
    <row r="56" spans="1:11" ht="13" x14ac:dyDescent="0.3">
      <c r="B56" s="40" t="s">
        <v>25</v>
      </c>
      <c r="D56" s="16"/>
      <c r="E56" s="575"/>
      <c r="F56" s="576"/>
      <c r="G56" s="164"/>
      <c r="H56" s="164"/>
      <c r="I56" s="165"/>
      <c r="J56" s="139">
        <v>1065</v>
      </c>
    </row>
    <row r="57" spans="1:11" ht="13" x14ac:dyDescent="0.3">
      <c r="B57" s="33" t="s">
        <v>26</v>
      </c>
      <c r="C57" s="19"/>
      <c r="D57" s="20"/>
      <c r="E57" s="577"/>
      <c r="F57" s="578"/>
      <c r="G57" s="143"/>
      <c r="H57" s="143"/>
      <c r="I57" s="144"/>
      <c r="J57" s="155">
        <v>43935.25</v>
      </c>
    </row>
    <row r="58" spans="1:11" ht="13" x14ac:dyDescent="0.3">
      <c r="B58" s="44"/>
      <c r="E58" s="22"/>
      <c r="F58" s="22"/>
      <c r="G58" s="25"/>
      <c r="H58" s="25"/>
      <c r="I58" s="25"/>
      <c r="J58" s="45"/>
    </row>
    <row r="59" spans="1:11" ht="13" x14ac:dyDescent="0.3">
      <c r="B59" s="44"/>
      <c r="E59" s="22"/>
      <c r="F59" s="22"/>
      <c r="G59" s="25"/>
      <c r="H59" s="25"/>
      <c r="I59" s="25"/>
      <c r="J59" s="45"/>
    </row>
    <row r="60" spans="1:11" ht="24.75" customHeight="1" x14ac:dyDescent="0.25">
      <c r="A60" s="166" t="s">
        <v>27</v>
      </c>
      <c r="B60" s="608" t="s">
        <v>28</v>
      </c>
      <c r="C60" s="608"/>
      <c r="D60" s="608"/>
      <c r="E60" s="608"/>
      <c r="F60" s="608"/>
      <c r="G60" s="608"/>
      <c r="H60" s="608"/>
      <c r="I60" s="608"/>
      <c r="J60" s="608"/>
      <c r="K60" s="167"/>
    </row>
    <row r="61" spans="1:11" ht="24.75" customHeight="1" x14ac:dyDescent="0.25">
      <c r="A61" s="49"/>
      <c r="B61" s="608" t="s">
        <v>164</v>
      </c>
      <c r="C61" s="608"/>
      <c r="D61" s="608"/>
      <c r="E61" s="608"/>
      <c r="F61" s="608"/>
      <c r="G61" s="608"/>
      <c r="H61" s="608"/>
      <c r="I61" s="608"/>
      <c r="J61" s="608"/>
      <c r="K61" s="167"/>
    </row>
    <row r="62" spans="1:11" x14ac:dyDescent="0.25">
      <c r="A62" s="49"/>
      <c r="B62" s="595" t="s">
        <v>29</v>
      </c>
      <c r="C62" s="595"/>
      <c r="D62" s="595"/>
      <c r="E62" s="595"/>
      <c r="F62" s="595"/>
      <c r="G62" s="595"/>
      <c r="H62" s="595"/>
      <c r="I62" s="595"/>
      <c r="J62" s="595"/>
      <c r="K62" s="595"/>
    </row>
    <row r="63" spans="1:11" x14ac:dyDescent="0.25">
      <c r="A63" s="49"/>
      <c r="B63" s="595" t="s">
        <v>30</v>
      </c>
      <c r="C63" s="595"/>
      <c r="D63" s="595"/>
      <c r="E63" s="595"/>
      <c r="F63" s="595"/>
      <c r="G63" s="595"/>
      <c r="H63" s="595"/>
      <c r="I63" s="595"/>
      <c r="J63" s="595"/>
      <c r="K63" s="595"/>
    </row>
    <row r="64" spans="1:11" ht="15.5" x14ac:dyDescent="0.35">
      <c r="A64" s="51" t="s">
        <v>169</v>
      </c>
      <c r="B64" s="44"/>
      <c r="E64" s="22"/>
      <c r="F64" s="22"/>
      <c r="G64" s="25"/>
      <c r="H64" s="25"/>
      <c r="I64" s="25"/>
      <c r="J64" s="45"/>
    </row>
    <row r="65" spans="1:13" ht="15.5" x14ac:dyDescent="0.35">
      <c r="A65" s="51"/>
      <c r="B65" s="44"/>
      <c r="E65" s="22"/>
      <c r="F65" s="22"/>
      <c r="G65" s="25"/>
      <c r="H65" s="25"/>
      <c r="I65" s="25"/>
      <c r="J65" s="45"/>
    </row>
    <row r="66" spans="1:13" ht="15.5" x14ac:dyDescent="0.35">
      <c r="A66" s="51"/>
      <c r="B66" s="44"/>
      <c r="E66" s="22"/>
      <c r="F66" s="22"/>
      <c r="G66" s="25"/>
      <c r="H66" s="25"/>
      <c r="I66" s="25"/>
      <c r="J66" s="45"/>
    </row>
    <row r="67" spans="1:13" ht="13" x14ac:dyDescent="0.3">
      <c r="A67" s="44">
        <v>3</v>
      </c>
      <c r="B67" s="554" t="s">
        <v>35</v>
      </c>
      <c r="C67" s="602"/>
      <c r="D67" s="602"/>
      <c r="E67" s="602"/>
      <c r="F67" s="602"/>
      <c r="G67" s="602"/>
      <c r="H67" s="602"/>
    </row>
    <row r="69" spans="1:13" s="44" customFormat="1" ht="13" x14ac:dyDescent="0.3">
      <c r="B69" s="68" t="s">
        <v>36</v>
      </c>
      <c r="C69" s="69"/>
      <c r="D69" s="69"/>
      <c r="E69" s="68" t="s">
        <v>37</v>
      </c>
      <c r="F69" s="69"/>
      <c r="G69" s="146" t="s">
        <v>17</v>
      </c>
      <c r="H69" s="69" t="s">
        <v>18</v>
      </c>
      <c r="I69" s="70"/>
      <c r="J69" s="70" t="s">
        <v>11</v>
      </c>
    </row>
    <row r="70" spans="1:13" x14ac:dyDescent="0.25">
      <c r="B70" s="26"/>
      <c r="C70" s="27" t="s">
        <v>160</v>
      </c>
      <c r="D70" s="27"/>
      <c r="E70" s="603">
        <v>23</v>
      </c>
      <c r="F70" s="604"/>
      <c r="G70" s="140">
        <v>375.25</v>
      </c>
      <c r="H70" s="583">
        <v>125.5</v>
      </c>
      <c r="I70" s="605"/>
      <c r="J70" s="148">
        <v>500.75</v>
      </c>
    </row>
    <row r="71" spans="1:13" x14ac:dyDescent="0.25">
      <c r="B71" s="15"/>
      <c r="C71" t="s">
        <v>161</v>
      </c>
      <c r="E71" s="571">
        <v>4</v>
      </c>
      <c r="F71" s="572"/>
      <c r="G71" s="138">
        <v>553.5</v>
      </c>
      <c r="H71" s="563">
        <v>7</v>
      </c>
      <c r="I71" s="589"/>
      <c r="J71" s="151">
        <v>560.5</v>
      </c>
    </row>
    <row r="72" spans="1:13" x14ac:dyDescent="0.25">
      <c r="B72" s="15"/>
      <c r="C72" t="s">
        <v>40</v>
      </c>
      <c r="E72" s="571">
        <v>7</v>
      </c>
      <c r="F72" s="572"/>
      <c r="G72" s="138">
        <v>2634.5</v>
      </c>
      <c r="H72" s="563">
        <v>303.5</v>
      </c>
      <c r="I72" s="589"/>
      <c r="J72" s="151">
        <v>2938</v>
      </c>
    </row>
    <row r="73" spans="1:13" x14ac:dyDescent="0.25">
      <c r="B73" s="15"/>
      <c r="C73" t="s">
        <v>41</v>
      </c>
      <c r="E73" s="571">
        <v>13</v>
      </c>
      <c r="F73" s="572"/>
      <c r="G73" s="138">
        <v>36168.5</v>
      </c>
      <c r="H73" s="563">
        <v>2937.25</v>
      </c>
      <c r="I73" s="589"/>
      <c r="J73" s="151">
        <v>39105.75</v>
      </c>
    </row>
    <row r="74" spans="1:13" ht="13" x14ac:dyDescent="0.3">
      <c r="B74" s="18"/>
      <c r="C74" s="152" t="s">
        <v>11</v>
      </c>
      <c r="D74" s="19"/>
      <c r="E74" s="424">
        <v>47</v>
      </c>
      <c r="F74" s="425"/>
      <c r="G74" s="154">
        <v>39731.75</v>
      </c>
      <c r="H74" s="579">
        <v>3373.25</v>
      </c>
      <c r="I74" s="580"/>
      <c r="J74" s="155">
        <v>43105</v>
      </c>
    </row>
    <row r="75" spans="1:13" ht="13" x14ac:dyDescent="0.3">
      <c r="C75" s="44"/>
      <c r="E75" s="46"/>
      <c r="F75" s="46"/>
      <c r="G75" s="45"/>
      <c r="H75" s="47"/>
      <c r="I75" s="47"/>
      <c r="J75" s="45"/>
    </row>
    <row r="77" spans="1:13" ht="13" x14ac:dyDescent="0.3">
      <c r="J77" s="168" t="s">
        <v>43</v>
      </c>
      <c r="K77" s="169"/>
      <c r="L77" s="169"/>
      <c r="M77" s="169"/>
    </row>
    <row r="78" spans="1:13" s="44" customFormat="1" ht="13" x14ac:dyDescent="0.3">
      <c r="B78" s="72" t="s">
        <v>36</v>
      </c>
      <c r="C78" s="73"/>
      <c r="D78" s="73"/>
      <c r="E78" s="592" t="s">
        <v>37</v>
      </c>
      <c r="F78" s="593"/>
      <c r="G78" s="170" t="s">
        <v>17</v>
      </c>
      <c r="H78" s="73" t="s">
        <v>18</v>
      </c>
      <c r="I78" s="171"/>
      <c r="J78" s="171" t="s">
        <v>11</v>
      </c>
    </row>
    <row r="79" spans="1:13" x14ac:dyDescent="0.25">
      <c r="B79" s="15"/>
      <c r="C79" t="s">
        <v>160</v>
      </c>
      <c r="E79" s="594">
        <v>48.936170212765958</v>
      </c>
      <c r="F79" s="587"/>
      <c r="G79" s="172">
        <v>0.94445877667105016</v>
      </c>
      <c r="H79" s="587">
        <v>3.7204476395167863</v>
      </c>
      <c r="I79" s="588"/>
      <c r="J79" s="173">
        <v>1.1616981788655607</v>
      </c>
    </row>
    <row r="80" spans="1:13" x14ac:dyDescent="0.25">
      <c r="B80" s="15"/>
      <c r="C80" t="s">
        <v>161</v>
      </c>
      <c r="E80" s="594">
        <v>8.5106382978723403</v>
      </c>
      <c r="F80" s="587"/>
      <c r="G80" s="172">
        <v>1.3930924260824151</v>
      </c>
      <c r="H80" s="587">
        <v>0.20751500778181278</v>
      </c>
      <c r="I80" s="588"/>
      <c r="J80" s="173">
        <v>1.300313188725206</v>
      </c>
    </row>
    <row r="81" spans="1:10" x14ac:dyDescent="0.25">
      <c r="B81" s="15"/>
      <c r="C81" t="s">
        <v>40</v>
      </c>
      <c r="E81" s="594">
        <v>14.893617021276595</v>
      </c>
      <c r="F81" s="587"/>
      <c r="G81" s="172">
        <v>6.6307172475413232</v>
      </c>
      <c r="H81" s="587">
        <v>8.9972578373971679</v>
      </c>
      <c r="I81" s="588"/>
      <c r="J81" s="173">
        <v>6.8159146270734254</v>
      </c>
    </row>
    <row r="82" spans="1:10" x14ac:dyDescent="0.25">
      <c r="B82" s="18"/>
      <c r="C82" s="19" t="s">
        <v>41</v>
      </c>
      <c r="D82" s="19"/>
      <c r="E82" s="599">
        <v>27.659574468085108</v>
      </c>
      <c r="F82" s="597"/>
      <c r="G82" s="174">
        <v>91.031731549705214</v>
      </c>
      <c r="H82" s="597">
        <v>87.074779515304229</v>
      </c>
      <c r="I82" s="598"/>
      <c r="J82" s="175">
        <v>90.722074005335813</v>
      </c>
    </row>
    <row r="83" spans="1:10" x14ac:dyDescent="0.25">
      <c r="E83" s="176"/>
      <c r="F83" s="176"/>
      <c r="G83" s="176"/>
      <c r="H83" s="176"/>
      <c r="I83" s="176"/>
      <c r="J83" s="176"/>
    </row>
    <row r="84" spans="1:10" x14ac:dyDescent="0.25">
      <c r="E84" s="176"/>
      <c r="F84" s="176"/>
      <c r="G84" s="176"/>
      <c r="H84" s="176"/>
      <c r="I84" s="176"/>
      <c r="J84" s="176"/>
    </row>
    <row r="86" spans="1:10" ht="13" x14ac:dyDescent="0.3">
      <c r="A86" s="44">
        <v>4</v>
      </c>
      <c r="B86" s="67" t="s">
        <v>165</v>
      </c>
    </row>
    <row r="87" spans="1:10" ht="13" x14ac:dyDescent="0.3">
      <c r="A87" s="44"/>
      <c r="B87" s="67"/>
    </row>
    <row r="88" spans="1:10" x14ac:dyDescent="0.25">
      <c r="E88" s="600" t="s">
        <v>43</v>
      </c>
      <c r="F88" s="601"/>
      <c r="G88" s="601"/>
      <c r="H88" s="601"/>
    </row>
    <row r="89" spans="1:10" ht="13" x14ac:dyDescent="0.3">
      <c r="B89" s="447" t="s">
        <v>36</v>
      </c>
      <c r="C89" s="448"/>
      <c r="D89" s="449"/>
      <c r="E89" s="585" t="s">
        <v>44</v>
      </c>
      <c r="F89" s="585"/>
      <c r="G89" s="585" t="s">
        <v>45</v>
      </c>
      <c r="H89" s="586"/>
    </row>
    <row r="90" spans="1:10" x14ac:dyDescent="0.25">
      <c r="B90" s="429" t="s">
        <v>160</v>
      </c>
      <c r="C90" s="430"/>
      <c r="D90" s="431"/>
      <c r="E90" s="596">
        <v>45.366949575636546</v>
      </c>
      <c r="F90" s="565"/>
      <c r="G90" s="596">
        <v>54.633050424363446</v>
      </c>
      <c r="H90" s="565"/>
    </row>
    <row r="91" spans="1:10" x14ac:dyDescent="0.25">
      <c r="B91" s="437" t="s">
        <v>161</v>
      </c>
      <c r="C91" s="438"/>
      <c r="D91" s="439"/>
      <c r="E91" s="567">
        <v>66.489741302408561</v>
      </c>
      <c r="F91" s="568"/>
      <c r="G91" s="567">
        <v>33.510258697591439</v>
      </c>
      <c r="H91" s="568"/>
    </row>
    <row r="92" spans="1:10" x14ac:dyDescent="0.25">
      <c r="B92" s="437" t="s">
        <v>40</v>
      </c>
      <c r="C92" s="438"/>
      <c r="D92" s="439"/>
      <c r="E92" s="567">
        <v>41.255275697753575</v>
      </c>
      <c r="F92" s="568"/>
      <c r="G92" s="567">
        <v>58.744724302246432</v>
      </c>
      <c r="H92" s="568"/>
    </row>
    <row r="93" spans="1:10" x14ac:dyDescent="0.25">
      <c r="B93" s="437" t="s">
        <v>41</v>
      </c>
      <c r="C93" s="438"/>
      <c r="D93" s="439"/>
      <c r="E93" s="567">
        <v>50.72847343421364</v>
      </c>
      <c r="F93" s="568"/>
      <c r="G93" s="567">
        <v>49.27152656578636</v>
      </c>
      <c r="H93" s="568"/>
    </row>
    <row r="94" spans="1:10" ht="13" x14ac:dyDescent="0.3">
      <c r="B94" s="424" t="s">
        <v>11</v>
      </c>
      <c r="C94" s="425"/>
      <c r="D94" s="426"/>
      <c r="E94" s="569">
        <v>50.225449483818586</v>
      </c>
      <c r="F94" s="570"/>
      <c r="G94" s="569">
        <v>49.774550516181414</v>
      </c>
      <c r="H94" s="570"/>
    </row>
    <row r="95" spans="1:10" ht="13" x14ac:dyDescent="0.3">
      <c r="B95" s="46"/>
      <c r="C95" s="46"/>
      <c r="D95" s="46"/>
      <c r="E95" s="46"/>
      <c r="F95" s="46"/>
      <c r="G95" s="46"/>
      <c r="H95" s="46"/>
    </row>
    <row r="96" spans="1:10" ht="13" x14ac:dyDescent="0.3">
      <c r="B96" s="46"/>
      <c r="C96" s="46"/>
      <c r="D96" s="46"/>
      <c r="E96" s="46"/>
      <c r="F96" s="46"/>
      <c r="G96" s="46"/>
      <c r="H96" s="46"/>
    </row>
    <row r="98" spans="1:10" ht="13" x14ac:dyDescent="0.3">
      <c r="A98" s="44">
        <v>5</v>
      </c>
      <c r="B98" s="527" t="s">
        <v>166</v>
      </c>
      <c r="C98" s="527"/>
      <c r="D98" s="527"/>
      <c r="E98" s="527"/>
      <c r="F98" s="527"/>
      <c r="G98" s="527"/>
      <c r="H98" s="527"/>
      <c r="I98" s="527"/>
    </row>
    <row r="99" spans="1:10" ht="13" x14ac:dyDescent="0.3">
      <c r="A99" s="44"/>
    </row>
    <row r="100" spans="1:10" s="44" customFormat="1" ht="36.75" customHeight="1" x14ac:dyDescent="0.3">
      <c r="B100" s="68"/>
      <c r="C100" s="69"/>
      <c r="D100" s="69"/>
      <c r="E100" s="68" t="s">
        <v>17</v>
      </c>
      <c r="F100" s="543" t="s">
        <v>18</v>
      </c>
      <c r="G100" s="544"/>
      <c r="H100" s="545"/>
      <c r="I100" s="70" t="s">
        <v>11</v>
      </c>
      <c r="J100" s="71" t="s">
        <v>46</v>
      </c>
    </row>
    <row r="101" spans="1:10" ht="13" x14ac:dyDescent="0.3">
      <c r="B101" s="72" t="s">
        <v>47</v>
      </c>
      <c r="C101" s="73"/>
      <c r="D101" s="73"/>
      <c r="E101" s="10"/>
      <c r="F101" s="10"/>
      <c r="G101" s="11"/>
      <c r="H101" s="12"/>
      <c r="I101" s="12"/>
      <c r="J101" s="74"/>
    </row>
    <row r="102" spans="1:10" x14ac:dyDescent="0.25">
      <c r="B102" s="26" t="s">
        <v>48</v>
      </c>
      <c r="C102" s="27"/>
      <c r="D102" s="27"/>
      <c r="E102" s="177">
        <v>6331.75</v>
      </c>
      <c r="F102" s="156"/>
      <c r="G102" s="147">
        <v>1485.25</v>
      </c>
      <c r="H102" s="148"/>
      <c r="I102" s="148">
        <v>7817</v>
      </c>
      <c r="J102" s="178"/>
    </row>
    <row r="103" spans="1:10" x14ac:dyDescent="0.25">
      <c r="B103" s="78" t="s">
        <v>49</v>
      </c>
      <c r="E103" s="179">
        <v>5396.25</v>
      </c>
      <c r="F103" s="157"/>
      <c r="G103" s="149">
        <v>411</v>
      </c>
      <c r="H103" s="151"/>
      <c r="I103" s="151">
        <v>5807.25</v>
      </c>
      <c r="J103" s="178"/>
    </row>
    <row r="104" spans="1:10" x14ac:dyDescent="0.25">
      <c r="B104" s="15" t="s">
        <v>50</v>
      </c>
      <c r="E104" s="180">
        <v>2659.75</v>
      </c>
      <c r="F104" s="164"/>
      <c r="G104" s="164">
        <v>10</v>
      </c>
      <c r="H104" s="165"/>
      <c r="I104" s="139">
        <v>2669.75</v>
      </c>
      <c r="J104" s="178"/>
    </row>
    <row r="105" spans="1:10" x14ac:dyDescent="0.25">
      <c r="B105" s="15" t="s">
        <v>51</v>
      </c>
      <c r="E105" s="180">
        <v>125.25</v>
      </c>
      <c r="F105" s="164"/>
      <c r="G105" s="164">
        <v>12.25</v>
      </c>
      <c r="H105" s="165"/>
      <c r="I105" s="139">
        <v>137.5</v>
      </c>
      <c r="J105" s="178"/>
    </row>
    <row r="106" spans="1:10" ht="13" x14ac:dyDescent="0.3">
      <c r="B106" s="40" t="s">
        <v>52</v>
      </c>
      <c r="E106" s="159">
        <v>14513</v>
      </c>
      <c r="F106" s="160"/>
      <c r="G106" s="160">
        <v>1918.5</v>
      </c>
      <c r="H106" s="142"/>
      <c r="I106" s="151">
        <v>16431.5</v>
      </c>
      <c r="J106" s="181">
        <v>38.334927559900144</v>
      </c>
    </row>
    <row r="107" spans="1:10" ht="13" x14ac:dyDescent="0.3">
      <c r="B107" s="68" t="s">
        <v>53</v>
      </c>
      <c r="C107" s="27"/>
      <c r="D107" s="27"/>
      <c r="E107" s="180">
        <v>20847</v>
      </c>
      <c r="F107" s="164"/>
      <c r="G107" s="164">
        <v>1050.75</v>
      </c>
      <c r="H107" s="165"/>
      <c r="I107" s="163">
        <v>21897.75</v>
      </c>
      <c r="J107" s="182">
        <v>51.087768005039315</v>
      </c>
    </row>
    <row r="108" spans="1:10" ht="13" x14ac:dyDescent="0.3">
      <c r="B108" s="33" t="s">
        <v>54</v>
      </c>
      <c r="C108" s="19"/>
      <c r="D108" s="19"/>
      <c r="E108" s="183">
        <v>4339.75</v>
      </c>
      <c r="F108" s="143"/>
      <c r="G108" s="143">
        <v>194</v>
      </c>
      <c r="H108" s="144"/>
      <c r="I108" s="145">
        <v>4533.75</v>
      </c>
      <c r="J108" s="184">
        <v>10.577304435060542</v>
      </c>
    </row>
    <row r="109" spans="1:10" ht="13" x14ac:dyDescent="0.3">
      <c r="B109" s="33" t="s">
        <v>55</v>
      </c>
      <c r="C109" s="19"/>
      <c r="D109" s="19"/>
      <c r="E109" s="158">
        <v>39699.75</v>
      </c>
      <c r="F109" s="159"/>
      <c r="G109" s="153">
        <v>3163.25</v>
      </c>
      <c r="H109" s="142"/>
      <c r="I109" s="155">
        <v>42863</v>
      </c>
      <c r="J109" s="185">
        <v>100</v>
      </c>
    </row>
    <row r="110" spans="1:10" ht="13" x14ac:dyDescent="0.3">
      <c r="B110" s="44"/>
      <c r="E110" s="45"/>
      <c r="F110" s="25"/>
      <c r="G110" s="45"/>
      <c r="H110" s="25"/>
      <c r="I110" s="45"/>
      <c r="J110" s="83"/>
    </row>
    <row r="111" spans="1:10" ht="13" x14ac:dyDescent="0.3">
      <c r="B111" s="44"/>
      <c r="E111" s="45"/>
      <c r="F111" s="25"/>
      <c r="G111" s="45"/>
      <c r="H111" s="25"/>
      <c r="I111" s="45"/>
      <c r="J111" s="83"/>
    </row>
    <row r="113" spans="1:11" ht="13" x14ac:dyDescent="0.3">
      <c r="A113" s="44">
        <v>6</v>
      </c>
      <c r="B113" s="554" t="s">
        <v>56</v>
      </c>
      <c r="C113" s="530"/>
      <c r="D113" s="530"/>
      <c r="E113" s="530"/>
      <c r="F113" s="530"/>
      <c r="G113" s="530"/>
    </row>
    <row r="114" spans="1:11" ht="13" x14ac:dyDescent="0.3">
      <c r="A114" s="44"/>
      <c r="C114" s="527"/>
      <c r="D114" s="438"/>
      <c r="E114" s="438"/>
      <c r="F114" s="438"/>
      <c r="G114" s="438"/>
      <c r="H114" s="438"/>
    </row>
    <row r="115" spans="1:11" ht="13" x14ac:dyDescent="0.3">
      <c r="B115" s="528" t="s">
        <v>57</v>
      </c>
      <c r="C115" s="528"/>
      <c r="D115" s="528"/>
      <c r="E115" s="450" t="s">
        <v>58</v>
      </c>
      <c r="F115" s="450"/>
      <c r="G115" s="450" t="s">
        <v>59</v>
      </c>
      <c r="H115" s="451"/>
      <c r="I115" s="450" t="s">
        <v>11</v>
      </c>
      <c r="J115" s="450"/>
    </row>
    <row r="116" spans="1:11" x14ac:dyDescent="0.25">
      <c r="B116" s="429" t="s">
        <v>60</v>
      </c>
      <c r="C116" s="430"/>
      <c r="D116" s="431"/>
      <c r="E116" s="565">
        <v>10</v>
      </c>
      <c r="F116" s="566"/>
      <c r="G116" s="566">
        <v>71</v>
      </c>
      <c r="H116" s="566"/>
      <c r="I116" s="436">
        <v>81</v>
      </c>
      <c r="J116" s="436"/>
    </row>
    <row r="117" spans="1:11" x14ac:dyDescent="0.25">
      <c r="B117" s="437" t="s">
        <v>41</v>
      </c>
      <c r="C117" s="438"/>
      <c r="D117" s="438"/>
      <c r="E117" s="571">
        <v>166</v>
      </c>
      <c r="F117" s="572"/>
      <c r="G117" s="571">
        <v>43</v>
      </c>
      <c r="H117" s="572"/>
      <c r="I117" s="437">
        <v>209</v>
      </c>
      <c r="J117" s="439"/>
    </row>
    <row r="118" spans="1:11" ht="13" x14ac:dyDescent="0.3">
      <c r="B118" s="428" t="s">
        <v>11</v>
      </c>
      <c r="C118" s="428"/>
      <c r="D118" s="428"/>
      <c r="E118" s="428">
        <v>176</v>
      </c>
      <c r="F118" s="428"/>
      <c r="G118" s="428">
        <v>114</v>
      </c>
      <c r="H118" s="428"/>
      <c r="I118" s="428">
        <v>290</v>
      </c>
      <c r="J118" s="428"/>
    </row>
    <row r="121" spans="1:11" x14ac:dyDescent="0.25">
      <c r="A121" s="84"/>
      <c r="B121" s="85"/>
      <c r="C121" s="85"/>
      <c r="D121" s="85"/>
      <c r="E121" s="85"/>
      <c r="F121" s="85"/>
      <c r="G121" s="85"/>
      <c r="H121" s="85"/>
      <c r="I121" s="85"/>
      <c r="J121" s="85"/>
      <c r="K121" s="85"/>
    </row>
    <row r="122" spans="1:11" x14ac:dyDescent="0.25">
      <c r="A122" s="558" t="s">
        <v>167</v>
      </c>
      <c r="B122" s="539"/>
      <c r="C122" s="539"/>
      <c r="D122" s="539"/>
      <c r="E122" s="539"/>
      <c r="F122" s="539"/>
      <c r="G122" s="539"/>
      <c r="H122" s="539"/>
      <c r="I122" s="539"/>
      <c r="J122" s="539"/>
      <c r="K122" s="85"/>
    </row>
    <row r="123" spans="1:11" x14ac:dyDescent="0.25">
      <c r="A123" s="539"/>
      <c r="B123" s="539"/>
      <c r="C123" s="539"/>
      <c r="D123" s="539"/>
      <c r="E123" s="539"/>
      <c r="F123" s="539"/>
      <c r="G123" s="539"/>
      <c r="H123" s="539"/>
      <c r="I123" s="539"/>
      <c r="J123" s="539"/>
      <c r="K123" s="85"/>
    </row>
    <row r="124" spans="1:11" x14ac:dyDescent="0.25">
      <c r="A124" s="539"/>
      <c r="B124" s="539"/>
      <c r="C124" s="539"/>
      <c r="D124" s="539"/>
      <c r="E124" s="539"/>
      <c r="F124" s="539"/>
      <c r="G124" s="539"/>
      <c r="H124" s="539"/>
      <c r="I124" s="539"/>
      <c r="J124" s="539"/>
    </row>
    <row r="126" spans="1:11" ht="15.5" x14ac:dyDescent="0.35">
      <c r="A126" s="51" t="s">
        <v>169</v>
      </c>
    </row>
    <row r="127" spans="1:11" x14ac:dyDescent="0.25">
      <c r="K127" s="49"/>
    </row>
    <row r="128" spans="1:11" x14ac:dyDescent="0.25">
      <c r="A128" s="49"/>
      <c r="B128" s="49"/>
      <c r="C128" s="49"/>
      <c r="D128" s="49"/>
      <c r="E128" s="49"/>
      <c r="F128" s="49"/>
      <c r="G128" s="49"/>
      <c r="H128" s="49"/>
      <c r="I128" s="49"/>
      <c r="J128" s="49"/>
      <c r="K128" s="49"/>
    </row>
    <row r="129" spans="2:11" x14ac:dyDescent="0.25">
      <c r="B129" s="49"/>
      <c r="C129" s="49"/>
      <c r="D129" s="49"/>
      <c r="E129" s="49"/>
      <c r="F129" s="49"/>
      <c r="G129" s="49"/>
      <c r="H129" s="49"/>
      <c r="I129" s="49"/>
      <c r="J129" s="49"/>
      <c r="K129" s="49"/>
    </row>
    <row r="130" spans="2:11" x14ac:dyDescent="0.25">
      <c r="B130" s="49"/>
      <c r="C130" s="49"/>
      <c r="D130" s="49"/>
      <c r="E130" s="49"/>
      <c r="F130" s="49"/>
      <c r="G130" s="49"/>
      <c r="H130" s="49"/>
      <c r="I130" s="49"/>
      <c r="J130" s="49"/>
      <c r="K130" s="49"/>
    </row>
    <row r="133" spans="2:11" x14ac:dyDescent="0.25">
      <c r="K133" s="85"/>
    </row>
    <row r="134" spans="2:11" x14ac:dyDescent="0.25">
      <c r="K134" s="85"/>
    </row>
    <row r="135" spans="2:11" x14ac:dyDescent="0.25">
      <c r="K135" s="85"/>
    </row>
  </sheetData>
  <mergeCells count="108">
    <mergeCell ref="B63:K63"/>
    <mergeCell ref="H73:I73"/>
    <mergeCell ref="H72:I72"/>
    <mergeCell ref="E72:F72"/>
    <mergeCell ref="B67:H67"/>
    <mergeCell ref="E70:F70"/>
    <mergeCell ref="H70:I70"/>
    <mergeCell ref="F18:G18"/>
    <mergeCell ref="F23:G23"/>
    <mergeCell ref="E31:F31"/>
    <mergeCell ref="E29:F29"/>
    <mergeCell ref="E30:F30"/>
    <mergeCell ref="E32:F32"/>
    <mergeCell ref="B60:J60"/>
    <mergeCell ref="E44:F44"/>
    <mergeCell ref="B61:J61"/>
    <mergeCell ref="F21:G21"/>
    <mergeCell ref="B94:D94"/>
    <mergeCell ref="B92:D92"/>
    <mergeCell ref="E92:F92"/>
    <mergeCell ref="B90:D90"/>
    <mergeCell ref="E90:F90"/>
    <mergeCell ref="H80:I80"/>
    <mergeCell ref="H81:I81"/>
    <mergeCell ref="F100:H100"/>
    <mergeCell ref="B98:I98"/>
    <mergeCell ref="H82:I82"/>
    <mergeCell ref="G90:H90"/>
    <mergeCell ref="G91:H91"/>
    <mergeCell ref="G92:H92"/>
    <mergeCell ref="G93:H93"/>
    <mergeCell ref="G94:H94"/>
    <mergeCell ref="E80:F80"/>
    <mergeCell ref="E81:F81"/>
    <mergeCell ref="E82:F82"/>
    <mergeCell ref="E88:H88"/>
    <mergeCell ref="G11:J11"/>
    <mergeCell ref="E89:F89"/>
    <mergeCell ref="G89:H89"/>
    <mergeCell ref="H74:I74"/>
    <mergeCell ref="H79:I79"/>
    <mergeCell ref="E55:F55"/>
    <mergeCell ref="G39:I39"/>
    <mergeCell ref="E39:F39"/>
    <mergeCell ref="E33:F33"/>
    <mergeCell ref="E54:F54"/>
    <mergeCell ref="E71:F71"/>
    <mergeCell ref="H71:I71"/>
    <mergeCell ref="E73:F73"/>
    <mergeCell ref="E74:F74"/>
    <mergeCell ref="E78:F78"/>
    <mergeCell ref="E79:F79"/>
    <mergeCell ref="F22:G22"/>
    <mergeCell ref="B62:K62"/>
    <mergeCell ref="F24:G24"/>
    <mergeCell ref="B17:E17"/>
    <mergeCell ref="F19:G19"/>
    <mergeCell ref="F20:G20"/>
    <mergeCell ref="B19:E19"/>
    <mergeCell ref="B89:D89"/>
    <mergeCell ref="G117:H117"/>
    <mergeCell ref="I117:J117"/>
    <mergeCell ref="G118:H118"/>
    <mergeCell ref="B118:D118"/>
    <mergeCell ref="E118:F118"/>
    <mergeCell ref="E1:J1"/>
    <mergeCell ref="E91:F91"/>
    <mergeCell ref="B37:J37"/>
    <mergeCell ref="B27:I27"/>
    <mergeCell ref="B91:D91"/>
    <mergeCell ref="B20:E20"/>
    <mergeCell ref="F17:J17"/>
    <mergeCell ref="E56:F56"/>
    <mergeCell ref="E57:F57"/>
    <mergeCell ref="E34:F34"/>
    <mergeCell ref="D12:G12"/>
    <mergeCell ref="H12:J12"/>
    <mergeCell ref="E52:F52"/>
    <mergeCell ref="E53:F53"/>
    <mergeCell ref="B15:H15"/>
    <mergeCell ref="E42:F42"/>
    <mergeCell ref="E43:F43"/>
    <mergeCell ref="E40:F40"/>
    <mergeCell ref="E41:F41"/>
    <mergeCell ref="A122:J124"/>
    <mergeCell ref="B46:H46"/>
    <mergeCell ref="E48:J48"/>
    <mergeCell ref="B49:D49"/>
    <mergeCell ref="E49:F49"/>
    <mergeCell ref="G49:I49"/>
    <mergeCell ref="E50:F50"/>
    <mergeCell ref="E51:F51"/>
    <mergeCell ref="B93:D93"/>
    <mergeCell ref="B115:D115"/>
    <mergeCell ref="I115:J115"/>
    <mergeCell ref="E116:F116"/>
    <mergeCell ref="G116:H116"/>
    <mergeCell ref="I116:J116"/>
    <mergeCell ref="E93:F93"/>
    <mergeCell ref="E94:F94"/>
    <mergeCell ref="E115:F115"/>
    <mergeCell ref="G115:H115"/>
    <mergeCell ref="C114:H114"/>
    <mergeCell ref="B113:G113"/>
    <mergeCell ref="I118:J118"/>
    <mergeCell ref="B116:D116"/>
    <mergeCell ref="B117:D117"/>
    <mergeCell ref="E117:F117"/>
  </mergeCells>
  <phoneticPr fontId="0" type="noConversion"/>
  <pageMargins left="0.47" right="0.46" top="0.59055118110236227" bottom="0.59055118110236227" header="0.31496062992125984" footer="0.31496062992125984"/>
  <pageSetup paperSize="9" scale="85" orientation="portrait" horizontalDpi="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80CB2-3625-46D0-9016-64F86B6E2DCA}">
  <sheetPr>
    <pageSetUpPr fitToPage="1"/>
  </sheetPr>
  <dimension ref="A1:N124"/>
  <sheetViews>
    <sheetView zoomScale="75" zoomScaleNormal="75" workbookViewId="0">
      <selection activeCell="N81" sqref="N81"/>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2" ht="15.5" x14ac:dyDescent="0.35">
      <c r="A17" s="6" t="s">
        <v>382</v>
      </c>
      <c r="B17" s="6"/>
      <c r="C17" s="6"/>
      <c r="D17" s="6"/>
      <c r="E17" s="5"/>
      <c r="F17" s="6"/>
      <c r="G17" s="6"/>
      <c r="H17" s="6"/>
      <c r="I17" s="6"/>
      <c r="J17" s="6"/>
      <c r="K17" s="6"/>
    </row>
    <row r="18" spans="1:12" ht="15.5" x14ac:dyDescent="0.35">
      <c r="A18" s="6"/>
      <c r="B18" s="6"/>
      <c r="C18" s="6"/>
      <c r="D18" s="6"/>
      <c r="E18" s="5"/>
      <c r="F18" s="6"/>
      <c r="G18" s="6"/>
      <c r="H18" s="6"/>
      <c r="I18" s="6"/>
      <c r="J18" s="6"/>
      <c r="K18" s="6"/>
    </row>
    <row r="19" spans="1:12" ht="15.5" x14ac:dyDescent="0.35">
      <c r="A19" s="6"/>
      <c r="B19" s="6"/>
      <c r="C19" s="6"/>
      <c r="D19" s="6"/>
      <c r="E19" s="5"/>
      <c r="F19" s="6"/>
      <c r="G19" s="6"/>
      <c r="H19" s="6"/>
      <c r="I19" s="6"/>
      <c r="J19" s="6"/>
      <c r="K19" s="6"/>
    </row>
    <row r="20" spans="1:12" ht="12.75" customHeight="1" x14ac:dyDescent="0.35">
      <c r="A20" s="6"/>
      <c r="B20" s="6"/>
      <c r="C20" s="6"/>
      <c r="D20" s="6"/>
      <c r="E20" s="6"/>
      <c r="F20" s="6"/>
      <c r="G20" s="6"/>
      <c r="H20" s="6"/>
      <c r="I20" s="6"/>
      <c r="J20" s="6"/>
      <c r="K20" s="6"/>
    </row>
    <row r="21" spans="1:12" s="6" customFormat="1" ht="17.5" x14ac:dyDescent="0.35">
      <c r="A21" s="5">
        <v>1</v>
      </c>
      <c r="B21" s="342" t="s">
        <v>383</v>
      </c>
      <c r="C21" s="342"/>
      <c r="D21" s="342"/>
      <c r="E21" s="342"/>
      <c r="F21" s="342"/>
      <c r="G21" s="342"/>
      <c r="H21" s="342"/>
    </row>
    <row r="22" spans="1:12" ht="19.5" customHeight="1" x14ac:dyDescent="0.35">
      <c r="A22" s="6"/>
      <c r="B22" s="6"/>
      <c r="C22" s="6"/>
      <c r="D22" s="6"/>
      <c r="E22" s="6"/>
      <c r="F22" s="6"/>
      <c r="G22" s="6"/>
      <c r="H22" s="6"/>
      <c r="I22" s="6"/>
      <c r="J22" s="6"/>
      <c r="K22" s="6"/>
    </row>
    <row r="23" spans="1:12" ht="15.5" x14ac:dyDescent="0.35">
      <c r="A23" s="6"/>
      <c r="B23" s="372" t="s">
        <v>2</v>
      </c>
      <c r="C23" s="373"/>
      <c r="D23" s="373"/>
      <c r="E23" s="374"/>
      <c r="F23" s="295"/>
      <c r="G23" s="294"/>
      <c r="H23" s="294"/>
      <c r="I23" s="294"/>
      <c r="J23" s="286"/>
    </row>
    <row r="24" spans="1:12" ht="15.5" x14ac:dyDescent="0.35">
      <c r="A24" s="6"/>
      <c r="B24" s="265"/>
      <c r="C24" s="264"/>
      <c r="D24" s="264"/>
      <c r="E24" s="263"/>
      <c r="F24" s="398">
        <v>45047</v>
      </c>
      <c r="G24" s="399"/>
      <c r="H24" s="398">
        <v>44682</v>
      </c>
      <c r="I24" s="399"/>
      <c r="J24" s="286" t="s">
        <v>3</v>
      </c>
    </row>
    <row r="25" spans="1:12" ht="15.5" x14ac:dyDescent="0.35">
      <c r="A25" s="6"/>
      <c r="B25" s="400" t="s">
        <v>260</v>
      </c>
      <c r="C25" s="401"/>
      <c r="D25" s="401"/>
      <c r="E25" s="402"/>
      <c r="F25" s="403">
        <v>1247852</v>
      </c>
      <c r="G25" s="404"/>
      <c r="H25" s="403">
        <v>1180596</v>
      </c>
      <c r="I25" s="404"/>
      <c r="J25" s="292">
        <f>(F25-H25)/H25</f>
        <v>5.6967836584233725E-2</v>
      </c>
      <c r="L25" s="25"/>
    </row>
    <row r="26" spans="1:12" ht="15.5" x14ac:dyDescent="0.35">
      <c r="A26" s="6"/>
      <c r="B26" s="386" t="s">
        <v>342</v>
      </c>
      <c r="C26" s="387"/>
      <c r="D26" s="387"/>
      <c r="E26" s="388"/>
      <c r="F26" s="403">
        <v>4691873</v>
      </c>
      <c r="G26" s="404"/>
      <c r="H26" s="403">
        <v>3916159</v>
      </c>
      <c r="I26" s="404"/>
      <c r="J26" s="309">
        <f>(F26-H26)/H26</f>
        <v>0.19808031287800112</v>
      </c>
    </row>
    <row r="27" spans="1:12" ht="18.5" x14ac:dyDescent="0.35">
      <c r="A27" s="6"/>
      <c r="B27" s="386" t="s">
        <v>343</v>
      </c>
      <c r="C27" s="387"/>
      <c r="D27" s="387"/>
      <c r="E27" s="388"/>
      <c r="F27" s="341">
        <v>1465230</v>
      </c>
      <c r="G27" s="352"/>
      <c r="H27" s="341">
        <v>1376490</v>
      </c>
      <c r="I27" s="352"/>
      <c r="J27" s="290">
        <f>(F27-H27)/H27</f>
        <v>6.4468321600592807E-2</v>
      </c>
    </row>
    <row r="28" spans="1:12" ht="15.5" x14ac:dyDescent="0.35">
      <c r="A28" s="6"/>
      <c r="B28" s="261" t="s">
        <v>283</v>
      </c>
      <c r="C28" s="243"/>
      <c r="D28" s="243"/>
      <c r="E28" s="287"/>
      <c r="F28" s="389">
        <v>333499</v>
      </c>
      <c r="G28" s="390"/>
      <c r="H28" s="389">
        <v>365883</v>
      </c>
      <c r="I28" s="390"/>
      <c r="J28" s="393">
        <f>(F28-H28)/H28</f>
        <v>-8.8509168231374516E-2</v>
      </c>
    </row>
    <row r="29" spans="1:12" ht="15.5" x14ac:dyDescent="0.35">
      <c r="A29" s="6"/>
      <c r="B29" s="395" t="s">
        <v>266</v>
      </c>
      <c r="C29" s="396"/>
      <c r="D29" s="396"/>
      <c r="E29" s="397"/>
      <c r="F29" s="391"/>
      <c r="G29" s="392"/>
      <c r="H29" s="391"/>
      <c r="I29" s="392"/>
      <c r="J29" s="394"/>
    </row>
    <row r="30" spans="1:12" ht="15.5" x14ac:dyDescent="0.35">
      <c r="A30" s="6"/>
      <c r="B30" s="261" t="s">
        <v>184</v>
      </c>
      <c r="C30" s="243"/>
      <c r="D30" s="243"/>
      <c r="E30" s="287"/>
      <c r="F30" s="380">
        <f>(F26+F28)/(F25+F26+F28)</f>
        <v>0.80108282439778977</v>
      </c>
      <c r="G30" s="381"/>
      <c r="H30" s="380">
        <f>(H26+H28)/(H25+H26+H28)</f>
        <v>0.78387804573541209</v>
      </c>
      <c r="I30" s="381"/>
      <c r="J30" s="384"/>
    </row>
    <row r="31" spans="1:12" ht="15.5" x14ac:dyDescent="0.35">
      <c r="A31" s="6"/>
      <c r="B31" s="275" t="s">
        <v>344</v>
      </c>
      <c r="C31" s="230"/>
      <c r="D31" s="230"/>
      <c r="E31" s="282"/>
      <c r="F31" s="382">
        <f>(F25+F26+F28)/(F24+F25+F26+F28)</f>
        <v>0.99287035962844894</v>
      </c>
      <c r="G31" s="383"/>
      <c r="H31" s="382">
        <f>(H25+H26+H28)/(H24+H25+H26+H28)</f>
        <v>0.9918867979343855</v>
      </c>
      <c r="I31" s="383"/>
      <c r="J31" s="385"/>
    </row>
    <row r="32" spans="1:12" ht="15.5" x14ac:dyDescent="0.35">
      <c r="A32" s="6"/>
      <c r="B32" s="261" t="s">
        <v>184</v>
      </c>
      <c r="C32" s="243"/>
      <c r="D32" s="243"/>
      <c r="E32" s="287"/>
      <c r="F32" s="380">
        <f>(F26+F27+F28)/(F25+F26+F27+F28)</f>
        <v>0.83874660235752518</v>
      </c>
      <c r="G32" s="381"/>
      <c r="H32" s="380">
        <f>(H26+H27+H28)/(H25+H26+H27+H28)</f>
        <v>0.82737623860819687</v>
      </c>
      <c r="I32" s="381"/>
      <c r="J32" s="384"/>
    </row>
    <row r="33" spans="1:11" ht="15.5" x14ac:dyDescent="0.35">
      <c r="A33" s="6"/>
      <c r="B33" s="275" t="s">
        <v>345</v>
      </c>
      <c r="C33" s="230"/>
      <c r="D33" s="230"/>
      <c r="E33" s="282"/>
      <c r="F33" s="382">
        <f>(F27+F28+F30)/(F26+F27+F28+F30)</f>
        <v>0.27712831245546915</v>
      </c>
      <c r="G33" s="383"/>
      <c r="H33" s="382">
        <f>(H27+H28+H30)/(H26+H27+H28+H30)</f>
        <v>0.30791971177445732</v>
      </c>
      <c r="I33" s="383"/>
      <c r="J33" s="385"/>
    </row>
    <row r="34" spans="1:11" ht="15.5" x14ac:dyDescent="0.35">
      <c r="A34" s="6"/>
      <c r="B34" s="252" t="s">
        <v>8</v>
      </c>
      <c r="C34" s="6"/>
      <c r="D34" s="6" t="s">
        <v>346</v>
      </c>
      <c r="E34" s="283"/>
      <c r="F34" s="379">
        <f>F25+F26+F28</f>
        <v>6273224</v>
      </c>
      <c r="G34" s="335"/>
      <c r="H34" s="379">
        <f>H25+H26+H28</f>
        <v>5462638</v>
      </c>
      <c r="I34" s="335"/>
      <c r="J34" s="293">
        <f>(F34-H34)/H34</f>
        <v>0.14838728101697385</v>
      </c>
    </row>
    <row r="35" spans="1:11" ht="15.5" x14ac:dyDescent="0.35">
      <c r="A35" s="6"/>
      <c r="B35" s="252"/>
      <c r="C35" s="6"/>
      <c r="D35" s="6" t="s">
        <v>347</v>
      </c>
      <c r="E35" s="310"/>
      <c r="F35" s="341">
        <f>SUM(F25:G29)</f>
        <v>7738454</v>
      </c>
      <c r="G35" s="352"/>
      <c r="H35" s="341">
        <f>SUM(H25:I29)</f>
        <v>6839128</v>
      </c>
      <c r="I35" s="352"/>
      <c r="J35" s="291">
        <f>(F35-H35)/H35</f>
        <v>0.13149717332385064</v>
      </c>
    </row>
    <row r="36" spans="1:11" ht="15.5" x14ac:dyDescent="0.35">
      <c r="A36" s="6"/>
      <c r="B36" s="252"/>
      <c r="C36" s="6"/>
      <c r="D36" s="6" t="s">
        <v>348</v>
      </c>
      <c r="E36" s="283"/>
      <c r="F36" s="341">
        <v>1336720</v>
      </c>
      <c r="G36" s="352"/>
      <c r="H36" s="341">
        <v>1256780</v>
      </c>
      <c r="I36" s="352"/>
      <c r="J36" s="291">
        <f>(F36-H36)/H36</f>
        <v>6.3606995655564214E-2</v>
      </c>
    </row>
    <row r="37" spans="1:11" ht="15.5" x14ac:dyDescent="0.35">
      <c r="A37" s="6"/>
      <c r="B37" s="275"/>
      <c r="C37" s="230"/>
      <c r="D37" s="230" t="s">
        <v>384</v>
      </c>
      <c r="E37" s="282"/>
      <c r="F37" s="365">
        <v>664295</v>
      </c>
      <c r="G37" s="366"/>
      <c r="H37" s="365">
        <v>379300</v>
      </c>
      <c r="I37" s="366"/>
      <c r="J37" s="290">
        <f>(F37-H37)/H37</f>
        <v>0.75137094648035851</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370</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18604.5</v>
      </c>
      <c r="F48" s="364"/>
      <c r="G48" s="256"/>
      <c r="H48" s="253">
        <v>70347.899999999994</v>
      </c>
      <c r="I48" s="246"/>
      <c r="J48" s="246"/>
      <c r="K48" s="6"/>
    </row>
    <row r="49" spans="1:14" ht="18" customHeight="1" x14ac:dyDescent="0.35">
      <c r="A49" s="6"/>
      <c r="B49" s="252" t="s">
        <v>294</v>
      </c>
      <c r="C49" s="6"/>
      <c r="D49" s="283"/>
      <c r="E49" s="341">
        <v>329.5</v>
      </c>
      <c r="F49" s="352"/>
      <c r="G49" s="223"/>
      <c r="H49" s="253">
        <v>8347.2999999999993</v>
      </c>
      <c r="I49" s="246"/>
      <c r="J49" s="246"/>
      <c r="K49" s="6"/>
    </row>
    <row r="50" spans="1:14" ht="18" customHeight="1" x14ac:dyDescent="0.35">
      <c r="A50" s="6"/>
      <c r="B50" s="231" t="s">
        <v>52</v>
      </c>
      <c r="C50" s="230"/>
      <c r="D50" s="282"/>
      <c r="E50" s="365">
        <f>E48+E49</f>
        <v>18934</v>
      </c>
      <c r="F50" s="366"/>
      <c r="G50" s="248"/>
      <c r="H50" s="247">
        <f>H48+H49</f>
        <v>78695.199999999997</v>
      </c>
      <c r="I50" s="226"/>
      <c r="J50" s="226">
        <f>E50+H50</f>
        <v>97629.2</v>
      </c>
      <c r="K50" s="6"/>
    </row>
    <row r="51" spans="1:14" ht="18" customHeight="1" x14ac:dyDescent="0.35">
      <c r="A51" s="6"/>
      <c r="B51" s="250" t="s">
        <v>25</v>
      </c>
      <c r="C51" s="6"/>
      <c r="D51" s="283"/>
      <c r="E51" s="367"/>
      <c r="F51" s="368"/>
      <c r="G51" s="241"/>
      <c r="H51" s="241"/>
      <c r="I51" s="239"/>
      <c r="J51" s="246">
        <v>222.3</v>
      </c>
      <c r="K51" s="6"/>
    </row>
    <row r="52" spans="1:14" ht="18" customHeight="1" x14ac:dyDescent="0.35">
      <c r="A52" s="6"/>
      <c r="B52" s="231" t="s">
        <v>26</v>
      </c>
      <c r="C52" s="230"/>
      <c r="D52" s="282"/>
      <c r="E52" s="369"/>
      <c r="F52" s="370"/>
      <c r="G52" s="235"/>
      <c r="H52" s="235"/>
      <c r="I52" s="233"/>
      <c r="J52" s="225">
        <f>J50+J51</f>
        <v>97851.5</v>
      </c>
      <c r="K52" s="6"/>
      <c r="N52" s="25"/>
    </row>
    <row r="53" spans="1:14" ht="18" customHeight="1" x14ac:dyDescent="0.35">
      <c r="A53" s="6"/>
      <c r="B53" s="5"/>
      <c r="C53" s="6"/>
      <c r="D53" s="6"/>
      <c r="E53" s="253"/>
      <c r="F53" s="253"/>
      <c r="G53" s="223"/>
      <c r="H53" s="223"/>
      <c r="I53" s="223"/>
      <c r="J53" s="222"/>
      <c r="K53" s="6"/>
    </row>
    <row r="54" spans="1:14" ht="34.5" customHeight="1" x14ac:dyDescent="0.35">
      <c r="A54" s="280" t="s">
        <v>27</v>
      </c>
      <c r="B54" s="362" t="s">
        <v>297</v>
      </c>
      <c r="C54" s="362"/>
      <c r="D54" s="362"/>
      <c r="E54" s="362"/>
      <c r="F54" s="362"/>
      <c r="G54" s="362"/>
      <c r="H54" s="362"/>
      <c r="I54" s="362"/>
      <c r="J54" s="362"/>
      <c r="K54" s="6"/>
    </row>
    <row r="55" spans="1:14" ht="36" customHeight="1" x14ac:dyDescent="0.35">
      <c r="A55" s="6"/>
      <c r="B55" s="362" t="s">
        <v>385</v>
      </c>
      <c r="C55" s="362"/>
      <c r="D55" s="362"/>
      <c r="E55" s="362"/>
      <c r="F55" s="362"/>
      <c r="G55" s="362"/>
      <c r="H55" s="362"/>
      <c r="I55" s="362"/>
      <c r="J55" s="362"/>
      <c r="K55" s="6"/>
    </row>
    <row r="56" spans="1:14" ht="33" customHeight="1" x14ac:dyDescent="0.35">
      <c r="A56" s="6"/>
      <c r="B56" s="363" t="s">
        <v>190</v>
      </c>
      <c r="C56" s="363"/>
      <c r="D56" s="363"/>
      <c r="E56" s="363"/>
      <c r="F56" s="363"/>
      <c r="G56" s="363"/>
      <c r="H56" s="363"/>
      <c r="I56" s="363"/>
      <c r="J56" s="363"/>
      <c r="K56" s="6"/>
    </row>
    <row r="57" spans="1:14" ht="24.75" customHeight="1" x14ac:dyDescent="0.35">
      <c r="A57" s="279"/>
      <c r="B57" s="363" t="s">
        <v>30</v>
      </c>
      <c r="C57" s="363"/>
      <c r="D57" s="363"/>
      <c r="E57" s="363"/>
      <c r="F57" s="363"/>
      <c r="G57" s="363"/>
      <c r="H57" s="363"/>
      <c r="I57" s="363"/>
      <c r="J57" s="363"/>
      <c r="K57" s="6"/>
    </row>
    <row r="58" spans="1:14" ht="32.25" customHeight="1" x14ac:dyDescent="0.35">
      <c r="A58" s="6"/>
      <c r="B58" s="362" t="s">
        <v>386</v>
      </c>
      <c r="C58" s="362"/>
      <c r="D58" s="362"/>
      <c r="E58" s="362"/>
      <c r="F58" s="362"/>
      <c r="G58" s="362"/>
      <c r="H58" s="362"/>
      <c r="I58" s="362"/>
      <c r="J58" s="362"/>
      <c r="K58" s="6"/>
    </row>
    <row r="59" spans="1:14" ht="24.75" customHeight="1" x14ac:dyDescent="0.35">
      <c r="A59" s="279"/>
      <c r="B59" s="279"/>
      <c r="C59" s="279"/>
      <c r="D59" s="279"/>
      <c r="E59" s="279"/>
      <c r="F59" s="279"/>
      <c r="G59" s="279"/>
      <c r="H59" s="279"/>
      <c r="I59" s="279"/>
      <c r="J59" s="279"/>
      <c r="K59" s="6"/>
    </row>
    <row r="60" spans="1:14" ht="15" customHeight="1" x14ac:dyDescent="0.35">
      <c r="A60" s="6"/>
      <c r="B60" s="279"/>
      <c r="C60" s="279"/>
      <c r="D60" s="279"/>
      <c r="E60" s="279"/>
      <c r="F60" s="279"/>
      <c r="G60" s="279"/>
      <c r="H60" s="5" t="s">
        <v>387</v>
      </c>
      <c r="I60" s="279"/>
      <c r="J60" s="279"/>
      <c r="K60" s="6"/>
    </row>
    <row r="61" spans="1:14" ht="15" customHeight="1" x14ac:dyDescent="0.35">
      <c r="A61" s="6"/>
      <c r="B61" s="279"/>
      <c r="C61" s="279"/>
      <c r="D61" s="279"/>
      <c r="E61" s="279"/>
      <c r="F61" s="279"/>
      <c r="G61" s="279"/>
      <c r="H61" s="5"/>
      <c r="I61" s="279"/>
      <c r="J61" s="279"/>
      <c r="K61" s="6"/>
    </row>
    <row r="62" spans="1:14" ht="18.75" customHeight="1" x14ac:dyDescent="0.35">
      <c r="A62" s="5" t="s">
        <v>321</v>
      </c>
      <c r="B62" s="279"/>
      <c r="C62" s="279"/>
      <c r="D62" s="279"/>
      <c r="E62" s="279"/>
      <c r="F62" s="279"/>
      <c r="G62" s="279"/>
      <c r="H62" s="279"/>
      <c r="I62" s="279"/>
      <c r="J62" s="279"/>
      <c r="K62" s="6"/>
    </row>
    <row r="63" spans="1:14" ht="15.5" x14ac:dyDescent="0.35">
      <c r="A63" s="5" t="s">
        <v>300</v>
      </c>
      <c r="B63" s="279"/>
      <c r="C63" s="279"/>
      <c r="D63" s="279"/>
      <c r="E63" s="279"/>
      <c r="F63" s="279"/>
      <c r="G63" s="6"/>
      <c r="H63" s="5" t="s">
        <v>284</v>
      </c>
      <c r="I63" s="279"/>
      <c r="J63" s="279"/>
      <c r="K63" s="6"/>
    </row>
    <row r="64" spans="1:14" ht="15.5" x14ac:dyDescent="0.35">
      <c r="A64" s="5" t="s">
        <v>390</v>
      </c>
      <c r="B64" s="279"/>
      <c r="C64" s="279"/>
      <c r="D64" s="279"/>
      <c r="E64" s="279"/>
      <c r="F64" s="279"/>
      <c r="G64" s="6"/>
      <c r="H64" s="5" t="s">
        <v>389</v>
      </c>
      <c r="I64" s="279"/>
      <c r="J64" s="279"/>
      <c r="K64" s="6"/>
    </row>
    <row r="65" spans="1:11" ht="15.5" x14ac:dyDescent="0.35">
      <c r="A65" s="5" t="s">
        <v>391</v>
      </c>
      <c r="B65" s="5"/>
      <c r="C65" s="6"/>
      <c r="D65" s="6"/>
      <c r="E65" s="6"/>
      <c r="F65" s="253"/>
      <c r="G65" s="6"/>
      <c r="I65" s="223"/>
      <c r="J65" s="222"/>
      <c r="K65" s="6"/>
    </row>
    <row r="66" spans="1:11" ht="15.5" x14ac:dyDescent="0.35">
      <c r="A66" s="320" t="s">
        <v>392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39</v>
      </c>
      <c r="F78" s="340"/>
      <c r="G78" s="341">
        <v>3882.6</v>
      </c>
      <c r="H78" s="340"/>
      <c r="I78" s="353">
        <f>G78/G80*100</f>
        <v>4.3447949410320481</v>
      </c>
      <c r="J78" s="354"/>
      <c r="K78" s="6"/>
    </row>
    <row r="79" spans="1:11" s="273" customFormat="1" ht="18" customHeight="1" x14ac:dyDescent="0.35">
      <c r="A79" s="5"/>
      <c r="B79" s="338" t="s">
        <v>41</v>
      </c>
      <c r="C79" s="339"/>
      <c r="D79" s="340"/>
      <c r="E79" s="338">
        <v>6</v>
      </c>
      <c r="F79" s="339"/>
      <c r="G79" s="341">
        <v>85479.5</v>
      </c>
      <c r="H79" s="352"/>
      <c r="I79" s="353">
        <f>G79/G80*100</f>
        <v>95.655205058967937</v>
      </c>
      <c r="J79" s="354"/>
      <c r="K79" s="6"/>
    </row>
    <row r="80" spans="1:11" ht="18" customHeight="1" x14ac:dyDescent="0.35">
      <c r="A80" s="6"/>
      <c r="B80" s="321" t="s">
        <v>11</v>
      </c>
      <c r="C80" s="322"/>
      <c r="D80" s="323"/>
      <c r="E80" s="321">
        <f>SUM(E78:F79)</f>
        <v>45</v>
      </c>
      <c r="F80" s="322"/>
      <c r="G80" s="355">
        <f>SUM(G78:H79)</f>
        <v>89362.1</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388</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0</v>
      </c>
      <c r="F89" s="259"/>
      <c r="G89" s="258">
        <v>0</v>
      </c>
      <c r="H89" s="238"/>
      <c r="I89" s="308">
        <f>E89+G89</f>
        <v>0</v>
      </c>
      <c r="J89" s="251"/>
      <c r="K89" s="5"/>
    </row>
    <row r="90" spans="1:11" ht="18" customHeight="1" x14ac:dyDescent="0.35">
      <c r="A90" s="6"/>
      <c r="B90" s="252" t="s">
        <v>287</v>
      </c>
      <c r="C90" s="6"/>
      <c r="D90" s="6"/>
      <c r="E90" s="257">
        <v>5741</v>
      </c>
      <c r="F90" s="256"/>
      <c r="G90" s="253">
        <v>9077.6</v>
      </c>
      <c r="H90" s="246"/>
      <c r="I90" s="255">
        <f>E90+G90</f>
        <v>14818.6</v>
      </c>
      <c r="J90" s="251"/>
      <c r="K90" s="6"/>
    </row>
    <row r="91" spans="1:11" ht="18" customHeight="1" x14ac:dyDescent="0.35">
      <c r="A91" s="6"/>
      <c r="B91" s="252" t="s">
        <v>50</v>
      </c>
      <c r="C91" s="6"/>
      <c r="D91" s="6"/>
      <c r="E91" s="254">
        <v>2057.5</v>
      </c>
      <c r="F91" s="223"/>
      <c r="G91" s="253">
        <v>7325.8</v>
      </c>
      <c r="H91" s="246"/>
      <c r="I91" s="255">
        <f>E91+G91</f>
        <v>9383.2999999999993</v>
      </c>
      <c r="J91" s="251"/>
      <c r="K91" s="6"/>
    </row>
    <row r="92" spans="1:11" ht="18" customHeight="1" x14ac:dyDescent="0.35">
      <c r="A92" s="6"/>
      <c r="B92" s="250" t="s">
        <v>52</v>
      </c>
      <c r="C92" s="6"/>
      <c r="D92" s="6"/>
      <c r="E92" s="249">
        <f>SUM(E89:E91)</f>
        <v>7798.5</v>
      </c>
      <c r="F92" s="307"/>
      <c r="G92" s="247">
        <f>SUM(G89:G91)</f>
        <v>16403.400000000001</v>
      </c>
      <c r="H92" s="226"/>
      <c r="I92" s="301">
        <f>E92+G92</f>
        <v>24201.9</v>
      </c>
      <c r="J92" s="245">
        <f>I92/I95*100</f>
        <v>27.299676151995367</v>
      </c>
      <c r="K92" s="6"/>
    </row>
    <row r="93" spans="1:11" ht="18" customHeight="1" x14ac:dyDescent="0.35">
      <c r="A93" s="6"/>
      <c r="B93" s="244" t="s">
        <v>53</v>
      </c>
      <c r="C93" s="243"/>
      <c r="D93" s="243"/>
      <c r="E93" s="254">
        <v>10047</v>
      </c>
      <c r="F93" s="223"/>
      <c r="G93" s="253">
        <v>51957.8</v>
      </c>
      <c r="H93" s="246"/>
      <c r="I93" s="246">
        <f t="shared" ref="I93:I94" si="0">E93+G93</f>
        <v>62004.800000000003</v>
      </c>
      <c r="J93" s="237">
        <f>I93/I95*100</f>
        <v>69.941242624308103</v>
      </c>
      <c r="K93" s="6"/>
    </row>
    <row r="94" spans="1:11" ht="18" customHeight="1" x14ac:dyDescent="0.35">
      <c r="A94" s="6"/>
      <c r="B94" s="231" t="s">
        <v>54</v>
      </c>
      <c r="C94" s="230"/>
      <c r="D94" s="230"/>
      <c r="E94" s="249">
        <v>1994</v>
      </c>
      <c r="F94" s="248"/>
      <c r="G94" s="247">
        <v>452</v>
      </c>
      <c r="H94" s="226"/>
      <c r="I94" s="301">
        <f t="shared" si="0"/>
        <v>2446</v>
      </c>
      <c r="J94" s="232">
        <f>I94/I95*100</f>
        <v>2.7590812236965143</v>
      </c>
      <c r="K94" s="6"/>
    </row>
    <row r="95" spans="1:11" ht="18" customHeight="1" x14ac:dyDescent="0.35">
      <c r="A95" s="6"/>
      <c r="B95" s="231" t="s">
        <v>55</v>
      </c>
      <c r="C95" s="230"/>
      <c r="D95" s="230"/>
      <c r="E95" s="229">
        <f>E92+E93+E94</f>
        <v>19839.5</v>
      </c>
      <c r="F95" s="228"/>
      <c r="G95" s="302">
        <f>G92+G93+G94</f>
        <v>68813.200000000012</v>
      </c>
      <c r="H95" s="226"/>
      <c r="I95" s="225">
        <f>E95+G95</f>
        <v>88652.700000000012</v>
      </c>
      <c r="J95" s="224">
        <f>J92+J93+J94</f>
        <v>99.999999999999986</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30</v>
      </c>
      <c r="F104" s="336"/>
      <c r="G104" s="337">
        <v>47</v>
      </c>
      <c r="H104" s="336"/>
      <c r="I104" s="337">
        <f>E104+G104</f>
        <v>77</v>
      </c>
      <c r="J104" s="336"/>
      <c r="K104" s="6"/>
    </row>
    <row r="105" spans="1:11" ht="18" customHeight="1" x14ac:dyDescent="0.35">
      <c r="A105" s="6"/>
      <c r="B105" s="338" t="s">
        <v>41</v>
      </c>
      <c r="C105" s="339"/>
      <c r="D105" s="340"/>
      <c r="E105" s="341">
        <v>245</v>
      </c>
      <c r="F105" s="339"/>
      <c r="G105" s="341">
        <v>19</v>
      </c>
      <c r="H105" s="339"/>
      <c r="I105" s="341">
        <f>E105+G105</f>
        <v>264</v>
      </c>
      <c r="J105" s="340"/>
      <c r="K105" s="6"/>
    </row>
    <row r="106" spans="1:11" ht="18" customHeight="1" x14ac:dyDescent="0.35">
      <c r="A106" s="6"/>
      <c r="B106" s="321" t="s">
        <v>11</v>
      </c>
      <c r="C106" s="322"/>
      <c r="D106" s="323"/>
      <c r="E106" s="324">
        <f>E105+E104</f>
        <v>275</v>
      </c>
      <c r="F106" s="325"/>
      <c r="G106" s="324">
        <f>G105+G104</f>
        <v>66</v>
      </c>
      <c r="H106" s="325"/>
      <c r="I106" s="324">
        <f>I105+I104</f>
        <v>341</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387</v>
      </c>
      <c r="B124" s="6"/>
      <c r="C124" s="6"/>
      <c r="D124" s="6"/>
      <c r="E124" s="6"/>
      <c r="F124" s="6"/>
      <c r="G124" s="6"/>
      <c r="H124" s="6"/>
      <c r="I124" s="6"/>
      <c r="J124" s="6"/>
      <c r="K124" s="6"/>
    </row>
  </sheetData>
  <mergeCells count="87">
    <mergeCell ref="B23:E23"/>
    <mergeCell ref="E1:J1"/>
    <mergeCell ref="G11:J11"/>
    <mergeCell ref="D12:G12"/>
    <mergeCell ref="H12:J12"/>
    <mergeCell ref="B21:H21"/>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 ref="B43:H43"/>
    <mergeCell ref="E45:J45"/>
    <mergeCell ref="B46:D46"/>
    <mergeCell ref="E46:F46"/>
    <mergeCell ref="G46:I46"/>
    <mergeCell ref="B75:H75"/>
    <mergeCell ref="E47:F47"/>
    <mergeCell ref="E48:F48"/>
    <mergeCell ref="E49:F49"/>
    <mergeCell ref="E50:F50"/>
    <mergeCell ref="E51:F51"/>
    <mergeCell ref="E52:F52"/>
    <mergeCell ref="B54:J54"/>
    <mergeCell ref="B55:J55"/>
    <mergeCell ref="B56:J56"/>
    <mergeCell ref="B57:J57"/>
    <mergeCell ref="B58:J58"/>
    <mergeCell ref="G77:H77"/>
    <mergeCell ref="I77:J77"/>
    <mergeCell ref="B78:D78"/>
    <mergeCell ref="E78:F78"/>
    <mergeCell ref="G78:H78"/>
    <mergeCell ref="I78:J78"/>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693249"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693249" r:id="rId4"/>
      </mc:Fallback>
    </mc:AlternateContent>
  </oleObjec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5"/>
  <sheetViews>
    <sheetView zoomScaleNormal="100" workbookViewId="0">
      <selection activeCell="L18" sqref="L18"/>
    </sheetView>
  </sheetViews>
  <sheetFormatPr defaultRowHeight="12.5" x14ac:dyDescent="0.25"/>
  <cols>
    <col min="2" max="2" width="9.54296875" customWidth="1"/>
    <col min="4" max="4" width="14" bestFit="1" customWidth="1"/>
    <col min="8" max="8" width="12" customWidth="1"/>
    <col min="9" max="9" width="12.1796875" customWidth="1"/>
    <col min="10" max="10" width="14.54296875" customWidth="1"/>
  </cols>
  <sheetData>
    <row r="1" spans="1:13" ht="13.5" thickBot="1" x14ac:dyDescent="0.35">
      <c r="A1" s="1"/>
      <c r="B1" s="1"/>
      <c r="C1" s="1"/>
      <c r="D1" s="1"/>
      <c r="E1" s="573" t="s">
        <v>79</v>
      </c>
      <c r="F1" s="574"/>
      <c r="G1" s="574"/>
      <c r="H1" s="574"/>
      <c r="I1" s="574"/>
      <c r="J1" s="574"/>
      <c r="K1" s="2"/>
      <c r="L1" s="2"/>
      <c r="M1" s="1"/>
    </row>
    <row r="2" spans="1:13" x14ac:dyDescent="0.25">
      <c r="A2" s="108" t="s">
        <v>80</v>
      </c>
      <c r="B2" s="1"/>
      <c r="D2" s="109"/>
      <c r="E2" s="110"/>
      <c r="F2" s="111"/>
      <c r="G2" s="112"/>
      <c r="H2" s="112"/>
      <c r="I2" s="112"/>
      <c r="J2" s="113"/>
      <c r="K2" s="1"/>
    </row>
    <row r="3" spans="1:13" x14ac:dyDescent="0.25">
      <c r="A3" s="108" t="s">
        <v>81</v>
      </c>
      <c r="B3" s="1"/>
      <c r="D3" s="114"/>
      <c r="E3" s="115"/>
      <c r="F3" s="116"/>
      <c r="G3" s="117"/>
      <c r="H3" s="117"/>
      <c r="I3" s="117"/>
      <c r="J3" s="118"/>
      <c r="K3" s="1"/>
    </row>
    <row r="4" spans="1:13" x14ac:dyDescent="0.25">
      <c r="A4" s="108" t="s">
        <v>82</v>
      </c>
      <c r="B4" s="1"/>
      <c r="D4" s="114"/>
      <c r="E4" s="115"/>
      <c r="F4" s="116"/>
      <c r="G4" s="117"/>
      <c r="H4" s="117"/>
      <c r="I4" s="117"/>
      <c r="J4" s="118"/>
      <c r="K4" s="1"/>
    </row>
    <row r="5" spans="1:13" x14ac:dyDescent="0.25">
      <c r="A5" s="108" t="s">
        <v>0</v>
      </c>
      <c r="B5" s="1"/>
      <c r="D5" s="114"/>
      <c r="E5" s="115"/>
      <c r="F5" s="116"/>
      <c r="G5" s="117"/>
      <c r="H5" s="117"/>
      <c r="I5" s="119"/>
      <c r="J5" s="118"/>
      <c r="K5" s="1"/>
    </row>
    <row r="6" spans="1:13" x14ac:dyDescent="0.25">
      <c r="A6" s="108" t="s">
        <v>1</v>
      </c>
      <c r="B6" s="1"/>
      <c r="D6" s="114"/>
      <c r="E6" s="115"/>
      <c r="F6" s="116"/>
      <c r="G6" s="117"/>
      <c r="H6" s="117"/>
      <c r="I6" s="117"/>
      <c r="J6" s="118"/>
      <c r="K6" s="1"/>
    </row>
    <row r="7" spans="1:13" x14ac:dyDescent="0.25">
      <c r="A7" s="108" t="s">
        <v>83</v>
      </c>
      <c r="B7" s="1"/>
      <c r="D7" s="114"/>
      <c r="E7" s="115"/>
      <c r="F7" s="116"/>
      <c r="G7" s="117"/>
      <c r="H7" s="117"/>
      <c r="I7" s="117"/>
      <c r="J7" s="118"/>
      <c r="K7" s="1"/>
    </row>
    <row r="8" spans="1:13" x14ac:dyDescent="0.25">
      <c r="D8" s="114"/>
      <c r="E8" s="115"/>
      <c r="F8" s="116"/>
      <c r="G8" s="119"/>
      <c r="H8" s="119"/>
      <c r="I8" s="119"/>
      <c r="J8" s="119"/>
      <c r="K8" s="1"/>
    </row>
    <row r="9" spans="1:13" ht="13" thickBot="1" x14ac:dyDescent="0.3">
      <c r="A9" s="1"/>
      <c r="B9" s="1"/>
      <c r="D9" s="120"/>
      <c r="E9" s="121"/>
      <c r="F9" s="122"/>
      <c r="G9" s="123"/>
      <c r="H9" s="123"/>
      <c r="I9" s="123"/>
      <c r="J9" s="124"/>
      <c r="K9" s="1"/>
    </row>
    <row r="10" spans="1:13" x14ac:dyDescent="0.25">
      <c r="A10" s="1"/>
      <c r="B10" s="1"/>
      <c r="C10" s="2"/>
      <c r="D10" s="125"/>
      <c r="E10" s="125"/>
      <c r="F10" s="125"/>
      <c r="G10" s="125"/>
      <c r="H10" s="125"/>
      <c r="I10" s="125"/>
      <c r="J10" s="126"/>
      <c r="K10" s="1"/>
    </row>
    <row r="11" spans="1:13" ht="13" x14ac:dyDescent="0.3">
      <c r="A11" s="1"/>
      <c r="B11" s="1"/>
      <c r="C11" s="2"/>
      <c r="D11" s="2"/>
      <c r="E11" s="2"/>
      <c r="F11" s="107"/>
      <c r="G11" s="517" t="s">
        <v>152</v>
      </c>
      <c r="H11" s="517"/>
      <c r="I11" s="517"/>
      <c r="J11" s="517"/>
      <c r="K11" s="1"/>
    </row>
    <row r="12" spans="1:13" ht="17" thickBot="1" x14ac:dyDescent="0.4">
      <c r="A12" s="127">
        <v>36281</v>
      </c>
      <c r="B12" s="128" t="s">
        <v>84</v>
      </c>
      <c r="C12" s="129"/>
      <c r="D12" s="549"/>
      <c r="E12" s="550"/>
      <c r="F12" s="550"/>
      <c r="G12" s="550"/>
      <c r="H12" s="551" t="s">
        <v>170</v>
      </c>
      <c r="I12" s="551"/>
      <c r="J12" s="551"/>
      <c r="K12" s="134"/>
    </row>
    <row r="13" spans="1:13" ht="20" x14ac:dyDescent="0.4">
      <c r="E13" s="3" t="s">
        <v>93</v>
      </c>
      <c r="F13" s="4"/>
    </row>
    <row r="14" spans="1:13" ht="12.75" customHeight="1" x14ac:dyDescent="0.4">
      <c r="E14" s="4"/>
      <c r="F14" s="4"/>
    </row>
    <row r="15" spans="1:13" ht="13" x14ac:dyDescent="0.3">
      <c r="A15" s="44">
        <v>1</v>
      </c>
      <c r="B15" s="554" t="s">
        <v>171</v>
      </c>
      <c r="C15" s="554"/>
      <c r="D15" s="554"/>
      <c r="E15" s="554"/>
      <c r="F15" s="554"/>
      <c r="G15" s="554"/>
      <c r="H15" s="554"/>
    </row>
    <row r="17" spans="2:10" ht="13" x14ac:dyDescent="0.3">
      <c r="B17" s="543" t="s">
        <v>2</v>
      </c>
      <c r="C17" s="544"/>
      <c r="D17" s="544"/>
      <c r="E17" s="545"/>
      <c r="F17" s="459" t="s">
        <v>155</v>
      </c>
      <c r="G17" s="460"/>
      <c r="H17" s="460"/>
      <c r="I17" s="460"/>
      <c r="J17" s="461"/>
    </row>
    <row r="18" spans="2:10" x14ac:dyDescent="0.25">
      <c r="B18" s="10"/>
      <c r="C18" s="11"/>
      <c r="D18" s="11"/>
      <c r="E18" s="12"/>
      <c r="F18" s="560" t="s">
        <v>156</v>
      </c>
      <c r="G18" s="562"/>
      <c r="H18" s="136" t="s">
        <v>157</v>
      </c>
      <c r="I18" s="137" t="s">
        <v>158</v>
      </c>
      <c r="J18" s="135" t="s">
        <v>11</v>
      </c>
    </row>
    <row r="19" spans="2:10" x14ac:dyDescent="0.25">
      <c r="B19" s="512" t="s">
        <v>4</v>
      </c>
      <c r="C19" s="513"/>
      <c r="D19" s="513"/>
      <c r="E19" s="514"/>
      <c r="F19" s="619">
        <v>955590</v>
      </c>
      <c r="G19" s="619"/>
      <c r="H19" s="150">
        <v>945001</v>
      </c>
      <c r="I19" s="150">
        <v>378590</v>
      </c>
      <c r="J19" s="151">
        <v>2279181</v>
      </c>
    </row>
    <row r="20" spans="2:10" x14ac:dyDescent="0.25">
      <c r="B20" s="507" t="s">
        <v>5</v>
      </c>
      <c r="C20" s="508"/>
      <c r="D20" s="508"/>
      <c r="E20" s="509"/>
      <c r="F20" s="620">
        <v>103793</v>
      </c>
      <c r="G20" s="620"/>
      <c r="H20" s="186">
        <v>67100</v>
      </c>
      <c r="I20" s="186">
        <v>84250</v>
      </c>
      <c r="J20" s="148">
        <v>255143</v>
      </c>
    </row>
    <row r="21" spans="2:10" x14ac:dyDescent="0.25">
      <c r="B21" s="18" t="s">
        <v>6</v>
      </c>
      <c r="C21" s="19"/>
      <c r="D21" s="19"/>
      <c r="E21" s="20"/>
      <c r="F21" s="582"/>
      <c r="G21" s="582"/>
      <c r="H21" s="141"/>
      <c r="I21" s="141"/>
      <c r="J21" s="142"/>
    </row>
    <row r="22" spans="2:10" x14ac:dyDescent="0.25">
      <c r="B22" s="15" t="s">
        <v>8</v>
      </c>
      <c r="D22" t="s">
        <v>9</v>
      </c>
      <c r="E22" s="16"/>
      <c r="F22" s="619">
        <v>835406</v>
      </c>
      <c r="G22" s="619"/>
      <c r="H22" s="150">
        <v>676933</v>
      </c>
      <c r="I22" s="150">
        <v>444840</v>
      </c>
      <c r="J22" s="151">
        <v>1957179</v>
      </c>
    </row>
    <row r="23" spans="2:10" x14ac:dyDescent="0.25">
      <c r="B23" s="15"/>
      <c r="D23" t="s">
        <v>10</v>
      </c>
      <c r="E23" s="16"/>
      <c r="F23" s="619">
        <v>223977</v>
      </c>
      <c r="G23" s="619"/>
      <c r="H23" s="150">
        <v>335168</v>
      </c>
      <c r="I23" s="150">
        <v>18000</v>
      </c>
      <c r="J23" s="151">
        <v>577145</v>
      </c>
    </row>
    <row r="24" spans="2:10" x14ac:dyDescent="0.25">
      <c r="B24" s="18"/>
      <c r="C24" s="19"/>
      <c r="D24" s="19" t="s">
        <v>12</v>
      </c>
      <c r="E24" s="20"/>
      <c r="F24" s="578"/>
      <c r="G24" s="578"/>
      <c r="H24" s="143"/>
      <c r="I24" s="144"/>
      <c r="J24" s="142">
        <v>600400</v>
      </c>
    </row>
    <row r="25" spans="2:10" x14ac:dyDescent="0.25">
      <c r="B25" t="s">
        <v>168</v>
      </c>
    </row>
    <row r="27" spans="2:10" ht="13" x14ac:dyDescent="0.3">
      <c r="B27" s="554" t="s">
        <v>159</v>
      </c>
      <c r="C27" s="554"/>
      <c r="D27" s="554"/>
      <c r="E27" s="554"/>
      <c r="F27" s="554"/>
      <c r="G27" s="554"/>
      <c r="H27" s="554"/>
      <c r="I27" s="554"/>
      <c r="J27" s="24"/>
    </row>
    <row r="29" spans="2:10" ht="13" x14ac:dyDescent="0.3">
      <c r="B29" s="68" t="s">
        <v>36</v>
      </c>
      <c r="C29" s="69"/>
      <c r="D29" s="69"/>
      <c r="E29" s="606" t="s">
        <v>156</v>
      </c>
      <c r="F29" s="607"/>
      <c r="G29" s="69" t="s">
        <v>157</v>
      </c>
      <c r="H29" s="146" t="s">
        <v>158</v>
      </c>
      <c r="I29" s="70" t="s">
        <v>11</v>
      </c>
    </row>
    <row r="30" spans="2:10" x14ac:dyDescent="0.25">
      <c r="B30" s="26"/>
      <c r="C30" s="27" t="s">
        <v>160</v>
      </c>
      <c r="D30" s="27"/>
      <c r="E30" s="614">
        <v>59466</v>
      </c>
      <c r="F30" s="615"/>
      <c r="G30" s="187">
        <v>0</v>
      </c>
      <c r="H30" s="186">
        <v>0</v>
      </c>
      <c r="I30" s="148">
        <v>59466</v>
      </c>
    </row>
    <row r="31" spans="2:10" x14ac:dyDescent="0.25">
      <c r="B31" s="15"/>
      <c r="C31" t="s">
        <v>161</v>
      </c>
      <c r="E31" s="442">
        <v>45114</v>
      </c>
      <c r="F31" s="618"/>
      <c r="G31" s="25">
        <v>0</v>
      </c>
      <c r="H31" s="150">
        <v>0</v>
      </c>
      <c r="I31" s="151">
        <v>45114</v>
      </c>
    </row>
    <row r="32" spans="2:10" x14ac:dyDescent="0.25">
      <c r="B32" s="15"/>
      <c r="C32" t="s">
        <v>40</v>
      </c>
      <c r="E32" s="442">
        <v>214753</v>
      </c>
      <c r="F32" s="618"/>
      <c r="G32" s="25">
        <v>0</v>
      </c>
      <c r="H32" s="150">
        <v>0</v>
      </c>
      <c r="I32" s="151">
        <v>214753</v>
      </c>
    </row>
    <row r="33" spans="1:10" x14ac:dyDescent="0.25">
      <c r="B33" s="15"/>
      <c r="C33" t="s">
        <v>41</v>
      </c>
      <c r="E33" s="442">
        <v>740050</v>
      </c>
      <c r="F33" s="618"/>
      <c r="G33" s="25">
        <v>1012101</v>
      </c>
      <c r="H33" s="150">
        <v>462840</v>
      </c>
      <c r="I33" s="151">
        <v>2214991</v>
      </c>
    </row>
    <row r="34" spans="1:10" ht="13" x14ac:dyDescent="0.3">
      <c r="B34" s="18"/>
      <c r="C34" s="152" t="s">
        <v>11</v>
      </c>
      <c r="D34" s="19"/>
      <c r="E34" s="579">
        <v>1059383</v>
      </c>
      <c r="F34" s="580"/>
      <c r="G34" s="153">
        <v>1012101</v>
      </c>
      <c r="H34" s="154">
        <v>462840</v>
      </c>
      <c r="I34" s="155">
        <v>2534324</v>
      </c>
    </row>
    <row r="35" spans="1:10" x14ac:dyDescent="0.25">
      <c r="E35" s="24"/>
      <c r="F35" s="24"/>
    </row>
    <row r="37" spans="1:10" ht="13" x14ac:dyDescent="0.3">
      <c r="B37" s="554" t="s">
        <v>162</v>
      </c>
      <c r="C37" s="554"/>
      <c r="D37" s="554"/>
      <c r="E37" s="554"/>
      <c r="F37" s="554"/>
      <c r="G37" s="554"/>
      <c r="H37" s="554"/>
      <c r="I37" s="554"/>
      <c r="J37" s="554"/>
    </row>
    <row r="39" spans="1:10" s="44" customFormat="1" ht="13" x14ac:dyDescent="0.3">
      <c r="B39" s="68" t="s">
        <v>36</v>
      </c>
      <c r="C39" s="69"/>
      <c r="D39" s="69"/>
      <c r="E39" s="543" t="s">
        <v>163</v>
      </c>
      <c r="F39" s="544"/>
      <c r="G39" s="543" t="s">
        <v>18</v>
      </c>
      <c r="H39" s="544"/>
      <c r="I39" s="545"/>
      <c r="J39" s="70" t="s">
        <v>11</v>
      </c>
    </row>
    <row r="40" spans="1:10" x14ac:dyDescent="0.25">
      <c r="B40" s="26"/>
      <c r="C40" s="27" t="s">
        <v>160</v>
      </c>
      <c r="D40" s="27"/>
      <c r="E40" s="614">
        <v>53636</v>
      </c>
      <c r="F40" s="620"/>
      <c r="G40" s="156"/>
      <c r="H40" s="187">
        <v>5830</v>
      </c>
      <c r="I40" s="148"/>
      <c r="J40" s="148">
        <v>59466</v>
      </c>
    </row>
    <row r="41" spans="1:10" x14ac:dyDescent="0.25">
      <c r="B41" s="15"/>
      <c r="C41" t="s">
        <v>161</v>
      </c>
      <c r="E41" s="442">
        <v>45114</v>
      </c>
      <c r="F41" s="619"/>
      <c r="G41" s="157"/>
      <c r="H41" s="25">
        <v>0</v>
      </c>
      <c r="I41" s="151"/>
      <c r="J41" s="151">
        <v>45114</v>
      </c>
    </row>
    <row r="42" spans="1:10" x14ac:dyDescent="0.25">
      <c r="B42" s="15"/>
      <c r="C42" t="s">
        <v>40</v>
      </c>
      <c r="E42" s="442">
        <v>181230</v>
      </c>
      <c r="F42" s="619"/>
      <c r="G42" s="157"/>
      <c r="H42" s="25">
        <v>33523</v>
      </c>
      <c r="I42" s="151"/>
      <c r="J42" s="151">
        <v>214753</v>
      </c>
    </row>
    <row r="43" spans="1:10" x14ac:dyDescent="0.25">
      <c r="B43" s="15"/>
      <c r="C43" t="s">
        <v>41</v>
      </c>
      <c r="E43" s="442">
        <v>1999201</v>
      </c>
      <c r="F43" s="619"/>
      <c r="G43" s="157"/>
      <c r="H43" s="25">
        <v>215790</v>
      </c>
      <c r="I43" s="151"/>
      <c r="J43" s="151">
        <v>2214991</v>
      </c>
    </row>
    <row r="44" spans="1:10" ht="13" x14ac:dyDescent="0.3">
      <c r="B44" s="18"/>
      <c r="C44" s="152" t="s">
        <v>11</v>
      </c>
      <c r="D44" s="19"/>
      <c r="E44" s="579">
        <v>2279181</v>
      </c>
      <c r="F44" s="609"/>
      <c r="G44" s="158"/>
      <c r="H44" s="153">
        <v>255143</v>
      </c>
      <c r="I44" s="155"/>
      <c r="J44" s="155">
        <v>2534324</v>
      </c>
    </row>
    <row r="45" spans="1:10" x14ac:dyDescent="0.25">
      <c r="E45" s="22"/>
      <c r="F45" s="22"/>
      <c r="G45" s="25"/>
      <c r="H45" s="25"/>
      <c r="I45" s="25"/>
      <c r="J45" s="25"/>
    </row>
    <row r="46" spans="1:10" ht="13" x14ac:dyDescent="0.3">
      <c r="A46" s="44">
        <v>2</v>
      </c>
      <c r="B46" s="559" t="s">
        <v>14</v>
      </c>
      <c r="C46" s="513"/>
      <c r="D46" s="513"/>
      <c r="E46" s="513"/>
      <c r="F46" s="513"/>
      <c r="G46" s="513"/>
      <c r="H46" s="513"/>
    </row>
    <row r="48" spans="1:10" ht="13" x14ac:dyDescent="0.3">
      <c r="B48" s="26"/>
      <c r="C48" s="27"/>
      <c r="D48" s="28"/>
      <c r="E48" s="543" t="s">
        <v>15</v>
      </c>
      <c r="F48" s="544"/>
      <c r="G48" s="544"/>
      <c r="H48" s="544"/>
      <c r="I48" s="544"/>
      <c r="J48" s="545"/>
    </row>
    <row r="49" spans="1:11" ht="13" x14ac:dyDescent="0.3">
      <c r="B49" s="490" t="s">
        <v>16</v>
      </c>
      <c r="C49" s="491"/>
      <c r="D49" s="492"/>
      <c r="E49" s="560" t="s">
        <v>17</v>
      </c>
      <c r="F49" s="561"/>
      <c r="G49" s="560" t="s">
        <v>18</v>
      </c>
      <c r="H49" s="561"/>
      <c r="I49" s="562"/>
      <c r="J49" s="12" t="s">
        <v>11</v>
      </c>
    </row>
    <row r="50" spans="1:11" x14ac:dyDescent="0.25">
      <c r="B50" s="15" t="s">
        <v>19</v>
      </c>
      <c r="C50" t="s">
        <v>20</v>
      </c>
      <c r="D50" s="16"/>
      <c r="E50" s="442">
        <v>12782</v>
      </c>
      <c r="F50" s="619"/>
      <c r="G50" s="157"/>
      <c r="H50" s="25">
        <v>328.25</v>
      </c>
      <c r="I50" s="151"/>
      <c r="J50" s="151">
        <v>13110.25</v>
      </c>
    </row>
    <row r="51" spans="1:11" x14ac:dyDescent="0.25">
      <c r="B51" s="15" t="s">
        <v>21</v>
      </c>
      <c r="C51" t="s">
        <v>22</v>
      </c>
      <c r="D51" s="16"/>
      <c r="E51" s="442">
        <v>11179.75</v>
      </c>
      <c r="F51" s="619"/>
      <c r="G51" s="157"/>
      <c r="H51" s="25">
        <v>1655.25</v>
      </c>
      <c r="I51" s="151"/>
      <c r="J51" s="151">
        <v>12835</v>
      </c>
    </row>
    <row r="52" spans="1:11" x14ac:dyDescent="0.25">
      <c r="B52" s="15"/>
      <c r="C52" s="31" t="s">
        <v>23</v>
      </c>
      <c r="D52" s="32"/>
      <c r="E52" s="442">
        <v>8273</v>
      </c>
      <c r="F52" s="619"/>
      <c r="G52" s="157"/>
      <c r="H52" s="25">
        <v>1058.5</v>
      </c>
      <c r="I52" s="151"/>
      <c r="J52" s="151">
        <v>9331.5</v>
      </c>
    </row>
    <row r="53" spans="1:11" ht="13" x14ac:dyDescent="0.3">
      <c r="B53" s="33" t="s">
        <v>24</v>
      </c>
      <c r="C53" s="19"/>
      <c r="D53" s="20"/>
      <c r="E53" s="581">
        <v>32234.75</v>
      </c>
      <c r="F53" s="582"/>
      <c r="G53" s="159"/>
      <c r="H53" s="160">
        <v>3042</v>
      </c>
      <c r="I53" s="142"/>
      <c r="J53" s="142">
        <v>35276.75</v>
      </c>
    </row>
    <row r="54" spans="1:11" x14ac:dyDescent="0.25">
      <c r="B54" s="26" t="s">
        <v>147</v>
      </c>
      <c r="C54" s="27"/>
      <c r="D54" s="28"/>
      <c r="E54" s="590"/>
      <c r="F54" s="591"/>
      <c r="G54" s="161"/>
      <c r="H54" s="161"/>
      <c r="I54" s="162"/>
      <c r="J54" s="148">
        <v>1138.25</v>
      </c>
    </row>
    <row r="55" spans="1:11" ht="13" x14ac:dyDescent="0.3">
      <c r="B55" s="33" t="s">
        <v>148</v>
      </c>
      <c r="C55" s="19"/>
      <c r="D55" s="20"/>
      <c r="E55" s="575"/>
      <c r="F55" s="576"/>
      <c r="G55" s="164"/>
      <c r="H55" s="164"/>
      <c r="I55" s="165"/>
      <c r="J55" s="142">
        <v>36415</v>
      </c>
    </row>
    <row r="56" spans="1:11" ht="13" x14ac:dyDescent="0.3">
      <c r="B56" s="40" t="s">
        <v>25</v>
      </c>
      <c r="D56" s="16"/>
      <c r="E56" s="575"/>
      <c r="F56" s="576"/>
      <c r="G56" s="164"/>
      <c r="H56" s="164"/>
      <c r="I56" s="165"/>
      <c r="J56" s="151">
        <v>1899.25</v>
      </c>
    </row>
    <row r="57" spans="1:11" ht="13" x14ac:dyDescent="0.3">
      <c r="B57" s="33" t="s">
        <v>26</v>
      </c>
      <c r="C57" s="19"/>
      <c r="D57" s="20"/>
      <c r="E57" s="577"/>
      <c r="F57" s="578"/>
      <c r="G57" s="143"/>
      <c r="H57" s="143"/>
      <c r="I57" s="144"/>
      <c r="J57" s="155">
        <v>38314.25</v>
      </c>
    </row>
    <row r="58" spans="1:11" ht="13" x14ac:dyDescent="0.3">
      <c r="B58" s="44"/>
      <c r="E58" s="22"/>
      <c r="F58" s="22"/>
      <c r="G58" s="25"/>
      <c r="H58" s="25"/>
      <c r="I58" s="25"/>
      <c r="J58" s="45"/>
    </row>
    <row r="59" spans="1:11" ht="13" x14ac:dyDescent="0.3">
      <c r="B59" s="44"/>
      <c r="E59" s="22"/>
      <c r="F59" s="22"/>
      <c r="G59" s="25"/>
      <c r="H59" s="25"/>
      <c r="I59" s="25"/>
      <c r="J59" s="45"/>
    </row>
    <row r="60" spans="1:11" ht="24.75" customHeight="1" x14ac:dyDescent="0.25">
      <c r="A60" s="166" t="s">
        <v>27</v>
      </c>
      <c r="B60" s="608" t="s">
        <v>28</v>
      </c>
      <c r="C60" s="608"/>
      <c r="D60" s="608"/>
      <c r="E60" s="608"/>
      <c r="F60" s="608"/>
      <c r="G60" s="608"/>
      <c r="H60" s="608"/>
      <c r="I60" s="608"/>
      <c r="J60" s="608"/>
      <c r="K60" s="167"/>
    </row>
    <row r="61" spans="1:11" ht="24.75" customHeight="1" x14ac:dyDescent="0.25">
      <c r="A61" s="49"/>
      <c r="B61" s="608" t="s">
        <v>164</v>
      </c>
      <c r="C61" s="608"/>
      <c r="D61" s="608"/>
      <c r="E61" s="608"/>
      <c r="F61" s="608"/>
      <c r="G61" s="608"/>
      <c r="H61" s="608"/>
      <c r="I61" s="608"/>
      <c r="J61" s="608"/>
      <c r="K61" s="167"/>
    </row>
    <row r="62" spans="1:11" x14ac:dyDescent="0.25">
      <c r="A62" s="49"/>
      <c r="B62" s="595" t="s">
        <v>29</v>
      </c>
      <c r="C62" s="595"/>
      <c r="D62" s="595"/>
      <c r="E62" s="595"/>
      <c r="F62" s="595"/>
      <c r="G62" s="595"/>
      <c r="H62" s="595"/>
      <c r="I62" s="595"/>
      <c r="J62" s="595"/>
      <c r="K62" s="595"/>
    </row>
    <row r="63" spans="1:11" x14ac:dyDescent="0.25">
      <c r="A63" s="49"/>
      <c r="B63" s="595" t="s">
        <v>30</v>
      </c>
      <c r="C63" s="595"/>
      <c r="D63" s="595"/>
      <c r="E63" s="595"/>
      <c r="F63" s="595"/>
      <c r="G63" s="595"/>
      <c r="H63" s="595"/>
      <c r="I63" s="595"/>
      <c r="J63" s="595"/>
      <c r="K63" s="595"/>
    </row>
    <row r="64" spans="1:11" ht="15.5" x14ac:dyDescent="0.35">
      <c r="A64" s="51" t="s">
        <v>169</v>
      </c>
      <c r="B64" s="44"/>
      <c r="E64" s="22"/>
      <c r="F64" s="22"/>
      <c r="G64" s="25"/>
      <c r="H64" s="25"/>
      <c r="I64" s="25"/>
      <c r="J64" s="45"/>
    </row>
    <row r="65" spans="1:13" ht="15.5" x14ac:dyDescent="0.35">
      <c r="A65" s="51"/>
      <c r="B65" s="44"/>
      <c r="E65" s="22"/>
      <c r="F65" s="22"/>
      <c r="G65" s="25"/>
      <c r="H65" s="25"/>
      <c r="I65" s="25"/>
      <c r="J65" s="45"/>
    </row>
    <row r="66" spans="1:13" ht="15.5" x14ac:dyDescent="0.35">
      <c r="A66" s="51"/>
      <c r="B66" s="44"/>
      <c r="E66" s="22"/>
      <c r="F66" s="22"/>
      <c r="G66" s="25"/>
      <c r="H66" s="25"/>
      <c r="I66" s="25"/>
      <c r="J66" s="45"/>
    </row>
    <row r="67" spans="1:13" ht="13" x14ac:dyDescent="0.3">
      <c r="A67" s="44">
        <v>3</v>
      </c>
      <c r="B67" s="554" t="s">
        <v>35</v>
      </c>
      <c r="C67" s="602"/>
      <c r="D67" s="602"/>
      <c r="E67" s="602"/>
      <c r="F67" s="602"/>
      <c r="G67" s="602"/>
      <c r="H67" s="602"/>
    </row>
    <row r="69" spans="1:13" s="44" customFormat="1" ht="13" x14ac:dyDescent="0.3">
      <c r="B69" s="68" t="s">
        <v>36</v>
      </c>
      <c r="C69" s="69"/>
      <c r="D69" s="69"/>
      <c r="E69" s="68" t="s">
        <v>37</v>
      </c>
      <c r="F69" s="69"/>
      <c r="G69" s="146" t="s">
        <v>17</v>
      </c>
      <c r="H69" s="69" t="s">
        <v>18</v>
      </c>
      <c r="I69" s="70"/>
      <c r="J69" s="70" t="s">
        <v>11</v>
      </c>
    </row>
    <row r="70" spans="1:13" x14ac:dyDescent="0.25">
      <c r="B70" s="26"/>
      <c r="C70" s="27" t="s">
        <v>160</v>
      </c>
      <c r="D70" s="27"/>
      <c r="E70" s="429">
        <v>20</v>
      </c>
      <c r="F70" s="430"/>
      <c r="G70" s="186">
        <v>323</v>
      </c>
      <c r="H70" s="614">
        <v>115.5</v>
      </c>
      <c r="I70" s="615"/>
      <c r="J70" s="148">
        <v>438.5</v>
      </c>
    </row>
    <row r="71" spans="1:13" x14ac:dyDescent="0.25">
      <c r="B71" s="15"/>
      <c r="C71" t="s">
        <v>161</v>
      </c>
      <c r="E71" s="437">
        <v>5</v>
      </c>
      <c r="F71" s="438"/>
      <c r="G71" s="150">
        <v>606.5</v>
      </c>
      <c r="H71" s="442">
        <v>0</v>
      </c>
      <c r="I71" s="618"/>
      <c r="J71" s="151">
        <v>606.5</v>
      </c>
    </row>
    <row r="72" spans="1:13" x14ac:dyDescent="0.25">
      <c r="B72" s="15"/>
      <c r="C72" t="s">
        <v>40</v>
      </c>
      <c r="E72" s="437">
        <v>8</v>
      </c>
      <c r="F72" s="438"/>
      <c r="G72" s="150">
        <v>2699.5</v>
      </c>
      <c r="H72" s="442">
        <v>257</v>
      </c>
      <c r="I72" s="618"/>
      <c r="J72" s="151">
        <v>2956.5</v>
      </c>
    </row>
    <row r="73" spans="1:13" x14ac:dyDescent="0.25">
      <c r="B73" s="15"/>
      <c r="C73" t="s">
        <v>41</v>
      </c>
      <c r="E73" s="437">
        <v>13</v>
      </c>
      <c r="F73" s="438"/>
      <c r="G73" s="150">
        <v>30988.25</v>
      </c>
      <c r="H73" s="442">
        <v>2757.5</v>
      </c>
      <c r="I73" s="618"/>
      <c r="J73" s="151">
        <v>33745.75</v>
      </c>
    </row>
    <row r="74" spans="1:13" ht="13" x14ac:dyDescent="0.3">
      <c r="B74" s="18"/>
      <c r="C74" s="152" t="s">
        <v>11</v>
      </c>
      <c r="D74" s="19"/>
      <c r="E74" s="424">
        <v>46</v>
      </c>
      <c r="F74" s="425"/>
      <c r="G74" s="154">
        <v>34617.25</v>
      </c>
      <c r="H74" s="579">
        <v>3130</v>
      </c>
      <c r="I74" s="580"/>
      <c r="J74" s="155">
        <v>37747.25</v>
      </c>
    </row>
    <row r="75" spans="1:13" ht="13" x14ac:dyDescent="0.3">
      <c r="C75" s="44"/>
      <c r="E75" s="46"/>
      <c r="F75" s="46"/>
      <c r="G75" s="45"/>
      <c r="H75" s="47"/>
      <c r="I75" s="47"/>
      <c r="J75" s="45"/>
    </row>
    <row r="77" spans="1:13" ht="13" x14ac:dyDescent="0.3">
      <c r="J77" s="168" t="s">
        <v>43</v>
      </c>
      <c r="K77" s="169"/>
      <c r="L77" s="169"/>
      <c r="M77" s="169"/>
    </row>
    <row r="78" spans="1:13" s="44" customFormat="1" ht="13" x14ac:dyDescent="0.3">
      <c r="B78" s="72" t="s">
        <v>36</v>
      </c>
      <c r="C78" s="73"/>
      <c r="D78" s="73"/>
      <c r="E78" s="592" t="s">
        <v>37</v>
      </c>
      <c r="F78" s="593"/>
      <c r="G78" s="170" t="s">
        <v>17</v>
      </c>
      <c r="H78" s="73" t="s">
        <v>18</v>
      </c>
      <c r="I78" s="171"/>
      <c r="J78" s="171" t="s">
        <v>11</v>
      </c>
    </row>
    <row r="79" spans="1:13" x14ac:dyDescent="0.25">
      <c r="B79" s="15"/>
      <c r="C79" t="s">
        <v>160</v>
      </c>
      <c r="E79" s="617">
        <v>43</v>
      </c>
      <c r="F79" s="612"/>
      <c r="G79" s="188">
        <v>1</v>
      </c>
      <c r="H79" s="612">
        <v>4</v>
      </c>
      <c r="I79" s="613"/>
      <c r="J79" s="189">
        <v>1</v>
      </c>
    </row>
    <row r="80" spans="1:13" x14ac:dyDescent="0.25">
      <c r="B80" s="15"/>
      <c r="C80" t="s">
        <v>161</v>
      </c>
      <c r="E80" s="617">
        <v>11</v>
      </c>
      <c r="F80" s="612"/>
      <c r="G80" s="188">
        <v>2</v>
      </c>
      <c r="H80" s="612">
        <v>0</v>
      </c>
      <c r="I80" s="613"/>
      <c r="J80" s="189">
        <v>2</v>
      </c>
    </row>
    <row r="81" spans="1:10" x14ac:dyDescent="0.25">
      <c r="B81" s="15"/>
      <c r="C81" t="s">
        <v>40</v>
      </c>
      <c r="E81" s="617">
        <v>17</v>
      </c>
      <c r="F81" s="612"/>
      <c r="G81" s="188">
        <v>8</v>
      </c>
      <c r="H81" s="612">
        <v>8</v>
      </c>
      <c r="I81" s="613"/>
      <c r="J81" s="189">
        <v>8</v>
      </c>
    </row>
    <row r="82" spans="1:10" x14ac:dyDescent="0.25">
      <c r="B82" s="18"/>
      <c r="C82" s="19" t="s">
        <v>41</v>
      </c>
      <c r="D82" s="19"/>
      <c r="E82" s="610">
        <v>28</v>
      </c>
      <c r="F82" s="611"/>
      <c r="G82" s="190">
        <v>90</v>
      </c>
      <c r="H82" s="611">
        <v>88</v>
      </c>
      <c r="I82" s="616"/>
      <c r="J82" s="191">
        <v>89</v>
      </c>
    </row>
    <row r="83" spans="1:10" x14ac:dyDescent="0.25">
      <c r="E83" s="176"/>
      <c r="F83" s="176"/>
      <c r="G83" s="176"/>
      <c r="H83" s="176"/>
      <c r="I83" s="176"/>
      <c r="J83" s="176"/>
    </row>
    <row r="84" spans="1:10" x14ac:dyDescent="0.25">
      <c r="E84" s="176"/>
      <c r="F84" s="176"/>
      <c r="G84" s="176"/>
      <c r="H84" s="176"/>
      <c r="I84" s="176"/>
      <c r="J84" s="176"/>
    </row>
    <row r="86" spans="1:10" ht="13" x14ac:dyDescent="0.3">
      <c r="A86" s="44">
        <v>4</v>
      </c>
      <c r="B86" s="67" t="s">
        <v>165</v>
      </c>
    </row>
    <row r="87" spans="1:10" ht="13" x14ac:dyDescent="0.3">
      <c r="A87" s="44"/>
      <c r="B87" s="67"/>
    </row>
    <row r="88" spans="1:10" x14ac:dyDescent="0.25">
      <c r="E88" s="600" t="s">
        <v>43</v>
      </c>
      <c r="F88" s="601"/>
      <c r="G88" s="601"/>
      <c r="H88" s="601"/>
    </row>
    <row r="89" spans="1:10" ht="13" x14ac:dyDescent="0.3">
      <c r="B89" s="447" t="s">
        <v>36</v>
      </c>
      <c r="C89" s="448"/>
      <c r="D89" s="449"/>
      <c r="E89" s="585" t="s">
        <v>44</v>
      </c>
      <c r="F89" s="585"/>
      <c r="G89" s="585" t="s">
        <v>45</v>
      </c>
      <c r="H89" s="586"/>
    </row>
    <row r="90" spans="1:10" x14ac:dyDescent="0.25">
      <c r="B90" s="429" t="s">
        <v>160</v>
      </c>
      <c r="C90" s="430"/>
      <c r="D90" s="431"/>
      <c r="E90" s="429">
        <v>49</v>
      </c>
      <c r="F90" s="431"/>
      <c r="G90" s="429">
        <v>51</v>
      </c>
      <c r="H90" s="431"/>
    </row>
    <row r="91" spans="1:10" x14ac:dyDescent="0.25">
      <c r="B91" s="437" t="s">
        <v>161</v>
      </c>
      <c r="C91" s="438"/>
      <c r="D91" s="439"/>
      <c r="E91" s="437">
        <v>45</v>
      </c>
      <c r="F91" s="439"/>
      <c r="G91" s="437">
        <v>55</v>
      </c>
      <c r="H91" s="439"/>
    </row>
    <row r="92" spans="1:10" x14ac:dyDescent="0.25">
      <c r="B92" s="437" t="s">
        <v>40</v>
      </c>
      <c r="C92" s="438"/>
      <c r="D92" s="439"/>
      <c r="E92" s="437">
        <v>51</v>
      </c>
      <c r="F92" s="439"/>
      <c r="G92" s="437">
        <v>49</v>
      </c>
      <c r="H92" s="439"/>
    </row>
    <row r="93" spans="1:10" x14ac:dyDescent="0.25">
      <c r="B93" s="437" t="s">
        <v>41</v>
      </c>
      <c r="C93" s="438"/>
      <c r="D93" s="439"/>
      <c r="E93" s="437">
        <v>45</v>
      </c>
      <c r="F93" s="439"/>
      <c r="G93" s="437">
        <v>55</v>
      </c>
      <c r="H93" s="439"/>
    </row>
    <row r="94" spans="1:10" ht="13" x14ac:dyDescent="0.3">
      <c r="B94" s="424" t="s">
        <v>11</v>
      </c>
      <c r="C94" s="425"/>
      <c r="D94" s="426"/>
      <c r="E94" s="424">
        <v>45</v>
      </c>
      <c r="F94" s="426"/>
      <c r="G94" s="424">
        <v>55</v>
      </c>
      <c r="H94" s="426"/>
    </row>
    <row r="95" spans="1:10" ht="13" x14ac:dyDescent="0.3">
      <c r="B95" s="46"/>
      <c r="C95" s="46"/>
      <c r="D95" s="46"/>
      <c r="E95" s="46"/>
      <c r="F95" s="46"/>
      <c r="G95" s="46"/>
      <c r="H95" s="46"/>
    </row>
    <row r="96" spans="1:10" ht="13" x14ac:dyDescent="0.3">
      <c r="B96" s="46"/>
      <c r="C96" s="46"/>
      <c r="D96" s="46"/>
      <c r="E96" s="46"/>
      <c r="F96" s="46"/>
      <c r="G96" s="46"/>
      <c r="H96" s="46"/>
    </row>
    <row r="98" spans="1:10" ht="13" x14ac:dyDescent="0.3">
      <c r="A98" s="44">
        <v>5</v>
      </c>
      <c r="B98" s="527" t="s">
        <v>166</v>
      </c>
      <c r="C98" s="527"/>
      <c r="D98" s="527"/>
      <c r="E98" s="527"/>
      <c r="F98" s="527"/>
      <c r="G98" s="527"/>
      <c r="H98" s="527"/>
      <c r="I98" s="527"/>
    </row>
    <row r="99" spans="1:10" ht="13" x14ac:dyDescent="0.3">
      <c r="A99" s="44"/>
    </row>
    <row r="100" spans="1:10" s="44" customFormat="1" ht="36.75" customHeight="1" x14ac:dyDescent="0.3">
      <c r="B100" s="68"/>
      <c r="C100" s="69"/>
      <c r="D100" s="69"/>
      <c r="E100" s="68" t="s">
        <v>17</v>
      </c>
      <c r="F100" s="543" t="s">
        <v>18</v>
      </c>
      <c r="G100" s="544"/>
      <c r="H100" s="545"/>
      <c r="I100" s="70" t="s">
        <v>11</v>
      </c>
      <c r="J100" s="71" t="s">
        <v>46</v>
      </c>
    </row>
    <row r="101" spans="1:10" ht="13" x14ac:dyDescent="0.3">
      <c r="B101" s="72" t="s">
        <v>47</v>
      </c>
      <c r="C101" s="73"/>
      <c r="D101" s="73"/>
      <c r="E101" s="10"/>
      <c r="F101" s="10"/>
      <c r="G101" s="11"/>
      <c r="H101" s="12"/>
      <c r="I101" s="12"/>
      <c r="J101" s="74"/>
    </row>
    <row r="102" spans="1:10" x14ac:dyDescent="0.25">
      <c r="B102" s="26" t="s">
        <v>48</v>
      </c>
      <c r="C102" s="27"/>
      <c r="D102" s="27"/>
      <c r="E102" s="156">
        <v>6219</v>
      </c>
      <c r="F102" s="156"/>
      <c r="G102" s="187">
        <v>1350.75</v>
      </c>
      <c r="H102" s="148"/>
      <c r="I102" s="148">
        <v>7569.75</v>
      </c>
      <c r="J102" s="178"/>
    </row>
    <row r="103" spans="1:10" x14ac:dyDescent="0.25">
      <c r="B103" s="78" t="s">
        <v>49</v>
      </c>
      <c r="E103" s="157">
        <v>4304.25</v>
      </c>
      <c r="F103" s="157"/>
      <c r="G103" s="25">
        <v>363.5</v>
      </c>
      <c r="H103" s="151"/>
      <c r="I103" s="151">
        <v>4667.75</v>
      </c>
      <c r="J103" s="178"/>
    </row>
    <row r="104" spans="1:10" x14ac:dyDescent="0.25">
      <c r="B104" s="15" t="s">
        <v>50</v>
      </c>
      <c r="E104" s="180"/>
      <c r="F104" s="164"/>
      <c r="G104" s="164"/>
      <c r="H104" s="165"/>
      <c r="I104" s="151">
        <v>2429.5</v>
      </c>
      <c r="J104" s="178"/>
    </row>
    <row r="105" spans="1:10" x14ac:dyDescent="0.25">
      <c r="B105" s="15" t="s">
        <v>51</v>
      </c>
      <c r="E105" s="180"/>
      <c r="F105" s="164"/>
      <c r="G105" s="164"/>
      <c r="H105" s="165"/>
      <c r="I105" s="151">
        <v>223.625</v>
      </c>
      <c r="J105" s="178"/>
    </row>
    <row r="106" spans="1:10" ht="13" x14ac:dyDescent="0.3">
      <c r="B106" s="40" t="s">
        <v>52</v>
      </c>
      <c r="E106" s="159">
        <v>13152</v>
      </c>
      <c r="F106" s="160"/>
      <c r="G106" s="160">
        <v>1739</v>
      </c>
      <c r="H106" s="142"/>
      <c r="I106" s="151">
        <v>14890.625</v>
      </c>
      <c r="J106" s="192">
        <v>40</v>
      </c>
    </row>
    <row r="107" spans="1:10" ht="13" x14ac:dyDescent="0.3">
      <c r="B107" s="68" t="s">
        <v>53</v>
      </c>
      <c r="C107" s="27"/>
      <c r="D107" s="27"/>
      <c r="E107" s="180"/>
      <c r="F107" s="164"/>
      <c r="G107" s="164"/>
      <c r="H107" s="165"/>
      <c r="I107" s="148">
        <v>18239.75</v>
      </c>
      <c r="J107" s="193">
        <v>49</v>
      </c>
    </row>
    <row r="108" spans="1:10" ht="13" x14ac:dyDescent="0.3">
      <c r="B108" s="33" t="s">
        <v>54</v>
      </c>
      <c r="C108" s="19"/>
      <c r="D108" s="19"/>
      <c r="E108" s="183"/>
      <c r="F108" s="143"/>
      <c r="G108" s="143"/>
      <c r="H108" s="144"/>
      <c r="I108" s="142">
        <v>4245.25</v>
      </c>
      <c r="J108" s="194">
        <v>11</v>
      </c>
    </row>
    <row r="109" spans="1:10" ht="13" x14ac:dyDescent="0.3">
      <c r="B109" s="33" t="s">
        <v>55</v>
      </c>
      <c r="C109" s="19"/>
      <c r="D109" s="19"/>
      <c r="E109" s="158">
        <v>32578.25</v>
      </c>
      <c r="F109" s="159"/>
      <c r="G109" s="153">
        <v>4797.375</v>
      </c>
      <c r="H109" s="142"/>
      <c r="I109" s="155">
        <v>37375.625</v>
      </c>
      <c r="J109" s="185">
        <v>100</v>
      </c>
    </row>
    <row r="110" spans="1:10" ht="13" x14ac:dyDescent="0.3">
      <c r="B110" s="44"/>
      <c r="E110" s="45"/>
      <c r="F110" s="25"/>
      <c r="G110" s="45"/>
      <c r="H110" s="25"/>
      <c r="I110" s="45"/>
      <c r="J110" s="83"/>
    </row>
    <row r="111" spans="1:10" ht="13" x14ac:dyDescent="0.3">
      <c r="B111" s="44"/>
      <c r="E111" s="45"/>
      <c r="F111" s="25"/>
      <c r="G111" s="45"/>
      <c r="H111" s="25"/>
      <c r="I111" s="45"/>
      <c r="J111" s="83"/>
    </row>
    <row r="113" spans="1:11" ht="13" x14ac:dyDescent="0.3">
      <c r="A113" s="44">
        <v>6</v>
      </c>
      <c r="B113" s="554" t="s">
        <v>56</v>
      </c>
      <c r="C113" s="530"/>
      <c r="D113" s="530"/>
      <c r="E113" s="530"/>
      <c r="F113" s="530"/>
      <c r="G113" s="530"/>
    </row>
    <row r="114" spans="1:11" ht="13" x14ac:dyDescent="0.3">
      <c r="A114" s="44"/>
      <c r="C114" s="527"/>
      <c r="D114" s="438"/>
      <c r="E114" s="438"/>
      <c r="F114" s="438"/>
      <c r="G114" s="438"/>
      <c r="H114" s="438"/>
    </row>
    <row r="115" spans="1:11" ht="13" x14ac:dyDescent="0.3">
      <c r="B115" s="528" t="s">
        <v>57</v>
      </c>
      <c r="C115" s="528"/>
      <c r="D115" s="528"/>
      <c r="E115" s="450" t="s">
        <v>58</v>
      </c>
      <c r="F115" s="450"/>
      <c r="G115" s="450" t="s">
        <v>59</v>
      </c>
      <c r="H115" s="451"/>
      <c r="I115" s="450" t="s">
        <v>11</v>
      </c>
      <c r="J115" s="450"/>
    </row>
    <row r="116" spans="1:11" x14ac:dyDescent="0.25">
      <c r="B116" s="429" t="s">
        <v>60</v>
      </c>
      <c r="C116" s="430"/>
      <c r="D116" s="431"/>
      <c r="E116" s="431">
        <v>10</v>
      </c>
      <c r="F116" s="436"/>
      <c r="G116" s="436">
        <v>73</v>
      </c>
      <c r="H116" s="436"/>
      <c r="I116" s="436">
        <v>83</v>
      </c>
      <c r="J116" s="436"/>
    </row>
    <row r="117" spans="1:11" x14ac:dyDescent="0.25">
      <c r="B117" s="437" t="s">
        <v>41</v>
      </c>
      <c r="C117" s="438"/>
      <c r="D117" s="438"/>
      <c r="E117" s="437">
        <v>163</v>
      </c>
      <c r="F117" s="438"/>
      <c r="G117" s="437">
        <v>42</v>
      </c>
      <c r="H117" s="438"/>
      <c r="I117" s="437">
        <v>205</v>
      </c>
      <c r="J117" s="439"/>
    </row>
    <row r="118" spans="1:11" ht="13" x14ac:dyDescent="0.3">
      <c r="B118" s="428" t="s">
        <v>11</v>
      </c>
      <c r="C118" s="428"/>
      <c r="D118" s="428"/>
      <c r="E118" s="428">
        <v>173</v>
      </c>
      <c r="F118" s="428"/>
      <c r="G118" s="428">
        <v>115</v>
      </c>
      <c r="H118" s="428"/>
      <c r="I118" s="428">
        <v>288</v>
      </c>
      <c r="J118" s="428"/>
    </row>
    <row r="121" spans="1:11" x14ac:dyDescent="0.25">
      <c r="A121" s="84"/>
      <c r="B121" s="85"/>
      <c r="C121" s="85"/>
      <c r="D121" s="85"/>
      <c r="E121" s="85"/>
      <c r="F121" s="85"/>
      <c r="G121" s="85"/>
      <c r="H121" s="85"/>
      <c r="I121" s="85"/>
      <c r="J121" s="85"/>
      <c r="K121" s="85"/>
    </row>
    <row r="122" spans="1:11" x14ac:dyDescent="0.25">
      <c r="A122" s="558" t="s">
        <v>167</v>
      </c>
      <c r="B122" s="539"/>
      <c r="C122" s="539"/>
      <c r="D122" s="539"/>
      <c r="E122" s="539"/>
      <c r="F122" s="539"/>
      <c r="G122" s="539"/>
      <c r="H122" s="539"/>
      <c r="I122" s="539"/>
      <c r="J122" s="539"/>
      <c r="K122" s="85"/>
    </row>
    <row r="123" spans="1:11" x14ac:dyDescent="0.25">
      <c r="A123" s="539"/>
      <c r="B123" s="539"/>
      <c r="C123" s="539"/>
      <c r="D123" s="539"/>
      <c r="E123" s="539"/>
      <c r="F123" s="539"/>
      <c r="G123" s="539"/>
      <c r="H123" s="539"/>
      <c r="I123" s="539"/>
      <c r="J123" s="539"/>
      <c r="K123" s="85"/>
    </row>
    <row r="124" spans="1:11" x14ac:dyDescent="0.25">
      <c r="A124" s="539"/>
      <c r="B124" s="539"/>
      <c r="C124" s="539"/>
      <c r="D124" s="539"/>
      <c r="E124" s="539"/>
      <c r="F124" s="539"/>
      <c r="G124" s="539"/>
      <c r="H124" s="539"/>
      <c r="I124" s="539"/>
      <c r="J124" s="539"/>
    </row>
    <row r="126" spans="1:11" ht="15.5" x14ac:dyDescent="0.35">
      <c r="A126" s="51" t="s">
        <v>169</v>
      </c>
    </row>
    <row r="127" spans="1:11" x14ac:dyDescent="0.25">
      <c r="K127" s="49"/>
    </row>
    <row r="128" spans="1:11" x14ac:dyDescent="0.25">
      <c r="A128" s="49"/>
      <c r="B128" s="49"/>
      <c r="C128" s="49"/>
      <c r="D128" s="49"/>
      <c r="E128" s="49"/>
      <c r="F128" s="49"/>
      <c r="G128" s="49"/>
      <c r="H128" s="49"/>
      <c r="I128" s="49"/>
      <c r="J128" s="49"/>
      <c r="K128" s="49"/>
    </row>
    <row r="129" spans="2:11" x14ac:dyDescent="0.25">
      <c r="B129" s="49"/>
      <c r="C129" s="49"/>
      <c r="D129" s="49"/>
      <c r="E129" s="49"/>
      <c r="F129" s="49"/>
      <c r="G129" s="49"/>
      <c r="H129" s="49"/>
      <c r="I129" s="49"/>
      <c r="J129" s="49"/>
      <c r="K129" s="49"/>
    </row>
    <row r="130" spans="2:11" x14ac:dyDescent="0.25">
      <c r="B130" s="49"/>
      <c r="C130" s="49"/>
      <c r="D130" s="49"/>
      <c r="E130" s="49"/>
      <c r="F130" s="49"/>
      <c r="G130" s="49"/>
      <c r="H130" s="49"/>
      <c r="I130" s="49"/>
      <c r="J130" s="49"/>
      <c r="K130" s="49"/>
    </row>
    <row r="133" spans="2:11" x14ac:dyDescent="0.25">
      <c r="K133" s="85"/>
    </row>
    <row r="134" spans="2:11" x14ac:dyDescent="0.25">
      <c r="K134" s="85"/>
    </row>
    <row r="135" spans="2:11" x14ac:dyDescent="0.25">
      <c r="K135" s="85"/>
    </row>
  </sheetData>
  <mergeCells count="108">
    <mergeCell ref="A122:J124"/>
    <mergeCell ref="B46:H46"/>
    <mergeCell ref="E48:J48"/>
    <mergeCell ref="B49:D49"/>
    <mergeCell ref="E49:F49"/>
    <mergeCell ref="G49:I49"/>
    <mergeCell ref="E50:F50"/>
    <mergeCell ref="E51:F51"/>
    <mergeCell ref="B93:D93"/>
    <mergeCell ref="H71:I71"/>
    <mergeCell ref="I117:J117"/>
    <mergeCell ref="E56:F56"/>
    <mergeCell ref="E57:F57"/>
    <mergeCell ref="I115:J115"/>
    <mergeCell ref="E116:F116"/>
    <mergeCell ref="G116:H116"/>
    <mergeCell ref="I116:J116"/>
    <mergeCell ref="B113:G113"/>
    <mergeCell ref="B115:D115"/>
    <mergeCell ref="B67:H67"/>
    <mergeCell ref="E70:F70"/>
    <mergeCell ref="E118:F118"/>
    <mergeCell ref="G118:H118"/>
    <mergeCell ref="I118:J118"/>
    <mergeCell ref="B116:D116"/>
    <mergeCell ref="B117:D117"/>
    <mergeCell ref="E117:F117"/>
    <mergeCell ref="G117:H117"/>
    <mergeCell ref="E115:F115"/>
    <mergeCell ref="G115:H115"/>
    <mergeCell ref="C114:H114"/>
    <mergeCell ref="B118:D118"/>
    <mergeCell ref="B91:D91"/>
    <mergeCell ref="E92:F92"/>
    <mergeCell ref="E93:F93"/>
    <mergeCell ref="E94:F94"/>
    <mergeCell ref="G92:H92"/>
    <mergeCell ref="G93:H93"/>
    <mergeCell ref="G94:H94"/>
    <mergeCell ref="E91:F91"/>
    <mergeCell ref="F100:H100"/>
    <mergeCell ref="B98:I98"/>
    <mergeCell ref="H12:J12"/>
    <mergeCell ref="E52:F52"/>
    <mergeCell ref="E53:F53"/>
    <mergeCell ref="B15:H15"/>
    <mergeCell ref="E42:F42"/>
    <mergeCell ref="E43:F43"/>
    <mergeCell ref="E40:F40"/>
    <mergeCell ref="E33:F33"/>
    <mergeCell ref="E34:F34"/>
    <mergeCell ref="F17:J17"/>
    <mergeCell ref="F24:G24"/>
    <mergeCell ref="B17:E17"/>
    <mergeCell ref="F19:G19"/>
    <mergeCell ref="F20:G20"/>
    <mergeCell ref="B19:E19"/>
    <mergeCell ref="F18:G18"/>
    <mergeCell ref="F23:G23"/>
    <mergeCell ref="F21:G21"/>
    <mergeCell ref="D12:G12"/>
    <mergeCell ref="E54:F54"/>
    <mergeCell ref="E55:F55"/>
    <mergeCell ref="G39:I39"/>
    <mergeCell ref="E39:F39"/>
    <mergeCell ref="B89:D89"/>
    <mergeCell ref="E1:J1"/>
    <mergeCell ref="B37:J37"/>
    <mergeCell ref="B27:I27"/>
    <mergeCell ref="B20:E20"/>
    <mergeCell ref="F22:G22"/>
    <mergeCell ref="E41:F41"/>
    <mergeCell ref="H81:I81"/>
    <mergeCell ref="E74:F74"/>
    <mergeCell ref="H73:I73"/>
    <mergeCell ref="E89:F89"/>
    <mergeCell ref="G89:H89"/>
    <mergeCell ref="E31:F31"/>
    <mergeCell ref="E29:F29"/>
    <mergeCell ref="E30:F30"/>
    <mergeCell ref="E32:F32"/>
    <mergeCell ref="E73:F73"/>
    <mergeCell ref="E71:F71"/>
    <mergeCell ref="E44:F44"/>
    <mergeCell ref="G11:J11"/>
    <mergeCell ref="B60:J60"/>
    <mergeCell ref="B61:J61"/>
    <mergeCell ref="B62:K62"/>
    <mergeCell ref="B63:K63"/>
    <mergeCell ref="E88:H88"/>
    <mergeCell ref="B94:D94"/>
    <mergeCell ref="B92:D92"/>
    <mergeCell ref="H74:I74"/>
    <mergeCell ref="E82:F82"/>
    <mergeCell ref="H79:I79"/>
    <mergeCell ref="H80:I80"/>
    <mergeCell ref="G90:H90"/>
    <mergeCell ref="G91:H91"/>
    <mergeCell ref="H70:I70"/>
    <mergeCell ref="H82:I82"/>
    <mergeCell ref="E78:F78"/>
    <mergeCell ref="E79:F79"/>
    <mergeCell ref="E80:F80"/>
    <mergeCell ref="E81:F81"/>
    <mergeCell ref="H72:I72"/>
    <mergeCell ref="E72:F72"/>
    <mergeCell ref="E90:F90"/>
    <mergeCell ref="B90:D90"/>
  </mergeCells>
  <phoneticPr fontId="0" type="noConversion"/>
  <pageMargins left="0.47" right="0.46" top="0.59055118110236227" bottom="0.59055118110236227" header="0.31496062992125984" footer="0.31496062992125984"/>
  <pageSetup paperSize="9" scale="85" orientation="portrait" horizontalDpi="0"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2200D-DDE2-47E8-B784-E204546FBB51}">
  <sheetPr>
    <pageSetUpPr fitToPage="1"/>
  </sheetPr>
  <dimension ref="A1:M124"/>
  <sheetViews>
    <sheetView zoomScale="75" zoomScaleNormal="75" workbookViewId="0">
      <selection activeCell="M80" sqref="M80"/>
    </sheetView>
  </sheetViews>
  <sheetFormatPr defaultRowHeight="12.5" x14ac:dyDescent="0.25"/>
  <cols>
    <col min="1" max="1" width="12.1796875" customWidth="1"/>
    <col min="2" max="2" width="9.54296875" customWidth="1"/>
    <col min="4" max="4" width="21.7265625" customWidth="1"/>
    <col min="5" max="5" width="16.7265625" bestFit="1" customWidth="1"/>
    <col min="7" max="7" width="10.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3" ht="15.5" x14ac:dyDescent="0.35">
      <c r="A17" s="6" t="s">
        <v>381</v>
      </c>
      <c r="B17" s="6"/>
      <c r="C17" s="6"/>
      <c r="D17" s="6"/>
      <c r="E17" s="5"/>
      <c r="F17" s="6"/>
      <c r="G17" s="6"/>
      <c r="H17" s="6"/>
      <c r="I17" s="6"/>
      <c r="J17" s="6"/>
      <c r="K17" s="6"/>
    </row>
    <row r="18" spans="1:13" ht="15.5" x14ac:dyDescent="0.35">
      <c r="A18" s="6"/>
      <c r="B18" s="6"/>
      <c r="C18" s="6"/>
      <c r="D18" s="6"/>
      <c r="E18" s="5"/>
      <c r="F18" s="6"/>
      <c r="G18" s="6"/>
      <c r="H18" s="6"/>
      <c r="I18" s="6"/>
      <c r="J18" s="6"/>
      <c r="K18" s="6"/>
    </row>
    <row r="19" spans="1:13" ht="15.5" x14ac:dyDescent="0.35">
      <c r="A19" s="6"/>
      <c r="B19" s="6"/>
      <c r="C19" s="6"/>
      <c r="D19" s="6"/>
      <c r="E19" s="5"/>
      <c r="F19" s="6"/>
      <c r="G19" s="6"/>
      <c r="H19" s="6"/>
      <c r="I19" s="6"/>
      <c r="J19" s="6"/>
      <c r="K19" s="6"/>
    </row>
    <row r="20" spans="1:13" ht="12.75" customHeight="1" x14ac:dyDescent="0.35">
      <c r="A20" s="6"/>
      <c r="B20" s="6"/>
      <c r="C20" s="6"/>
      <c r="D20" s="6"/>
      <c r="E20" s="6"/>
      <c r="F20" s="6"/>
      <c r="G20" s="6"/>
      <c r="H20" s="6"/>
      <c r="I20" s="6"/>
      <c r="J20" s="6"/>
      <c r="K20" s="6"/>
    </row>
    <row r="21" spans="1:13" s="6" customFormat="1" ht="17.5" x14ac:dyDescent="0.35">
      <c r="A21" s="5">
        <v>1</v>
      </c>
      <c r="B21" s="342" t="s">
        <v>378</v>
      </c>
      <c r="C21" s="342"/>
      <c r="D21" s="342"/>
      <c r="E21" s="342"/>
      <c r="F21" s="342"/>
      <c r="G21" s="342"/>
      <c r="H21" s="342"/>
    </row>
    <row r="22" spans="1:13" ht="19.5" customHeight="1" x14ac:dyDescent="0.35">
      <c r="A22" s="6"/>
      <c r="B22" s="6"/>
      <c r="C22" s="6"/>
      <c r="D22" s="6"/>
      <c r="E22" s="6"/>
      <c r="F22" s="6"/>
      <c r="G22" s="6"/>
      <c r="H22" s="6"/>
      <c r="I22" s="6"/>
      <c r="J22" s="6"/>
      <c r="K22" s="6"/>
    </row>
    <row r="23" spans="1:13" ht="15.5" x14ac:dyDescent="0.35">
      <c r="A23" s="6"/>
      <c r="B23" s="372" t="s">
        <v>2</v>
      </c>
      <c r="C23" s="373"/>
      <c r="D23" s="373"/>
      <c r="E23" s="374"/>
      <c r="F23" s="295"/>
      <c r="G23" s="294"/>
      <c r="H23" s="294"/>
      <c r="I23" s="294"/>
      <c r="J23" s="286"/>
    </row>
    <row r="24" spans="1:13" ht="15.5" x14ac:dyDescent="0.35">
      <c r="A24" s="6"/>
      <c r="B24" s="265"/>
      <c r="C24" s="264"/>
      <c r="D24" s="264"/>
      <c r="E24" s="263"/>
      <c r="F24" s="398">
        <v>44866</v>
      </c>
      <c r="G24" s="399"/>
      <c r="H24" s="398">
        <v>44501</v>
      </c>
      <c r="I24" s="399"/>
      <c r="J24" s="286" t="s">
        <v>3</v>
      </c>
    </row>
    <row r="25" spans="1:13" ht="15.5" x14ac:dyDescent="0.35">
      <c r="A25" s="6"/>
      <c r="B25" s="400" t="s">
        <v>260</v>
      </c>
      <c r="C25" s="401"/>
      <c r="D25" s="401"/>
      <c r="E25" s="402"/>
      <c r="F25" s="403">
        <v>1206047</v>
      </c>
      <c r="G25" s="404"/>
      <c r="H25" s="403">
        <v>1229029</v>
      </c>
      <c r="I25" s="404"/>
      <c r="J25" s="292">
        <f>(F25-H25)/H25</f>
        <v>-1.8699314662225221E-2</v>
      </c>
      <c r="L25" s="25"/>
      <c r="M25" s="319"/>
    </row>
    <row r="26" spans="1:13" ht="15.5" x14ac:dyDescent="0.35">
      <c r="A26" s="6"/>
      <c r="B26" s="386" t="s">
        <v>342</v>
      </c>
      <c r="C26" s="387"/>
      <c r="D26" s="387"/>
      <c r="E26" s="388"/>
      <c r="F26" s="403">
        <v>3953384</v>
      </c>
      <c r="G26" s="404"/>
      <c r="H26" s="403">
        <v>3854152</v>
      </c>
      <c r="I26" s="404"/>
      <c r="J26" s="309">
        <f>(F26-H26)/H26</f>
        <v>2.5746779058013279E-2</v>
      </c>
      <c r="L26" s="25"/>
      <c r="M26" s="25"/>
    </row>
    <row r="27" spans="1:13" ht="18.5" x14ac:dyDescent="0.35">
      <c r="A27" s="6"/>
      <c r="B27" s="386" t="s">
        <v>343</v>
      </c>
      <c r="C27" s="387"/>
      <c r="D27" s="387"/>
      <c r="E27" s="388"/>
      <c r="F27" s="341">
        <v>1438800</v>
      </c>
      <c r="G27" s="352"/>
      <c r="H27" s="341">
        <v>1512090</v>
      </c>
      <c r="I27" s="352"/>
      <c r="J27" s="290">
        <f>(F27-H27)/H27</f>
        <v>-4.8469337142630402E-2</v>
      </c>
      <c r="M27" s="319"/>
    </row>
    <row r="28" spans="1:13" ht="15.5" x14ac:dyDescent="0.35">
      <c r="A28" s="6"/>
      <c r="B28" s="261" t="s">
        <v>283</v>
      </c>
      <c r="C28" s="243"/>
      <c r="D28" s="243"/>
      <c r="E28" s="287"/>
      <c r="F28" s="389">
        <v>355933</v>
      </c>
      <c r="G28" s="390"/>
      <c r="H28" s="389">
        <v>311311</v>
      </c>
      <c r="I28" s="390"/>
      <c r="J28" s="393">
        <f>(F28-H28)/H28</f>
        <v>0.14333576391454206</v>
      </c>
      <c r="M28" s="319"/>
    </row>
    <row r="29" spans="1:13" ht="15.5" x14ac:dyDescent="0.35">
      <c r="A29" s="6"/>
      <c r="B29" s="395" t="s">
        <v>266</v>
      </c>
      <c r="C29" s="396"/>
      <c r="D29" s="396"/>
      <c r="E29" s="397"/>
      <c r="F29" s="391"/>
      <c r="G29" s="392"/>
      <c r="H29" s="391"/>
      <c r="I29" s="392"/>
      <c r="J29" s="394"/>
      <c r="M29" s="319"/>
    </row>
    <row r="30" spans="1:13" ht="15.5" x14ac:dyDescent="0.35">
      <c r="A30" s="6"/>
      <c r="B30" s="261" t="s">
        <v>184</v>
      </c>
      <c r="C30" s="243"/>
      <c r="D30" s="243"/>
      <c r="E30" s="287"/>
      <c r="F30" s="380">
        <f>(F26+F28)/(F25+F26+F28)</f>
        <v>0.78132957317051055</v>
      </c>
      <c r="G30" s="381"/>
      <c r="H30" s="380">
        <f>(H26+H28)/(H25+H26+H28)</f>
        <v>0.77216965008011873</v>
      </c>
      <c r="I30" s="381"/>
      <c r="J30" s="384"/>
      <c r="M30" s="319"/>
    </row>
    <row r="31" spans="1:13" ht="15.5" x14ac:dyDescent="0.35">
      <c r="A31" s="6"/>
      <c r="B31" s="275" t="s">
        <v>344</v>
      </c>
      <c r="C31" s="230"/>
      <c r="D31" s="230"/>
      <c r="E31" s="282"/>
      <c r="F31" s="382">
        <f>(F25+F26+F28)/(F24+F25+F26+F28)</f>
        <v>0.9919309093328873</v>
      </c>
      <c r="G31" s="383"/>
      <c r="H31" s="382">
        <f>(H25+H26+H28)/(H24+H25+H26+H28)</f>
        <v>0.99181815457383382</v>
      </c>
      <c r="I31" s="383"/>
      <c r="J31" s="385"/>
      <c r="M31" s="319"/>
    </row>
    <row r="32" spans="1:13" ht="15.5" x14ac:dyDescent="0.35">
      <c r="A32" s="6"/>
      <c r="B32" s="261" t="s">
        <v>184</v>
      </c>
      <c r="C32" s="243"/>
      <c r="D32" s="243"/>
      <c r="E32" s="287"/>
      <c r="F32" s="380">
        <f>(F26+F27+F28)/(F25+F26+F27+F28)</f>
        <v>0.82657196465312011</v>
      </c>
      <c r="G32" s="381"/>
      <c r="H32" s="380">
        <f>(H26+H27+H28)/(H25+H26+H27+H28)</f>
        <v>0.82204960427603702</v>
      </c>
      <c r="I32" s="381"/>
      <c r="J32" s="384"/>
      <c r="M32" s="319"/>
    </row>
    <row r="33" spans="1:13" ht="15.5" x14ac:dyDescent="0.35">
      <c r="A33" s="6"/>
      <c r="B33" s="275" t="s">
        <v>345</v>
      </c>
      <c r="C33" s="230"/>
      <c r="D33" s="230"/>
      <c r="E33" s="282"/>
      <c r="F33" s="382">
        <f>(F27+F28+F30)/(F26+F27+F28+F30)</f>
        <v>0.31222982019593215</v>
      </c>
      <c r="G33" s="383"/>
      <c r="H33" s="382">
        <f>(H27+H28+H30)/(H26+H27+H28+H30)</f>
        <v>0.32115975389042339</v>
      </c>
      <c r="I33" s="383"/>
      <c r="J33" s="385"/>
      <c r="M33" s="319"/>
    </row>
    <row r="34" spans="1:13" ht="15.5" x14ac:dyDescent="0.35">
      <c r="A34" s="6"/>
      <c r="B34" s="252" t="s">
        <v>8</v>
      </c>
      <c r="C34" s="6"/>
      <c r="D34" s="6" t="s">
        <v>346</v>
      </c>
      <c r="E34" s="283"/>
      <c r="F34" s="379">
        <f>F25+F26+F28</f>
        <v>5515364</v>
      </c>
      <c r="G34" s="335"/>
      <c r="H34" s="379">
        <f>H25+H26+H28</f>
        <v>5394492</v>
      </c>
      <c r="I34" s="335"/>
      <c r="J34" s="293">
        <f>(F34-H34)/H34</f>
        <v>2.2406558393264834E-2</v>
      </c>
      <c r="M34" s="319"/>
    </row>
    <row r="35" spans="1:13" ht="15.5" x14ac:dyDescent="0.35">
      <c r="A35" s="6"/>
      <c r="B35" s="252"/>
      <c r="C35" s="6"/>
      <c r="D35" s="6" t="s">
        <v>347</v>
      </c>
      <c r="E35" s="310"/>
      <c r="F35" s="341">
        <f>SUM(F25:G29)</f>
        <v>6954164</v>
      </c>
      <c r="G35" s="352"/>
      <c r="H35" s="341">
        <f>SUM(H25:I29)</f>
        <v>6906582</v>
      </c>
      <c r="I35" s="352"/>
      <c r="J35" s="291">
        <f>(F35-H35)/H35</f>
        <v>6.8893701689200244E-3</v>
      </c>
      <c r="M35" s="319"/>
    </row>
    <row r="36" spans="1:13" ht="15.5" x14ac:dyDescent="0.35">
      <c r="A36" s="6"/>
      <c r="B36" s="252"/>
      <c r="C36" s="6"/>
      <c r="D36" s="6" t="s">
        <v>348</v>
      </c>
      <c r="E36" s="283"/>
      <c r="F36" s="341">
        <v>1231060</v>
      </c>
      <c r="G36" s="352"/>
      <c r="H36" s="341">
        <v>1479880</v>
      </c>
      <c r="I36" s="352"/>
      <c r="J36" s="291">
        <f>(F36-H36)/H36</f>
        <v>-0.1681352542098008</v>
      </c>
      <c r="M36" s="319"/>
    </row>
    <row r="37" spans="1:13" ht="18.5" x14ac:dyDescent="0.35">
      <c r="A37" s="6"/>
      <c r="B37" s="275"/>
      <c r="C37" s="230"/>
      <c r="D37" s="230" t="s">
        <v>371</v>
      </c>
      <c r="E37" s="282"/>
      <c r="F37" s="365">
        <v>468965</v>
      </c>
      <c r="G37" s="366"/>
      <c r="H37" s="365">
        <v>515235</v>
      </c>
      <c r="I37" s="366"/>
      <c r="J37" s="290">
        <f>(F37-H37)/H37</f>
        <v>-8.9803681815094086E-2</v>
      </c>
      <c r="M37" s="319"/>
    </row>
    <row r="38" spans="1:13" ht="15.5" x14ac:dyDescent="0.35">
      <c r="A38" s="6"/>
      <c r="B38" s="311"/>
      <c r="C38" s="311"/>
      <c r="D38" s="311"/>
      <c r="E38" s="311"/>
      <c r="F38" s="312"/>
      <c r="G38" s="312"/>
      <c r="H38" s="312"/>
      <c r="I38" s="312"/>
      <c r="J38" s="313"/>
    </row>
    <row r="39" spans="1:13" ht="15.5" x14ac:dyDescent="0.35">
      <c r="A39" s="6"/>
      <c r="B39" s="6" t="s">
        <v>314</v>
      </c>
      <c r="C39" s="311"/>
      <c r="D39" s="311"/>
      <c r="E39" s="311"/>
      <c r="F39" s="312"/>
      <c r="G39" s="312"/>
      <c r="H39" s="312"/>
      <c r="I39" s="312"/>
      <c r="J39" s="313"/>
    </row>
    <row r="40" spans="1:13" ht="15.5" x14ac:dyDescent="0.35">
      <c r="A40" s="6"/>
      <c r="B40" s="6" t="s">
        <v>350</v>
      </c>
      <c r="C40" s="6"/>
      <c r="D40" s="6"/>
      <c r="E40" s="6"/>
      <c r="F40" s="6"/>
      <c r="G40" s="6"/>
      <c r="H40" s="6"/>
      <c r="I40" s="6"/>
      <c r="J40" s="6"/>
    </row>
    <row r="41" spans="1:13" ht="15.5" x14ac:dyDescent="0.35">
      <c r="A41" s="6"/>
      <c r="B41" s="6" t="s">
        <v>370</v>
      </c>
      <c r="C41" s="6"/>
      <c r="D41" s="6"/>
      <c r="E41" s="6"/>
      <c r="F41" s="6"/>
      <c r="G41" s="6"/>
      <c r="H41" s="6"/>
      <c r="I41" s="6"/>
      <c r="J41" s="6"/>
    </row>
    <row r="42" spans="1:13" ht="15.5" x14ac:dyDescent="0.35">
      <c r="A42" s="6"/>
      <c r="B42" s="6"/>
      <c r="C42" s="314"/>
      <c r="D42" s="314"/>
      <c r="E42" s="314"/>
      <c r="F42" s="314"/>
      <c r="G42" s="314"/>
      <c r="H42" s="314"/>
      <c r="I42" s="314"/>
      <c r="J42" s="314"/>
    </row>
    <row r="43" spans="1:13" ht="15.5" x14ac:dyDescent="0.35">
      <c r="A43" s="5">
        <v>2</v>
      </c>
      <c r="B43" s="371" t="s">
        <v>14</v>
      </c>
      <c r="C43" s="371"/>
      <c r="D43" s="371"/>
      <c r="E43" s="371"/>
      <c r="F43" s="371"/>
      <c r="G43" s="371"/>
      <c r="H43" s="371"/>
      <c r="I43" s="6"/>
      <c r="J43" s="6"/>
      <c r="K43" s="6"/>
    </row>
    <row r="44" spans="1:13" ht="15.5" x14ac:dyDescent="0.35">
      <c r="A44" s="6"/>
      <c r="B44" s="6"/>
      <c r="C44" s="6"/>
      <c r="D44" s="6"/>
      <c r="E44" s="6"/>
      <c r="F44" s="6"/>
      <c r="G44" s="6"/>
      <c r="H44" s="6"/>
      <c r="I44" s="6"/>
      <c r="J44" s="6"/>
      <c r="K44" s="6"/>
    </row>
    <row r="45" spans="1:13" s="6" customFormat="1" ht="18" customHeight="1" x14ac:dyDescent="0.35">
      <c r="B45" s="261"/>
      <c r="C45" s="243"/>
      <c r="D45" s="287"/>
      <c r="E45" s="372" t="s">
        <v>15</v>
      </c>
      <c r="F45" s="373"/>
      <c r="G45" s="373"/>
      <c r="H45" s="373"/>
      <c r="I45" s="373"/>
      <c r="J45" s="374"/>
    </row>
    <row r="46" spans="1:13" ht="32.25" customHeight="1" x14ac:dyDescent="0.35">
      <c r="A46" s="6"/>
      <c r="B46" s="375"/>
      <c r="C46" s="376"/>
      <c r="D46" s="377"/>
      <c r="E46" s="359" t="s">
        <v>260</v>
      </c>
      <c r="F46" s="378"/>
      <c r="G46" s="343" t="s">
        <v>188</v>
      </c>
      <c r="H46" s="344"/>
      <c r="I46" s="345"/>
      <c r="J46" s="286" t="s">
        <v>11</v>
      </c>
      <c r="K46" s="6"/>
    </row>
    <row r="47" spans="1:13" ht="18" customHeight="1" x14ac:dyDescent="0.35">
      <c r="A47" s="6"/>
      <c r="B47" s="250" t="s">
        <v>288</v>
      </c>
      <c r="C47" s="6"/>
      <c r="D47" s="283"/>
      <c r="E47" s="341"/>
      <c r="F47" s="352"/>
      <c r="G47" s="285"/>
      <c r="H47" s="253"/>
      <c r="I47" s="284"/>
      <c r="J47" s="246"/>
      <c r="K47" s="6"/>
    </row>
    <row r="48" spans="1:13" ht="18" customHeight="1" x14ac:dyDescent="0.35">
      <c r="A48" s="6"/>
      <c r="B48" s="252" t="s">
        <v>289</v>
      </c>
      <c r="C48" s="6"/>
      <c r="D48" s="283"/>
      <c r="E48" s="341">
        <v>19342</v>
      </c>
      <c r="F48" s="364"/>
      <c r="G48" s="256"/>
      <c r="H48" s="253">
        <v>67496</v>
      </c>
      <c r="I48" s="246"/>
      <c r="J48" s="246"/>
      <c r="K48" s="6"/>
    </row>
    <row r="49" spans="1:11" ht="18" customHeight="1" x14ac:dyDescent="0.35">
      <c r="A49" s="6"/>
      <c r="B49" s="252" t="s">
        <v>294</v>
      </c>
      <c r="C49" s="6"/>
      <c r="D49" s="283"/>
      <c r="E49" s="341">
        <v>84</v>
      </c>
      <c r="F49" s="352"/>
      <c r="G49" s="223"/>
      <c r="H49" s="253">
        <v>5701.5</v>
      </c>
      <c r="I49" s="246"/>
      <c r="J49" s="246"/>
      <c r="K49" s="6"/>
    </row>
    <row r="50" spans="1:11" ht="18" customHeight="1" x14ac:dyDescent="0.35">
      <c r="A50" s="6"/>
      <c r="B50" s="231" t="s">
        <v>52</v>
      </c>
      <c r="C50" s="230"/>
      <c r="D50" s="282"/>
      <c r="E50" s="365">
        <f>E48+E49</f>
        <v>19426</v>
      </c>
      <c r="F50" s="366"/>
      <c r="G50" s="248"/>
      <c r="H50" s="247">
        <f>H48+H49</f>
        <v>73197.5</v>
      </c>
      <c r="I50" s="226"/>
      <c r="J50" s="226">
        <f>E50+H50</f>
        <v>92623.5</v>
      </c>
      <c r="K50" s="6"/>
    </row>
    <row r="51" spans="1:11" ht="18" customHeight="1" x14ac:dyDescent="0.35">
      <c r="A51" s="6"/>
      <c r="B51" s="250" t="s">
        <v>25</v>
      </c>
      <c r="C51" s="6"/>
      <c r="D51" s="283"/>
      <c r="E51" s="408"/>
      <c r="F51" s="409"/>
      <c r="G51" s="315"/>
      <c r="H51" s="315"/>
      <c r="I51" s="316"/>
      <c r="J51" s="246">
        <v>85.3</v>
      </c>
      <c r="K51" s="6"/>
    </row>
    <row r="52" spans="1:11" ht="18" customHeight="1" x14ac:dyDescent="0.35">
      <c r="A52" s="6"/>
      <c r="B52" s="231" t="s">
        <v>26</v>
      </c>
      <c r="C52" s="230"/>
      <c r="D52" s="282"/>
      <c r="E52" s="410"/>
      <c r="F52" s="411"/>
      <c r="G52" s="317"/>
      <c r="H52" s="317"/>
      <c r="I52" s="318"/>
      <c r="J52" s="225">
        <f>J50+J51</f>
        <v>92708.800000000003</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373</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380</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375</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45</v>
      </c>
      <c r="F78" s="340"/>
      <c r="G78" s="341">
        <v>4612</v>
      </c>
      <c r="H78" s="340"/>
      <c r="I78" s="353">
        <f>G78/G80*100</f>
        <v>5.0080898241956326</v>
      </c>
      <c r="J78" s="354"/>
      <c r="K78" s="6"/>
    </row>
    <row r="79" spans="1:11" s="273" customFormat="1" ht="18" customHeight="1" x14ac:dyDescent="0.35">
      <c r="A79" s="5"/>
      <c r="B79" s="338" t="s">
        <v>41</v>
      </c>
      <c r="C79" s="339"/>
      <c r="D79" s="340"/>
      <c r="E79" s="338">
        <v>6</v>
      </c>
      <c r="F79" s="339"/>
      <c r="G79" s="341">
        <v>87479</v>
      </c>
      <c r="H79" s="352"/>
      <c r="I79" s="353">
        <f>G79/G80*100</f>
        <v>94.991910175804378</v>
      </c>
      <c r="J79" s="354"/>
      <c r="K79" s="6"/>
    </row>
    <row r="80" spans="1:11" ht="18" customHeight="1" x14ac:dyDescent="0.35">
      <c r="A80" s="6"/>
      <c r="B80" s="321" t="s">
        <v>11</v>
      </c>
      <c r="C80" s="322"/>
      <c r="D80" s="323"/>
      <c r="E80" s="321">
        <f>SUM(E78:F79)</f>
        <v>51</v>
      </c>
      <c r="F80" s="322"/>
      <c r="G80" s="355">
        <f>SUM(G78:H79)</f>
        <v>92091</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379</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537.5</v>
      </c>
      <c r="F89" s="259"/>
      <c r="G89" s="258">
        <v>3000</v>
      </c>
      <c r="H89" s="238"/>
      <c r="I89" s="308">
        <f>E89+G89</f>
        <v>3537.5</v>
      </c>
      <c r="J89" s="251"/>
      <c r="K89" s="5"/>
    </row>
    <row r="90" spans="1:11" ht="18" customHeight="1" x14ac:dyDescent="0.35">
      <c r="A90" s="6"/>
      <c r="B90" s="252" t="s">
        <v>287</v>
      </c>
      <c r="C90" s="6"/>
      <c r="D90" s="6"/>
      <c r="E90" s="257">
        <v>6016.3</v>
      </c>
      <c r="F90" s="256"/>
      <c r="G90" s="253">
        <v>8921.7999999999993</v>
      </c>
      <c r="H90" s="246"/>
      <c r="I90" s="255">
        <f>E90+G90</f>
        <v>14938.099999999999</v>
      </c>
      <c r="J90" s="251"/>
      <c r="K90" s="6"/>
    </row>
    <row r="91" spans="1:11" ht="18" customHeight="1" x14ac:dyDescent="0.35">
      <c r="A91" s="6"/>
      <c r="B91" s="252" t="s">
        <v>50</v>
      </c>
      <c r="C91" s="6"/>
      <c r="D91" s="6"/>
      <c r="E91" s="254">
        <v>1096</v>
      </c>
      <c r="F91" s="223"/>
      <c r="G91" s="253">
        <v>10808.3</v>
      </c>
      <c r="H91" s="246"/>
      <c r="I91" s="255">
        <f>E91+G91</f>
        <v>11904.3</v>
      </c>
      <c r="J91" s="251"/>
      <c r="K91" s="6"/>
    </row>
    <row r="92" spans="1:11" ht="18" customHeight="1" x14ac:dyDescent="0.35">
      <c r="A92" s="6"/>
      <c r="B92" s="250" t="s">
        <v>52</v>
      </c>
      <c r="C92" s="6"/>
      <c r="D92" s="6"/>
      <c r="E92" s="249">
        <f>SUM(E89:E91)</f>
        <v>7649.8</v>
      </c>
      <c r="F92" s="307"/>
      <c r="G92" s="247">
        <f>SUM(G89:G91)</f>
        <v>22730.1</v>
      </c>
      <c r="H92" s="226"/>
      <c r="I92" s="301">
        <f>E92+G92</f>
        <v>30379.899999999998</v>
      </c>
      <c r="J92" s="245">
        <f>I92/I95*100</f>
        <v>32.989895589568732</v>
      </c>
      <c r="K92" s="6"/>
    </row>
    <row r="93" spans="1:11" ht="18" customHeight="1" x14ac:dyDescent="0.35">
      <c r="A93" s="6"/>
      <c r="B93" s="244" t="s">
        <v>53</v>
      </c>
      <c r="C93" s="243"/>
      <c r="D93" s="243"/>
      <c r="E93" s="254">
        <v>10679.5</v>
      </c>
      <c r="F93" s="223"/>
      <c r="G93" s="253">
        <v>48924.3</v>
      </c>
      <c r="H93" s="246"/>
      <c r="I93" s="246">
        <f>E93+G93</f>
        <v>59603.8</v>
      </c>
      <c r="J93" s="237">
        <f>I93/I95*100</f>
        <v>64.72447699767072</v>
      </c>
      <c r="K93" s="6"/>
    </row>
    <row r="94" spans="1:11" ht="18" customHeight="1" x14ac:dyDescent="0.35">
      <c r="A94" s="6"/>
      <c r="B94" s="231" t="s">
        <v>54</v>
      </c>
      <c r="C94" s="230"/>
      <c r="D94" s="230"/>
      <c r="E94" s="249">
        <v>1746</v>
      </c>
      <c r="F94" s="248"/>
      <c r="G94" s="247">
        <v>358.8</v>
      </c>
      <c r="H94" s="226"/>
      <c r="I94" s="301">
        <f t="shared" ref="I94" si="0">E94+G94</f>
        <v>2104.8000000000002</v>
      </c>
      <c r="J94" s="232">
        <f>I94/I95*100</f>
        <v>2.2856274127605514</v>
      </c>
      <c r="K94" s="6"/>
    </row>
    <row r="95" spans="1:11" ht="18" customHeight="1" x14ac:dyDescent="0.35">
      <c r="A95" s="6"/>
      <c r="B95" s="231" t="s">
        <v>55</v>
      </c>
      <c r="C95" s="230"/>
      <c r="D95" s="230"/>
      <c r="E95" s="229">
        <f>E92+E93+E94</f>
        <v>20075.3</v>
      </c>
      <c r="F95" s="228"/>
      <c r="G95" s="302">
        <f>G92+G93+G94</f>
        <v>72013.2</v>
      </c>
      <c r="H95" s="226"/>
      <c r="I95" s="225">
        <f>E95+G95</f>
        <v>92088.5</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19</v>
      </c>
      <c r="F104" s="336"/>
      <c r="G104" s="337">
        <v>65</v>
      </c>
      <c r="H104" s="336"/>
      <c r="I104" s="337">
        <f>E104+G104</f>
        <v>84</v>
      </c>
      <c r="J104" s="336"/>
      <c r="K104" s="6"/>
    </row>
    <row r="105" spans="1:11" ht="18" customHeight="1" x14ac:dyDescent="0.35">
      <c r="A105" s="6"/>
      <c r="B105" s="338" t="s">
        <v>41</v>
      </c>
      <c r="C105" s="339"/>
      <c r="D105" s="340"/>
      <c r="E105" s="341">
        <v>229</v>
      </c>
      <c r="F105" s="339"/>
      <c r="G105" s="341">
        <v>30</v>
      </c>
      <c r="H105" s="339"/>
      <c r="I105" s="341">
        <f>E105+G105</f>
        <v>259</v>
      </c>
      <c r="J105" s="340"/>
      <c r="K105" s="6"/>
    </row>
    <row r="106" spans="1:11" ht="18" customHeight="1" x14ac:dyDescent="0.35">
      <c r="A106" s="6"/>
      <c r="B106" s="321" t="s">
        <v>11</v>
      </c>
      <c r="C106" s="322"/>
      <c r="D106" s="323"/>
      <c r="E106" s="324">
        <f>E105+E104</f>
        <v>248</v>
      </c>
      <c r="F106" s="325"/>
      <c r="G106" s="324">
        <f>G105+G104</f>
        <v>95</v>
      </c>
      <c r="H106" s="325"/>
      <c r="I106" s="324">
        <f>I105+I104</f>
        <v>343</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375</v>
      </c>
      <c r="B124" s="6"/>
      <c r="C124" s="6"/>
      <c r="D124" s="6"/>
      <c r="E124" s="6"/>
      <c r="F124" s="6"/>
      <c r="G124" s="6"/>
      <c r="H124" s="6"/>
      <c r="I124" s="6"/>
      <c r="J124" s="6"/>
      <c r="K124" s="6"/>
    </row>
  </sheetData>
  <mergeCells count="87">
    <mergeCell ref="B23:E23"/>
    <mergeCell ref="E1:J1"/>
    <mergeCell ref="G11:J11"/>
    <mergeCell ref="D12:G12"/>
    <mergeCell ref="H12:J12"/>
    <mergeCell ref="B21:H21"/>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 ref="B43:H43"/>
    <mergeCell ref="E45:J45"/>
    <mergeCell ref="B46:D46"/>
    <mergeCell ref="E46:F46"/>
    <mergeCell ref="G46:I46"/>
    <mergeCell ref="B75:H75"/>
    <mergeCell ref="E47:F47"/>
    <mergeCell ref="E48:F48"/>
    <mergeCell ref="E49:F49"/>
    <mergeCell ref="E50:F50"/>
    <mergeCell ref="E51:F51"/>
    <mergeCell ref="E52:F52"/>
    <mergeCell ref="B54:J54"/>
    <mergeCell ref="B55:J55"/>
    <mergeCell ref="B56:J56"/>
    <mergeCell ref="B57:J57"/>
    <mergeCell ref="B58:J58"/>
    <mergeCell ref="G77:H77"/>
    <mergeCell ref="I77:J77"/>
    <mergeCell ref="B78:D78"/>
    <mergeCell ref="E78:F78"/>
    <mergeCell ref="G78:H78"/>
    <mergeCell ref="I78:J78"/>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647169"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64716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15B0-7DFF-493C-AF47-661BE6BA2C6D}">
  <sheetPr>
    <pageSetUpPr fitToPage="1"/>
  </sheetPr>
  <dimension ref="A1:N124"/>
  <sheetViews>
    <sheetView zoomScale="75" zoomScaleNormal="75" workbookViewId="0">
      <selection activeCell="B77" sqref="B77"/>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377</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7.5" x14ac:dyDescent="0.35">
      <c r="A21" s="5">
        <v>1</v>
      </c>
      <c r="B21" s="342" t="s">
        <v>372</v>
      </c>
      <c r="C21" s="342"/>
      <c r="D21" s="342"/>
      <c r="E21" s="342"/>
      <c r="F21" s="342"/>
      <c r="G21" s="342"/>
      <c r="H21" s="342"/>
    </row>
    <row r="22" spans="1:11" ht="19.5" customHeight="1" x14ac:dyDescent="0.35">
      <c r="A22" s="6"/>
      <c r="B22" s="6"/>
      <c r="C22" s="6"/>
      <c r="D22" s="6"/>
      <c r="E22" s="6"/>
      <c r="F22" s="6"/>
      <c r="G22" s="6"/>
      <c r="H22" s="6"/>
      <c r="I22" s="6"/>
      <c r="J22" s="6"/>
      <c r="K22" s="6"/>
    </row>
    <row r="23" spans="1:11" ht="15.5" x14ac:dyDescent="0.35">
      <c r="A23" s="6"/>
      <c r="B23" s="372" t="s">
        <v>2</v>
      </c>
      <c r="C23" s="373"/>
      <c r="D23" s="373"/>
      <c r="E23" s="374"/>
      <c r="F23" s="295"/>
      <c r="G23" s="294"/>
      <c r="H23" s="294"/>
      <c r="I23" s="294"/>
      <c r="J23" s="286"/>
    </row>
    <row r="24" spans="1:11" ht="15.5" x14ac:dyDescent="0.35">
      <c r="A24" s="6"/>
      <c r="B24" s="265"/>
      <c r="C24" s="264"/>
      <c r="D24" s="264"/>
      <c r="E24" s="263"/>
      <c r="F24" s="398">
        <v>44682</v>
      </c>
      <c r="G24" s="399"/>
      <c r="H24" s="398">
        <v>44317</v>
      </c>
      <c r="I24" s="399"/>
      <c r="J24" s="286" t="s">
        <v>3</v>
      </c>
    </row>
    <row r="25" spans="1:11" ht="15.5" x14ac:dyDescent="0.35">
      <c r="A25" s="6"/>
      <c r="B25" s="400" t="s">
        <v>260</v>
      </c>
      <c r="C25" s="401"/>
      <c r="D25" s="401"/>
      <c r="E25" s="402"/>
      <c r="F25" s="403">
        <v>1180596</v>
      </c>
      <c r="G25" s="404"/>
      <c r="H25" s="403">
        <v>1243487</v>
      </c>
      <c r="I25" s="404"/>
      <c r="J25" s="292">
        <f>(F25-H25)/H25</f>
        <v>-5.0576322872695895E-2</v>
      </c>
    </row>
    <row r="26" spans="1:11" ht="15.5" x14ac:dyDescent="0.35">
      <c r="A26" s="6"/>
      <c r="B26" s="386" t="s">
        <v>342</v>
      </c>
      <c r="C26" s="387"/>
      <c r="D26" s="387"/>
      <c r="E26" s="388"/>
      <c r="F26" s="403">
        <v>3916159</v>
      </c>
      <c r="G26" s="404"/>
      <c r="H26" s="403">
        <v>3542163</v>
      </c>
      <c r="I26" s="404"/>
      <c r="J26" s="309">
        <f>(F26-H26)/H26</f>
        <v>0.10558407391190072</v>
      </c>
    </row>
    <row r="27" spans="1:11" ht="18.5" x14ac:dyDescent="0.35">
      <c r="A27" s="6"/>
      <c r="B27" s="386" t="s">
        <v>343</v>
      </c>
      <c r="C27" s="387"/>
      <c r="D27" s="387"/>
      <c r="E27" s="388"/>
      <c r="F27" s="341">
        <v>1376490</v>
      </c>
      <c r="G27" s="352"/>
      <c r="H27" s="341">
        <v>1482750</v>
      </c>
      <c r="I27" s="352"/>
      <c r="J27" s="290">
        <f>(F27-H27)/H27</f>
        <v>-7.1664137582195239E-2</v>
      </c>
    </row>
    <row r="28" spans="1:11" ht="15.5" x14ac:dyDescent="0.35">
      <c r="A28" s="6"/>
      <c r="B28" s="261" t="s">
        <v>283</v>
      </c>
      <c r="C28" s="243"/>
      <c r="D28" s="243"/>
      <c r="E28" s="287"/>
      <c r="F28" s="389">
        <v>365883</v>
      </c>
      <c r="G28" s="390"/>
      <c r="H28" s="389">
        <v>306092</v>
      </c>
      <c r="I28" s="390"/>
      <c r="J28" s="393">
        <f>(F28-H28)/H28</f>
        <v>0.19533669615671106</v>
      </c>
    </row>
    <row r="29" spans="1:11" ht="15.5" x14ac:dyDescent="0.35">
      <c r="A29" s="6"/>
      <c r="B29" s="395" t="s">
        <v>266</v>
      </c>
      <c r="C29" s="396"/>
      <c r="D29" s="396"/>
      <c r="E29" s="397"/>
      <c r="F29" s="391"/>
      <c r="G29" s="392"/>
      <c r="H29" s="391"/>
      <c r="I29" s="392"/>
      <c r="J29" s="394"/>
    </row>
    <row r="30" spans="1:11" ht="15.5" x14ac:dyDescent="0.35">
      <c r="A30" s="6"/>
      <c r="B30" s="261" t="s">
        <v>184</v>
      </c>
      <c r="C30" s="243"/>
      <c r="D30" s="243"/>
      <c r="E30" s="287"/>
      <c r="F30" s="380">
        <f>(F26+F28)/(F25+F26+F28)</f>
        <v>0.78387804573541209</v>
      </c>
      <c r="G30" s="381"/>
      <c r="H30" s="380">
        <f>(H26+H28)/(H25+H26+H28)</f>
        <v>0.75578358055062489</v>
      </c>
      <c r="I30" s="381"/>
      <c r="J30" s="384"/>
    </row>
    <row r="31" spans="1:11" ht="15.5" x14ac:dyDescent="0.35">
      <c r="A31" s="6"/>
      <c r="B31" s="275" t="s">
        <v>344</v>
      </c>
      <c r="C31" s="230"/>
      <c r="D31" s="230"/>
      <c r="E31" s="282"/>
      <c r="F31" s="382">
        <f>(F25+F26+F28)/(F24+F25+F26+F28)</f>
        <v>0.9918867979343855</v>
      </c>
      <c r="G31" s="383"/>
      <c r="H31" s="382">
        <f>(H25+H26+H28)/(H24+H25+H26+H28)</f>
        <v>0.99137139974443445</v>
      </c>
      <c r="I31" s="383"/>
      <c r="J31" s="385"/>
    </row>
    <row r="32" spans="1:11" ht="15.5" x14ac:dyDescent="0.35">
      <c r="A32" s="6"/>
      <c r="B32" s="261" t="s">
        <v>184</v>
      </c>
      <c r="C32" s="243"/>
      <c r="D32" s="243"/>
      <c r="E32" s="287"/>
      <c r="F32" s="380">
        <f>(F26+F27+F28)/(F25+F26+F27+F28)</f>
        <v>0.82737623860819687</v>
      </c>
      <c r="G32" s="381"/>
      <c r="H32" s="380">
        <f>(H26+H27+H28)/(H25+H26+H27+H28)</f>
        <v>0.81086188864478048</v>
      </c>
      <c r="I32" s="381"/>
      <c r="J32" s="384"/>
    </row>
    <row r="33" spans="1:11" ht="15.5" x14ac:dyDescent="0.35">
      <c r="A33" s="6"/>
      <c r="B33" s="275" t="s">
        <v>345</v>
      </c>
      <c r="C33" s="230"/>
      <c r="D33" s="230"/>
      <c r="E33" s="282"/>
      <c r="F33" s="382">
        <f>(F27+F28+F30)/(F26+F27+F28+F30)</f>
        <v>0.30791971177445732</v>
      </c>
      <c r="G33" s="383"/>
      <c r="H33" s="382">
        <f>(H27+H28+H30)/(H26+H27+H28+H30)</f>
        <v>0.33555445965198488</v>
      </c>
      <c r="I33" s="383"/>
      <c r="J33" s="385"/>
    </row>
    <row r="34" spans="1:11" ht="15.5" x14ac:dyDescent="0.35">
      <c r="A34" s="6"/>
      <c r="B34" s="252" t="s">
        <v>8</v>
      </c>
      <c r="C34" s="6"/>
      <c r="D34" s="6" t="s">
        <v>346</v>
      </c>
      <c r="E34" s="283"/>
      <c r="F34" s="379">
        <f>F25+F26+F28</f>
        <v>5462638</v>
      </c>
      <c r="G34" s="335"/>
      <c r="H34" s="379">
        <f>H25+H26+H28</f>
        <v>5091742</v>
      </c>
      <c r="I34" s="335"/>
      <c r="J34" s="293">
        <f>(F34-H34)/H34</f>
        <v>7.2842653850096889E-2</v>
      </c>
    </row>
    <row r="35" spans="1:11" ht="15.5" x14ac:dyDescent="0.35">
      <c r="A35" s="6"/>
      <c r="B35" s="252"/>
      <c r="C35" s="6"/>
      <c r="D35" s="6" t="s">
        <v>347</v>
      </c>
      <c r="E35" s="310"/>
      <c r="F35" s="341">
        <f>SUM(F25:G29)</f>
        <v>6839128</v>
      </c>
      <c r="G35" s="352"/>
      <c r="H35" s="341">
        <f>SUM(H25:I29)</f>
        <v>6574492</v>
      </c>
      <c r="I35" s="352"/>
      <c r="J35" s="291">
        <f>(F35-H35)/H35</f>
        <v>4.0251931251874672E-2</v>
      </c>
    </row>
    <row r="36" spans="1:11" ht="15.5" x14ac:dyDescent="0.35">
      <c r="A36" s="6"/>
      <c r="B36" s="252"/>
      <c r="C36" s="6"/>
      <c r="D36" s="6" t="s">
        <v>348</v>
      </c>
      <c r="E36" s="283"/>
      <c r="F36" s="341">
        <v>1256780</v>
      </c>
      <c r="G36" s="352"/>
      <c r="H36" s="341">
        <v>1648088</v>
      </c>
      <c r="I36" s="352"/>
      <c r="J36" s="291">
        <f>(F36-H36)/H36</f>
        <v>-0.23743149637640709</v>
      </c>
    </row>
    <row r="37" spans="1:11" ht="15.5" x14ac:dyDescent="0.35">
      <c r="A37" s="6"/>
      <c r="B37" s="275"/>
      <c r="C37" s="230"/>
      <c r="D37" s="230" t="s">
        <v>349</v>
      </c>
      <c r="E37" s="282"/>
      <c r="F37" s="365">
        <v>379300</v>
      </c>
      <c r="G37" s="366"/>
      <c r="H37" s="365">
        <v>247000</v>
      </c>
      <c r="I37" s="366"/>
      <c r="J37" s="290">
        <f>(F37-H37)/H37</f>
        <v>0.53562753036437249</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351</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19862.3</v>
      </c>
      <c r="F48" s="364"/>
      <c r="G48" s="256"/>
      <c r="H48" s="253">
        <v>67649.3</v>
      </c>
      <c r="I48" s="246"/>
      <c r="J48" s="246"/>
      <c r="K48" s="6"/>
    </row>
    <row r="49" spans="1:14" ht="18" customHeight="1" x14ac:dyDescent="0.35">
      <c r="A49" s="6"/>
      <c r="B49" s="252" t="s">
        <v>294</v>
      </c>
      <c r="C49" s="6"/>
      <c r="D49" s="283"/>
      <c r="E49" s="341">
        <v>80</v>
      </c>
      <c r="F49" s="352"/>
      <c r="G49" s="223"/>
      <c r="H49" s="253">
        <v>1773.3</v>
      </c>
      <c r="I49" s="246"/>
      <c r="J49" s="246"/>
      <c r="K49" s="6"/>
    </row>
    <row r="50" spans="1:14" ht="18" customHeight="1" x14ac:dyDescent="0.35">
      <c r="A50" s="6"/>
      <c r="B50" s="231" t="s">
        <v>52</v>
      </c>
      <c r="C50" s="230"/>
      <c r="D50" s="282"/>
      <c r="E50" s="365">
        <f>E48+E49</f>
        <v>19942.3</v>
      </c>
      <c r="F50" s="366"/>
      <c r="G50" s="248"/>
      <c r="H50" s="247">
        <f>H48+H49</f>
        <v>69422.600000000006</v>
      </c>
      <c r="I50" s="226"/>
      <c r="J50" s="226">
        <f>E50+H50</f>
        <v>89364.900000000009</v>
      </c>
      <c r="K50" s="6"/>
    </row>
    <row r="51" spans="1:14" ht="18" customHeight="1" x14ac:dyDescent="0.35">
      <c r="A51" s="6"/>
      <c r="B51" s="250" t="s">
        <v>25</v>
      </c>
      <c r="C51" s="6"/>
      <c r="D51" s="283"/>
      <c r="E51" s="367"/>
      <c r="F51" s="368"/>
      <c r="G51" s="241"/>
      <c r="H51" s="241"/>
      <c r="I51" s="239"/>
      <c r="J51" s="246">
        <v>0</v>
      </c>
      <c r="K51" s="6"/>
    </row>
    <row r="52" spans="1:14" ht="18" customHeight="1" x14ac:dyDescent="0.35">
      <c r="A52" s="6"/>
      <c r="B52" s="231" t="s">
        <v>26</v>
      </c>
      <c r="C52" s="230"/>
      <c r="D52" s="282"/>
      <c r="E52" s="369"/>
      <c r="F52" s="370"/>
      <c r="G52" s="235"/>
      <c r="H52" s="235"/>
      <c r="I52" s="233"/>
      <c r="J52" s="225">
        <f>J50+J51</f>
        <v>89364.900000000009</v>
      </c>
      <c r="K52" s="6"/>
      <c r="N52" s="25"/>
    </row>
    <row r="53" spans="1:14" ht="18" customHeight="1" x14ac:dyDescent="0.35">
      <c r="A53" s="6"/>
      <c r="B53" s="5"/>
      <c r="C53" s="6"/>
      <c r="D53" s="6"/>
      <c r="E53" s="253"/>
      <c r="F53" s="253"/>
      <c r="G53" s="223"/>
      <c r="H53" s="223"/>
      <c r="I53" s="223"/>
      <c r="J53" s="222"/>
      <c r="K53" s="6"/>
    </row>
    <row r="54" spans="1:14" ht="34.5" customHeight="1" x14ac:dyDescent="0.35">
      <c r="A54" s="280" t="s">
        <v>27</v>
      </c>
      <c r="B54" s="362" t="s">
        <v>297</v>
      </c>
      <c r="C54" s="362"/>
      <c r="D54" s="362"/>
      <c r="E54" s="362"/>
      <c r="F54" s="362"/>
      <c r="G54" s="362"/>
      <c r="H54" s="362"/>
      <c r="I54" s="362"/>
      <c r="J54" s="362"/>
      <c r="K54" s="6"/>
    </row>
    <row r="55" spans="1:14" ht="36" customHeight="1" x14ac:dyDescent="0.35">
      <c r="A55" s="6"/>
      <c r="B55" s="362" t="s">
        <v>373</v>
      </c>
      <c r="C55" s="362"/>
      <c r="D55" s="362"/>
      <c r="E55" s="362"/>
      <c r="F55" s="362"/>
      <c r="G55" s="362"/>
      <c r="H55" s="362"/>
      <c r="I55" s="362"/>
      <c r="J55" s="362"/>
      <c r="K55" s="6"/>
    </row>
    <row r="56" spans="1:14" ht="33" customHeight="1" x14ac:dyDescent="0.35">
      <c r="A56" s="6"/>
      <c r="B56" s="363" t="s">
        <v>190</v>
      </c>
      <c r="C56" s="363"/>
      <c r="D56" s="363"/>
      <c r="E56" s="363"/>
      <c r="F56" s="363"/>
      <c r="G56" s="363"/>
      <c r="H56" s="363"/>
      <c r="I56" s="363"/>
      <c r="J56" s="363"/>
      <c r="K56" s="6"/>
    </row>
    <row r="57" spans="1:14" ht="24.75" customHeight="1" x14ac:dyDescent="0.35">
      <c r="A57" s="279"/>
      <c r="B57" s="363" t="s">
        <v>30</v>
      </c>
      <c r="C57" s="363"/>
      <c r="D57" s="363"/>
      <c r="E57" s="363"/>
      <c r="F57" s="363"/>
      <c r="G57" s="363"/>
      <c r="H57" s="363"/>
      <c r="I57" s="363"/>
      <c r="J57" s="363"/>
      <c r="K57" s="6"/>
    </row>
    <row r="58" spans="1:14" ht="32.25" customHeight="1" x14ac:dyDescent="0.35">
      <c r="A58" s="6"/>
      <c r="B58" s="362" t="s">
        <v>374</v>
      </c>
      <c r="C58" s="362"/>
      <c r="D58" s="362"/>
      <c r="E58" s="362"/>
      <c r="F58" s="362"/>
      <c r="G58" s="362"/>
      <c r="H58" s="362"/>
      <c r="I58" s="362"/>
      <c r="J58" s="362"/>
      <c r="K58" s="6"/>
    </row>
    <row r="59" spans="1:14" ht="24.75" customHeight="1" x14ac:dyDescent="0.35">
      <c r="A59" s="279"/>
      <c r="B59" s="279"/>
      <c r="C59" s="279"/>
      <c r="D59" s="279"/>
      <c r="E59" s="279"/>
      <c r="F59" s="279"/>
      <c r="G59" s="279"/>
      <c r="H59" s="279"/>
      <c r="I59" s="279"/>
      <c r="J59" s="279"/>
      <c r="K59" s="6"/>
    </row>
    <row r="60" spans="1:14" ht="15" customHeight="1" x14ac:dyDescent="0.35">
      <c r="A60" s="6"/>
      <c r="B60" s="279"/>
      <c r="C60" s="279"/>
      <c r="D60" s="279"/>
      <c r="E60" s="279"/>
      <c r="F60" s="279"/>
      <c r="G60" s="279"/>
      <c r="H60" s="5" t="s">
        <v>375</v>
      </c>
      <c r="I60" s="279"/>
      <c r="J60" s="279"/>
      <c r="K60" s="6"/>
    </row>
    <row r="61" spans="1:14" ht="15" customHeight="1" x14ac:dyDescent="0.35">
      <c r="A61" s="6"/>
      <c r="B61" s="279"/>
      <c r="C61" s="279"/>
      <c r="D61" s="279"/>
      <c r="E61" s="279"/>
      <c r="F61" s="279"/>
      <c r="G61" s="279"/>
      <c r="H61" s="5"/>
      <c r="I61" s="279"/>
      <c r="J61" s="279"/>
      <c r="K61" s="6"/>
    </row>
    <row r="62" spans="1:14" ht="18.75" customHeight="1" x14ac:dyDescent="0.35">
      <c r="A62" s="5" t="s">
        <v>321</v>
      </c>
      <c r="B62" s="279"/>
      <c r="C62" s="279"/>
      <c r="D62" s="279"/>
      <c r="E62" s="279"/>
      <c r="F62" s="279"/>
      <c r="G62" s="279"/>
      <c r="H62" s="279"/>
      <c r="I62" s="279"/>
      <c r="J62" s="279"/>
      <c r="K62" s="6"/>
    </row>
    <row r="63" spans="1:14" ht="15.5" x14ac:dyDescent="0.35">
      <c r="A63" s="5" t="s">
        <v>300</v>
      </c>
      <c r="B63" s="279"/>
      <c r="C63" s="279"/>
      <c r="D63" s="279"/>
      <c r="E63" s="279"/>
      <c r="F63" s="279"/>
      <c r="G63" s="6"/>
      <c r="H63" s="5" t="s">
        <v>284</v>
      </c>
      <c r="I63" s="279"/>
      <c r="J63" s="279"/>
      <c r="K63" s="6"/>
    </row>
    <row r="64" spans="1:14"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47</v>
      </c>
      <c r="F78" s="340"/>
      <c r="G78" s="341">
        <v>4388</v>
      </c>
      <c r="H78" s="340"/>
      <c r="I78" s="353">
        <f>G78/G80*100</f>
        <v>4.9484740701312004</v>
      </c>
      <c r="J78" s="354"/>
      <c r="K78" s="6"/>
    </row>
    <row r="79" spans="1:11" s="273" customFormat="1" ht="18" customHeight="1" x14ac:dyDescent="0.35">
      <c r="A79" s="5"/>
      <c r="B79" s="338" t="s">
        <v>41</v>
      </c>
      <c r="C79" s="339"/>
      <c r="D79" s="340"/>
      <c r="E79" s="338">
        <v>6</v>
      </c>
      <c r="F79" s="339"/>
      <c r="G79" s="341">
        <v>84285.8</v>
      </c>
      <c r="H79" s="352"/>
      <c r="I79" s="353">
        <f>G79/G80*100</f>
        <v>95.051525929868802</v>
      </c>
      <c r="J79" s="354"/>
      <c r="K79" s="6"/>
    </row>
    <row r="80" spans="1:11" ht="18" customHeight="1" x14ac:dyDescent="0.35">
      <c r="A80" s="6"/>
      <c r="B80" s="321" t="s">
        <v>11</v>
      </c>
      <c r="C80" s="322"/>
      <c r="D80" s="323"/>
      <c r="E80" s="321">
        <f>SUM(E78:F79)</f>
        <v>53</v>
      </c>
      <c r="F80" s="322"/>
      <c r="G80" s="355">
        <f>SUM(G78:H79)</f>
        <v>88673.8</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376</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530</v>
      </c>
      <c r="F89" s="259"/>
      <c r="G89" s="258">
        <v>2750</v>
      </c>
      <c r="H89" s="238"/>
      <c r="I89" s="308">
        <f>E89+G89</f>
        <v>3280</v>
      </c>
      <c r="J89" s="251"/>
      <c r="K89" s="5"/>
    </row>
    <row r="90" spans="1:11" ht="18" customHeight="1" x14ac:dyDescent="0.35">
      <c r="A90" s="6"/>
      <c r="B90" s="252" t="s">
        <v>287</v>
      </c>
      <c r="C90" s="6"/>
      <c r="D90" s="6"/>
      <c r="E90" s="257">
        <v>5741.3</v>
      </c>
      <c r="F90" s="256"/>
      <c r="G90" s="253">
        <v>8555</v>
      </c>
      <c r="H90" s="246"/>
      <c r="I90" s="255">
        <f>E90+G90</f>
        <v>14296.3</v>
      </c>
      <c r="J90" s="251"/>
      <c r="K90" s="6"/>
    </row>
    <row r="91" spans="1:11" ht="18" customHeight="1" x14ac:dyDescent="0.35">
      <c r="A91" s="6"/>
      <c r="B91" s="252" t="s">
        <v>50</v>
      </c>
      <c r="C91" s="6"/>
      <c r="D91" s="6"/>
      <c r="E91" s="254">
        <v>2295.3000000000002</v>
      </c>
      <c r="F91" s="223"/>
      <c r="G91" s="253">
        <v>12334.5</v>
      </c>
      <c r="H91" s="246"/>
      <c r="I91" s="255">
        <f>E91+G91</f>
        <v>14629.8</v>
      </c>
      <c r="J91" s="251"/>
      <c r="K91" s="6"/>
    </row>
    <row r="92" spans="1:11" ht="18" customHeight="1" x14ac:dyDescent="0.35">
      <c r="A92" s="6"/>
      <c r="B92" s="250" t="s">
        <v>52</v>
      </c>
      <c r="C92" s="6"/>
      <c r="D92" s="6"/>
      <c r="E92" s="249">
        <f>SUM(E89:E91)</f>
        <v>8566.6</v>
      </c>
      <c r="F92" s="307"/>
      <c r="G92" s="247">
        <f>SUM(G89:G91)</f>
        <v>23639.5</v>
      </c>
      <c r="H92" s="226"/>
      <c r="I92" s="301">
        <f>E92+G92</f>
        <v>32206.1</v>
      </c>
      <c r="J92" s="245">
        <f>I92/I95*100</f>
        <v>36.594846785263016</v>
      </c>
      <c r="K92" s="6"/>
    </row>
    <row r="93" spans="1:11" ht="18" customHeight="1" x14ac:dyDescent="0.35">
      <c r="A93" s="6"/>
      <c r="B93" s="244" t="s">
        <v>53</v>
      </c>
      <c r="C93" s="243"/>
      <c r="D93" s="243"/>
      <c r="E93" s="254">
        <v>9353.5</v>
      </c>
      <c r="F93" s="223"/>
      <c r="G93" s="253">
        <v>43950.8</v>
      </c>
      <c r="H93" s="246"/>
      <c r="I93" s="246">
        <f t="shared" ref="I93:I94" si="0">E93+G93</f>
        <v>53304.3</v>
      </c>
      <c r="J93" s="237">
        <f>I93/I95*100</f>
        <v>60.568112608968349</v>
      </c>
      <c r="K93" s="6"/>
    </row>
    <row r="94" spans="1:11" ht="18" customHeight="1" x14ac:dyDescent="0.35">
      <c r="A94" s="6"/>
      <c r="B94" s="231" t="s">
        <v>54</v>
      </c>
      <c r="C94" s="230"/>
      <c r="D94" s="230"/>
      <c r="E94" s="249">
        <v>2105</v>
      </c>
      <c r="F94" s="248"/>
      <c r="G94" s="247">
        <v>391.8</v>
      </c>
      <c r="H94" s="226"/>
      <c r="I94" s="301">
        <f t="shared" si="0"/>
        <v>2496.8000000000002</v>
      </c>
      <c r="J94" s="232">
        <f>I94/I95*100</f>
        <v>2.8370406057686188</v>
      </c>
      <c r="K94" s="6"/>
    </row>
    <row r="95" spans="1:11" ht="18" customHeight="1" x14ac:dyDescent="0.35">
      <c r="A95" s="6"/>
      <c r="B95" s="231" t="s">
        <v>55</v>
      </c>
      <c r="C95" s="230"/>
      <c r="D95" s="230"/>
      <c r="E95" s="229">
        <f>E92+E93+E94</f>
        <v>20025.099999999999</v>
      </c>
      <c r="F95" s="228"/>
      <c r="G95" s="302">
        <f>G92+G93+G94</f>
        <v>67982.100000000006</v>
      </c>
      <c r="H95" s="226"/>
      <c r="I95" s="225">
        <f>E95+G95</f>
        <v>88007.200000000012</v>
      </c>
      <c r="J95" s="224">
        <f>J92+J93+J94</f>
        <v>99.999999999999986</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21</v>
      </c>
      <c r="F104" s="336"/>
      <c r="G104" s="337">
        <v>67</v>
      </c>
      <c r="H104" s="336"/>
      <c r="I104" s="337">
        <f>E104+G104</f>
        <v>88</v>
      </c>
      <c r="J104" s="336"/>
      <c r="K104" s="6"/>
    </row>
    <row r="105" spans="1:11" ht="18" customHeight="1" x14ac:dyDescent="0.35">
      <c r="A105" s="6"/>
      <c r="B105" s="338" t="s">
        <v>41</v>
      </c>
      <c r="C105" s="339"/>
      <c r="D105" s="340"/>
      <c r="E105" s="341">
        <v>215</v>
      </c>
      <c r="F105" s="339"/>
      <c r="G105" s="341">
        <v>38</v>
      </c>
      <c r="H105" s="339"/>
      <c r="I105" s="341">
        <f>E105+G105</f>
        <v>253</v>
      </c>
      <c r="J105" s="340"/>
      <c r="K105" s="6"/>
    </row>
    <row r="106" spans="1:11" ht="18" customHeight="1" x14ac:dyDescent="0.35">
      <c r="A106" s="6"/>
      <c r="B106" s="321" t="s">
        <v>11</v>
      </c>
      <c r="C106" s="322"/>
      <c r="D106" s="323"/>
      <c r="E106" s="324">
        <f>E105+E104</f>
        <v>236</v>
      </c>
      <c r="F106" s="325"/>
      <c r="G106" s="324">
        <f>G105+G104</f>
        <v>105</v>
      </c>
      <c r="H106" s="325"/>
      <c r="I106" s="324">
        <f>I105+I104</f>
        <v>341</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375</v>
      </c>
      <c r="B124" s="6"/>
      <c r="C124" s="6"/>
      <c r="D124" s="6"/>
      <c r="E124" s="6"/>
      <c r="F124" s="6"/>
      <c r="G124" s="6"/>
      <c r="H124" s="6"/>
      <c r="I124" s="6"/>
      <c r="J124" s="6"/>
      <c r="K124" s="6"/>
    </row>
  </sheetData>
  <mergeCells count="87">
    <mergeCell ref="B106:D106"/>
    <mergeCell ref="E106:F106"/>
    <mergeCell ref="G106:H106"/>
    <mergeCell ref="I106:J106"/>
    <mergeCell ref="B121:K122"/>
    <mergeCell ref="B104:D104"/>
    <mergeCell ref="E104:F104"/>
    <mergeCell ref="G104:H104"/>
    <mergeCell ref="I104:J104"/>
    <mergeCell ref="B105:D105"/>
    <mergeCell ref="E105:F105"/>
    <mergeCell ref="G105:H105"/>
    <mergeCell ref="I105:J105"/>
    <mergeCell ref="B85:J85"/>
    <mergeCell ref="F87:H87"/>
    <mergeCell ref="B101:G101"/>
    <mergeCell ref="C102:H102"/>
    <mergeCell ref="B103:D103"/>
    <mergeCell ref="E103:F103"/>
    <mergeCell ref="G103:H103"/>
    <mergeCell ref="I103:J103"/>
    <mergeCell ref="B79:D79"/>
    <mergeCell ref="E79:F79"/>
    <mergeCell ref="G79:H79"/>
    <mergeCell ref="I79:J79"/>
    <mergeCell ref="B80:D80"/>
    <mergeCell ref="E80:F80"/>
    <mergeCell ref="G80:H80"/>
    <mergeCell ref="I80:J80"/>
    <mergeCell ref="G77:H77"/>
    <mergeCell ref="I77:J77"/>
    <mergeCell ref="B78:D78"/>
    <mergeCell ref="E78:F78"/>
    <mergeCell ref="G78:H78"/>
    <mergeCell ref="I78:J78"/>
    <mergeCell ref="B75:H75"/>
    <mergeCell ref="E47:F47"/>
    <mergeCell ref="E48:F48"/>
    <mergeCell ref="E49:F49"/>
    <mergeCell ref="E50:F50"/>
    <mergeCell ref="E51:F51"/>
    <mergeCell ref="E52:F52"/>
    <mergeCell ref="B54:J54"/>
    <mergeCell ref="B55:J55"/>
    <mergeCell ref="B56:J56"/>
    <mergeCell ref="B57:J57"/>
    <mergeCell ref="B58:J58"/>
    <mergeCell ref="F37:G37"/>
    <mergeCell ref="H37:I37"/>
    <mergeCell ref="B43:H43"/>
    <mergeCell ref="E45:J45"/>
    <mergeCell ref="B46:D46"/>
    <mergeCell ref="E46:F46"/>
    <mergeCell ref="G46:I46"/>
    <mergeCell ref="F34:G34"/>
    <mergeCell ref="H34:I34"/>
    <mergeCell ref="F35:G35"/>
    <mergeCell ref="H35:I35"/>
    <mergeCell ref="F36:G36"/>
    <mergeCell ref="H36:I36"/>
    <mergeCell ref="F30:G31"/>
    <mergeCell ref="H30:I31"/>
    <mergeCell ref="J30:J31"/>
    <mergeCell ref="F32:G33"/>
    <mergeCell ref="H32:I33"/>
    <mergeCell ref="J32:J33"/>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B23:E23"/>
    <mergeCell ref="E1:J1"/>
    <mergeCell ref="G11:J11"/>
    <mergeCell ref="D12:G12"/>
    <mergeCell ref="H12:J12"/>
    <mergeCell ref="B21:H21"/>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602113"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602113"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04A3-91DA-4C0F-82EC-AF65BD6E8FAC}">
  <sheetPr>
    <pageSetUpPr fitToPage="1"/>
  </sheetPr>
  <dimension ref="A1:M124"/>
  <sheetViews>
    <sheetView zoomScale="75" zoomScaleNormal="75" workbookViewId="0">
      <selection activeCell="O78" sqref="O78"/>
    </sheetView>
  </sheetViews>
  <sheetFormatPr defaultRowHeight="12.5" x14ac:dyDescent="0.25"/>
  <cols>
    <col min="1" max="1" width="12.1796875" customWidth="1"/>
    <col min="2" max="2" width="9.54296875" customWidth="1"/>
    <col min="4" max="4" width="21.7265625" customWidth="1"/>
    <col min="5" max="5" width="16.7265625" bestFit="1" customWidth="1"/>
    <col min="7" max="7" width="10.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3" ht="15.5" x14ac:dyDescent="0.35">
      <c r="A17" s="6" t="s">
        <v>367</v>
      </c>
      <c r="B17" s="6"/>
      <c r="C17" s="6"/>
      <c r="D17" s="6"/>
      <c r="E17" s="5"/>
      <c r="F17" s="6"/>
      <c r="G17" s="6"/>
      <c r="H17" s="6"/>
      <c r="I17" s="6"/>
      <c r="J17" s="6"/>
      <c r="K17" s="6"/>
    </row>
    <row r="18" spans="1:13" ht="15.5" x14ac:dyDescent="0.35">
      <c r="A18" s="6"/>
      <c r="B18" s="6"/>
      <c r="C18" s="6"/>
      <c r="D18" s="6"/>
      <c r="E18" s="5"/>
      <c r="F18" s="6"/>
      <c r="G18" s="6"/>
      <c r="H18" s="6"/>
      <c r="I18" s="6"/>
      <c r="J18" s="6"/>
      <c r="K18" s="6"/>
    </row>
    <row r="19" spans="1:13" ht="15.5" x14ac:dyDescent="0.35">
      <c r="A19" s="6"/>
      <c r="B19" s="6"/>
      <c r="C19" s="6"/>
      <c r="D19" s="6"/>
      <c r="E19" s="5"/>
      <c r="F19" s="6"/>
      <c r="G19" s="6"/>
      <c r="H19" s="6"/>
      <c r="I19" s="6"/>
      <c r="J19" s="6"/>
      <c r="K19" s="6"/>
    </row>
    <row r="20" spans="1:13" ht="12.75" customHeight="1" x14ac:dyDescent="0.35">
      <c r="A20" s="6"/>
      <c r="B20" s="6"/>
      <c r="C20" s="6"/>
      <c r="D20" s="6"/>
      <c r="E20" s="6"/>
      <c r="F20" s="6"/>
      <c r="G20" s="6"/>
      <c r="H20" s="6"/>
      <c r="I20" s="6"/>
      <c r="J20" s="6"/>
      <c r="K20" s="6"/>
    </row>
    <row r="21" spans="1:13" s="6" customFormat="1" ht="17.5" x14ac:dyDescent="0.35">
      <c r="A21" s="5">
        <v>1</v>
      </c>
      <c r="B21" s="342" t="s">
        <v>366</v>
      </c>
      <c r="C21" s="342"/>
      <c r="D21" s="342"/>
      <c r="E21" s="342"/>
      <c r="F21" s="342"/>
      <c r="G21" s="342"/>
      <c r="H21" s="342"/>
    </row>
    <row r="22" spans="1:13" ht="19.5" customHeight="1" x14ac:dyDescent="0.35">
      <c r="A22" s="6"/>
      <c r="B22" s="6"/>
      <c r="C22" s="6"/>
      <c r="D22" s="6"/>
      <c r="E22" s="6"/>
      <c r="F22" s="6"/>
      <c r="G22" s="6"/>
      <c r="H22" s="6"/>
      <c r="I22" s="6"/>
      <c r="J22" s="6"/>
      <c r="K22" s="6"/>
    </row>
    <row r="23" spans="1:13" ht="15.5" x14ac:dyDescent="0.35">
      <c r="A23" s="6"/>
      <c r="B23" s="372" t="s">
        <v>2</v>
      </c>
      <c r="C23" s="373"/>
      <c r="D23" s="373"/>
      <c r="E23" s="374"/>
      <c r="F23" s="295"/>
      <c r="G23" s="294"/>
      <c r="H23" s="294"/>
      <c r="I23" s="294"/>
      <c r="J23" s="286"/>
    </row>
    <row r="24" spans="1:13" ht="15.5" x14ac:dyDescent="0.35">
      <c r="A24" s="6"/>
      <c r="B24" s="265"/>
      <c r="C24" s="264"/>
      <c r="D24" s="264"/>
      <c r="E24" s="263"/>
      <c r="F24" s="398">
        <v>44501</v>
      </c>
      <c r="G24" s="399"/>
      <c r="H24" s="398">
        <v>44136</v>
      </c>
      <c r="I24" s="399"/>
      <c r="J24" s="286" t="s">
        <v>3</v>
      </c>
    </row>
    <row r="25" spans="1:13" ht="15.5" x14ac:dyDescent="0.35">
      <c r="A25" s="6"/>
      <c r="B25" s="400" t="s">
        <v>260</v>
      </c>
      <c r="C25" s="401"/>
      <c r="D25" s="401"/>
      <c r="E25" s="402"/>
      <c r="F25" s="403">
        <v>1229029</v>
      </c>
      <c r="G25" s="404"/>
      <c r="H25" s="403">
        <v>1219932</v>
      </c>
      <c r="I25" s="404"/>
      <c r="J25" s="292">
        <f>(F25-H25)/H25</f>
        <v>7.456973011610483E-3</v>
      </c>
      <c r="L25" s="25"/>
      <c r="M25" s="319"/>
    </row>
    <row r="26" spans="1:13" ht="15.5" x14ac:dyDescent="0.35">
      <c r="A26" s="6"/>
      <c r="B26" s="386" t="s">
        <v>342</v>
      </c>
      <c r="C26" s="387"/>
      <c r="D26" s="387"/>
      <c r="E26" s="388"/>
      <c r="F26" s="403">
        <v>3854152</v>
      </c>
      <c r="G26" s="404"/>
      <c r="H26" s="403">
        <v>3541539</v>
      </c>
      <c r="I26" s="404"/>
      <c r="J26" s="309">
        <f>(F26-H26)/H26</f>
        <v>8.8270381887648283E-2</v>
      </c>
      <c r="L26" s="25"/>
      <c r="M26" s="25"/>
    </row>
    <row r="27" spans="1:13" ht="18.5" x14ac:dyDescent="0.35">
      <c r="A27" s="6"/>
      <c r="B27" s="386" t="s">
        <v>343</v>
      </c>
      <c r="C27" s="387"/>
      <c r="D27" s="387"/>
      <c r="E27" s="388"/>
      <c r="F27" s="341">
        <v>1512090</v>
      </c>
      <c r="G27" s="352"/>
      <c r="H27" s="341">
        <v>1423130</v>
      </c>
      <c r="I27" s="352"/>
      <c r="J27" s="290">
        <f>(F27-H27)/H27</f>
        <v>6.2510100974612293E-2</v>
      </c>
      <c r="M27" s="319"/>
    </row>
    <row r="28" spans="1:13" ht="15.5" x14ac:dyDescent="0.35">
      <c r="A28" s="6"/>
      <c r="B28" s="261" t="s">
        <v>283</v>
      </c>
      <c r="C28" s="243"/>
      <c r="D28" s="243"/>
      <c r="E28" s="287"/>
      <c r="F28" s="389">
        <v>311311</v>
      </c>
      <c r="G28" s="390"/>
      <c r="H28" s="389">
        <v>313342</v>
      </c>
      <c r="I28" s="390"/>
      <c r="J28" s="393">
        <f>(F28-H28)/H28</f>
        <v>-6.4817356115681908E-3</v>
      </c>
      <c r="M28" s="319"/>
    </row>
    <row r="29" spans="1:13" ht="15.5" x14ac:dyDescent="0.35">
      <c r="A29" s="6"/>
      <c r="B29" s="395" t="s">
        <v>266</v>
      </c>
      <c r="C29" s="396"/>
      <c r="D29" s="396"/>
      <c r="E29" s="397"/>
      <c r="F29" s="391"/>
      <c r="G29" s="392"/>
      <c r="H29" s="391"/>
      <c r="I29" s="392"/>
      <c r="J29" s="394"/>
      <c r="M29" s="319"/>
    </row>
    <row r="30" spans="1:13" ht="15.5" x14ac:dyDescent="0.35">
      <c r="A30" s="6"/>
      <c r="B30" s="261" t="s">
        <v>184</v>
      </c>
      <c r="C30" s="243"/>
      <c r="D30" s="243"/>
      <c r="E30" s="287"/>
      <c r="F30" s="380">
        <f>(F26+F28)/(F25+F26+F28)</f>
        <v>0.77216965008011873</v>
      </c>
      <c r="G30" s="381"/>
      <c r="H30" s="380">
        <f>(H26+H28)/(H25+H26+H28)</f>
        <v>0.75961045264130911</v>
      </c>
      <c r="I30" s="381"/>
      <c r="J30" s="384"/>
      <c r="M30" s="319"/>
    </row>
    <row r="31" spans="1:13" ht="15.5" x14ac:dyDescent="0.35">
      <c r="A31" s="6"/>
      <c r="B31" s="275" t="s">
        <v>344</v>
      </c>
      <c r="C31" s="230"/>
      <c r="D31" s="230"/>
      <c r="E31" s="282"/>
      <c r="F31" s="382">
        <f>(F25+F26+F28)/(F24+F25+F26+F28)</f>
        <v>0.99181815457383382</v>
      </c>
      <c r="G31" s="383"/>
      <c r="H31" s="382">
        <f>(H25+H26+H28)/(H24+H25+H26+H28)</f>
        <v>0.99137791761551053</v>
      </c>
      <c r="I31" s="383"/>
      <c r="J31" s="385"/>
      <c r="M31" s="319"/>
    </row>
    <row r="32" spans="1:13" ht="15.5" x14ac:dyDescent="0.35">
      <c r="A32" s="6"/>
      <c r="B32" s="261" t="s">
        <v>184</v>
      </c>
      <c r="C32" s="243"/>
      <c r="D32" s="243"/>
      <c r="E32" s="287"/>
      <c r="F32" s="380">
        <f>(F26+F27+F28)/(F25+F26+F27+F28)</f>
        <v>0.82204960427603702</v>
      </c>
      <c r="G32" s="381"/>
      <c r="H32" s="380">
        <f>(H26+H27+H28)/(H25+H26+H27+H28)</f>
        <v>0.81225874095848483</v>
      </c>
      <c r="I32" s="381"/>
      <c r="J32" s="384"/>
      <c r="M32" s="319"/>
    </row>
    <row r="33" spans="1:13" ht="15.5" x14ac:dyDescent="0.35">
      <c r="A33" s="6"/>
      <c r="B33" s="275" t="s">
        <v>345</v>
      </c>
      <c r="C33" s="230"/>
      <c r="D33" s="230"/>
      <c r="E33" s="282"/>
      <c r="F33" s="382">
        <f>(F27+F28+F30)/(F26+F27+F28+F30)</f>
        <v>0.32115975389042339</v>
      </c>
      <c r="G33" s="383"/>
      <c r="H33" s="382">
        <f>(H27+H28+H30)/(H26+H27+H28+H30)</f>
        <v>0.32900130554817375</v>
      </c>
      <c r="I33" s="383"/>
      <c r="J33" s="385"/>
      <c r="M33" s="319"/>
    </row>
    <row r="34" spans="1:13" ht="15.5" x14ac:dyDescent="0.35">
      <c r="A34" s="6"/>
      <c r="B34" s="252" t="s">
        <v>8</v>
      </c>
      <c r="C34" s="6"/>
      <c r="D34" s="6" t="s">
        <v>346</v>
      </c>
      <c r="E34" s="283"/>
      <c r="F34" s="379">
        <f>F25+F26+F28</f>
        <v>5394492</v>
      </c>
      <c r="G34" s="335"/>
      <c r="H34" s="379">
        <f>H25+H26+H28</f>
        <v>5074813</v>
      </c>
      <c r="I34" s="335"/>
      <c r="J34" s="293">
        <f>(F34-H34)/H34</f>
        <v>6.2993257091443572E-2</v>
      </c>
      <c r="M34" s="319"/>
    </row>
    <row r="35" spans="1:13" ht="15.5" x14ac:dyDescent="0.35">
      <c r="A35" s="6"/>
      <c r="B35" s="252"/>
      <c r="C35" s="6"/>
      <c r="D35" s="6" t="s">
        <v>347</v>
      </c>
      <c r="E35" s="310"/>
      <c r="F35" s="341">
        <f>SUM(F25:G29)</f>
        <v>6906582</v>
      </c>
      <c r="G35" s="352"/>
      <c r="H35" s="341">
        <f>SUM(H25:I29)</f>
        <v>6497943</v>
      </c>
      <c r="I35" s="352"/>
      <c r="J35" s="291">
        <f>(F35-H35)/H35</f>
        <v>6.2887439917524671E-2</v>
      </c>
      <c r="M35" s="319"/>
    </row>
    <row r="36" spans="1:13" ht="15.5" x14ac:dyDescent="0.35">
      <c r="A36" s="6"/>
      <c r="B36" s="252"/>
      <c r="C36" s="6"/>
      <c r="D36" s="6" t="s">
        <v>348</v>
      </c>
      <c r="E36" s="283"/>
      <c r="F36" s="341">
        <v>1479880</v>
      </c>
      <c r="G36" s="352"/>
      <c r="H36" s="341">
        <v>1242010</v>
      </c>
      <c r="I36" s="352"/>
      <c r="J36" s="291">
        <f>(F36-H36)/H36</f>
        <v>0.19152019709986232</v>
      </c>
      <c r="M36" s="319"/>
    </row>
    <row r="37" spans="1:13" ht="18.5" x14ac:dyDescent="0.35">
      <c r="A37" s="6"/>
      <c r="B37" s="275"/>
      <c r="C37" s="230"/>
      <c r="D37" s="230" t="s">
        <v>371</v>
      </c>
      <c r="E37" s="282"/>
      <c r="F37" s="365">
        <v>515235</v>
      </c>
      <c r="G37" s="366"/>
      <c r="H37" s="365">
        <v>250450</v>
      </c>
      <c r="I37" s="366"/>
      <c r="J37" s="290">
        <f>(F37-H37)/H37</f>
        <v>1.057236973447794</v>
      </c>
      <c r="M37" s="319"/>
    </row>
    <row r="38" spans="1:13" ht="15.5" x14ac:dyDescent="0.35">
      <c r="A38" s="6"/>
      <c r="B38" s="311"/>
      <c r="C38" s="311"/>
      <c r="D38" s="311"/>
      <c r="E38" s="311"/>
      <c r="F38" s="312"/>
      <c r="G38" s="312"/>
      <c r="H38" s="312"/>
      <c r="I38" s="312"/>
      <c r="J38" s="313"/>
    </row>
    <row r="39" spans="1:13" ht="15.5" x14ac:dyDescent="0.35">
      <c r="A39" s="6"/>
      <c r="B39" s="6" t="s">
        <v>314</v>
      </c>
      <c r="C39" s="311"/>
      <c r="D39" s="311"/>
      <c r="E39" s="311"/>
      <c r="F39" s="312"/>
      <c r="G39" s="312"/>
      <c r="H39" s="312"/>
      <c r="I39" s="312"/>
      <c r="J39" s="313"/>
    </row>
    <row r="40" spans="1:13" ht="15.5" x14ac:dyDescent="0.35">
      <c r="A40" s="6"/>
      <c r="B40" s="6" t="s">
        <v>350</v>
      </c>
      <c r="C40" s="6"/>
      <c r="D40" s="6"/>
      <c r="E40" s="6"/>
      <c r="F40" s="6"/>
      <c r="G40" s="6"/>
      <c r="H40" s="6"/>
      <c r="I40" s="6"/>
      <c r="J40" s="6"/>
    </row>
    <row r="41" spans="1:13" ht="15.5" x14ac:dyDescent="0.35">
      <c r="A41" s="6"/>
      <c r="B41" s="6" t="s">
        <v>370</v>
      </c>
      <c r="C41" s="6"/>
      <c r="D41" s="6"/>
      <c r="E41" s="6"/>
      <c r="F41" s="6"/>
      <c r="G41" s="6"/>
      <c r="H41" s="6"/>
      <c r="I41" s="6"/>
      <c r="J41" s="6"/>
    </row>
    <row r="42" spans="1:13" ht="15.5" x14ac:dyDescent="0.35">
      <c r="A42" s="6"/>
      <c r="B42" s="6"/>
      <c r="C42" s="314"/>
      <c r="D42" s="314"/>
      <c r="E42" s="314"/>
      <c r="F42" s="314"/>
      <c r="G42" s="314"/>
      <c r="H42" s="314"/>
      <c r="I42" s="314"/>
      <c r="J42" s="314"/>
    </row>
    <row r="43" spans="1:13" ht="15.5" x14ac:dyDescent="0.35">
      <c r="A43" s="5">
        <v>2</v>
      </c>
      <c r="B43" s="371" t="s">
        <v>14</v>
      </c>
      <c r="C43" s="371"/>
      <c r="D43" s="371"/>
      <c r="E43" s="371"/>
      <c r="F43" s="371"/>
      <c r="G43" s="371"/>
      <c r="H43" s="371"/>
      <c r="I43" s="6"/>
      <c r="J43" s="6"/>
      <c r="K43" s="6"/>
    </row>
    <row r="44" spans="1:13" ht="15.5" x14ac:dyDescent="0.35">
      <c r="A44" s="6"/>
      <c r="B44" s="6"/>
      <c r="C44" s="6"/>
      <c r="D44" s="6"/>
      <c r="E44" s="6"/>
      <c r="F44" s="6"/>
      <c r="G44" s="6"/>
      <c r="H44" s="6"/>
      <c r="I44" s="6"/>
      <c r="J44" s="6"/>
      <c r="K44" s="6"/>
    </row>
    <row r="45" spans="1:13" s="6" customFormat="1" ht="18" customHeight="1" x14ac:dyDescent="0.35">
      <c r="B45" s="261"/>
      <c r="C45" s="243"/>
      <c r="D45" s="287"/>
      <c r="E45" s="372" t="s">
        <v>15</v>
      </c>
      <c r="F45" s="373"/>
      <c r="G45" s="373"/>
      <c r="H45" s="373"/>
      <c r="I45" s="373"/>
      <c r="J45" s="374"/>
    </row>
    <row r="46" spans="1:13" ht="32.25" customHeight="1" x14ac:dyDescent="0.35">
      <c r="A46" s="6"/>
      <c r="B46" s="375"/>
      <c r="C46" s="376"/>
      <c r="D46" s="377"/>
      <c r="E46" s="359" t="s">
        <v>260</v>
      </c>
      <c r="F46" s="378"/>
      <c r="G46" s="343" t="s">
        <v>188</v>
      </c>
      <c r="H46" s="344"/>
      <c r="I46" s="345"/>
      <c r="J46" s="286" t="s">
        <v>11</v>
      </c>
      <c r="K46" s="6"/>
    </row>
    <row r="47" spans="1:13" ht="18" customHeight="1" x14ac:dyDescent="0.35">
      <c r="A47" s="6"/>
      <c r="B47" s="250" t="s">
        <v>288</v>
      </c>
      <c r="C47" s="6"/>
      <c r="D47" s="283"/>
      <c r="E47" s="341"/>
      <c r="F47" s="352"/>
      <c r="G47" s="285"/>
      <c r="H47" s="253"/>
      <c r="I47" s="284"/>
      <c r="J47" s="246"/>
      <c r="K47" s="6"/>
    </row>
    <row r="48" spans="1:13" ht="18" customHeight="1" x14ac:dyDescent="0.35">
      <c r="A48" s="6"/>
      <c r="B48" s="252" t="s">
        <v>289</v>
      </c>
      <c r="C48" s="6"/>
      <c r="D48" s="283"/>
      <c r="E48" s="341">
        <v>19093.5</v>
      </c>
      <c r="F48" s="364"/>
      <c r="G48" s="256"/>
      <c r="H48" s="253">
        <v>69926</v>
      </c>
      <c r="I48" s="246"/>
      <c r="J48" s="246"/>
      <c r="K48" s="6"/>
    </row>
    <row r="49" spans="1:11" ht="18" customHeight="1" x14ac:dyDescent="0.35">
      <c r="A49" s="6"/>
      <c r="B49" s="252" t="s">
        <v>294</v>
      </c>
      <c r="C49" s="6"/>
      <c r="D49" s="283"/>
      <c r="E49" s="341">
        <v>99.5</v>
      </c>
      <c r="F49" s="352"/>
      <c r="G49" s="223"/>
      <c r="H49" s="253">
        <v>3338.5</v>
      </c>
      <c r="I49" s="246"/>
      <c r="J49" s="246"/>
      <c r="K49" s="6"/>
    </row>
    <row r="50" spans="1:11" ht="18" customHeight="1" x14ac:dyDescent="0.35">
      <c r="A50" s="6"/>
      <c r="B50" s="231" t="s">
        <v>52</v>
      </c>
      <c r="C50" s="230"/>
      <c r="D50" s="282"/>
      <c r="E50" s="365">
        <f>E48+E49</f>
        <v>19193</v>
      </c>
      <c r="F50" s="366"/>
      <c r="G50" s="248"/>
      <c r="H50" s="247">
        <f>H48+H49</f>
        <v>73264.5</v>
      </c>
      <c r="I50" s="226"/>
      <c r="J50" s="226">
        <f>E50+H50</f>
        <v>92457.5</v>
      </c>
      <c r="K50" s="6"/>
    </row>
    <row r="51" spans="1:11" ht="18" customHeight="1" x14ac:dyDescent="0.35">
      <c r="A51" s="6"/>
      <c r="B51" s="250" t="s">
        <v>25</v>
      </c>
      <c r="C51" s="6"/>
      <c r="D51" s="283"/>
      <c r="E51" s="408"/>
      <c r="F51" s="409"/>
      <c r="G51" s="315"/>
      <c r="H51" s="315"/>
      <c r="I51" s="316"/>
      <c r="J51" s="246">
        <v>0</v>
      </c>
      <c r="K51" s="6"/>
    </row>
    <row r="52" spans="1:11" ht="18" customHeight="1" x14ac:dyDescent="0.35">
      <c r="A52" s="6"/>
      <c r="B52" s="231" t="s">
        <v>26</v>
      </c>
      <c r="C52" s="230"/>
      <c r="D52" s="282"/>
      <c r="E52" s="410"/>
      <c r="F52" s="411"/>
      <c r="G52" s="317"/>
      <c r="H52" s="317"/>
      <c r="I52" s="318"/>
      <c r="J52" s="225">
        <f>J50+J51</f>
        <v>92457.5</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361</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368</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363</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47</v>
      </c>
      <c r="F78" s="340"/>
      <c r="G78" s="341">
        <v>3965.5</v>
      </c>
      <c r="H78" s="340"/>
      <c r="I78" s="353">
        <f>G78/G80*100</f>
        <v>4.3309688023896511</v>
      </c>
      <c r="J78" s="354"/>
      <c r="K78" s="6"/>
    </row>
    <row r="79" spans="1:11" s="273" customFormat="1" ht="18" customHeight="1" x14ac:dyDescent="0.35">
      <c r="A79" s="5"/>
      <c r="B79" s="338" t="s">
        <v>41</v>
      </c>
      <c r="C79" s="339"/>
      <c r="D79" s="340"/>
      <c r="E79" s="338">
        <v>6</v>
      </c>
      <c r="F79" s="339"/>
      <c r="G79" s="341">
        <v>87596</v>
      </c>
      <c r="H79" s="352"/>
      <c r="I79" s="353">
        <f>G79/G80*100</f>
        <v>95.669031197610352</v>
      </c>
      <c r="J79" s="354"/>
      <c r="K79" s="6"/>
    </row>
    <row r="80" spans="1:11" ht="18" customHeight="1" x14ac:dyDescent="0.35">
      <c r="A80" s="6"/>
      <c r="B80" s="321" t="s">
        <v>11</v>
      </c>
      <c r="C80" s="322"/>
      <c r="D80" s="323"/>
      <c r="E80" s="321">
        <f>SUM(E78:F79)</f>
        <v>53</v>
      </c>
      <c r="F80" s="322"/>
      <c r="G80" s="355">
        <f>SUM(G78:H79)</f>
        <v>91561.5</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369</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46.3</v>
      </c>
      <c r="F89" s="259"/>
      <c r="G89" s="258">
        <v>3128.8</v>
      </c>
      <c r="H89" s="238"/>
      <c r="I89" s="308">
        <f>E89+G89</f>
        <v>3175.1000000000004</v>
      </c>
      <c r="J89" s="251"/>
      <c r="K89" s="5"/>
    </row>
    <row r="90" spans="1:11" ht="18" customHeight="1" x14ac:dyDescent="0.35">
      <c r="A90" s="6"/>
      <c r="B90" s="252" t="s">
        <v>287</v>
      </c>
      <c r="C90" s="6"/>
      <c r="D90" s="6"/>
      <c r="E90" s="257">
        <v>5153</v>
      </c>
      <c r="F90" s="256"/>
      <c r="G90" s="253">
        <v>8090.5</v>
      </c>
      <c r="H90" s="246"/>
      <c r="I90" s="255">
        <f>E90+G90</f>
        <v>13243.5</v>
      </c>
      <c r="J90" s="251"/>
      <c r="K90" s="6"/>
    </row>
    <row r="91" spans="1:11" ht="18" customHeight="1" x14ac:dyDescent="0.35">
      <c r="A91" s="6"/>
      <c r="B91" s="252" t="s">
        <v>50</v>
      </c>
      <c r="C91" s="6"/>
      <c r="D91" s="6"/>
      <c r="E91" s="254">
        <v>728.5</v>
      </c>
      <c r="F91" s="223"/>
      <c r="G91" s="253">
        <v>12043.5</v>
      </c>
      <c r="H91" s="246"/>
      <c r="I91" s="255">
        <f>E91+G91</f>
        <v>12772</v>
      </c>
      <c r="J91" s="251"/>
      <c r="K91" s="6"/>
    </row>
    <row r="92" spans="1:11" ht="18" customHeight="1" x14ac:dyDescent="0.35">
      <c r="A92" s="6"/>
      <c r="B92" s="250" t="s">
        <v>52</v>
      </c>
      <c r="C92" s="6"/>
      <c r="D92" s="6"/>
      <c r="E92" s="249">
        <f>SUM(E89:E91)</f>
        <v>5927.8</v>
      </c>
      <c r="F92" s="307"/>
      <c r="G92" s="247">
        <f>SUM(G89:G91)</f>
        <v>23262.799999999999</v>
      </c>
      <c r="H92" s="226"/>
      <c r="I92" s="301">
        <f>E92+G92</f>
        <v>29190.6</v>
      </c>
      <c r="J92" s="245">
        <f>I92/I95*100</f>
        <v>32.004955787142364</v>
      </c>
      <c r="K92" s="6"/>
    </row>
    <row r="93" spans="1:11" ht="18" customHeight="1" x14ac:dyDescent="0.35">
      <c r="A93" s="6"/>
      <c r="B93" s="244" t="s">
        <v>53</v>
      </c>
      <c r="C93" s="243"/>
      <c r="D93" s="243"/>
      <c r="E93" s="254">
        <v>11035.8</v>
      </c>
      <c r="F93" s="223"/>
      <c r="G93" s="253">
        <v>47437.8</v>
      </c>
      <c r="H93" s="246"/>
      <c r="I93" s="246">
        <f>E93+G93</f>
        <v>58473.600000000006</v>
      </c>
      <c r="J93" s="237">
        <f>I93/I95*100</f>
        <v>64.111220143301196</v>
      </c>
      <c r="K93" s="6"/>
    </row>
    <row r="94" spans="1:11" ht="18" customHeight="1" x14ac:dyDescent="0.35">
      <c r="A94" s="6"/>
      <c r="B94" s="231" t="s">
        <v>54</v>
      </c>
      <c r="C94" s="230"/>
      <c r="D94" s="230"/>
      <c r="E94" s="249">
        <v>2524.3000000000002</v>
      </c>
      <c r="F94" s="248"/>
      <c r="G94" s="247">
        <v>1018</v>
      </c>
      <c r="H94" s="226"/>
      <c r="I94" s="301">
        <f t="shared" ref="I94" si="0">E94+G94</f>
        <v>3542.3</v>
      </c>
      <c r="J94" s="232">
        <f>I94/I95*100</f>
        <v>3.8838240695564465</v>
      </c>
      <c r="K94" s="6"/>
    </row>
    <row r="95" spans="1:11" ht="18" customHeight="1" x14ac:dyDescent="0.35">
      <c r="A95" s="6"/>
      <c r="B95" s="231" t="s">
        <v>55</v>
      </c>
      <c r="C95" s="230"/>
      <c r="D95" s="230"/>
      <c r="E95" s="229">
        <f>E92+E93+E94</f>
        <v>19487.899999999998</v>
      </c>
      <c r="F95" s="228"/>
      <c r="G95" s="302">
        <f>G92+G93+G94</f>
        <v>71718.600000000006</v>
      </c>
      <c r="H95" s="226"/>
      <c r="I95" s="225">
        <f>E95+G95</f>
        <v>91206.5</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20</v>
      </c>
      <c r="F104" s="336"/>
      <c r="G104" s="337">
        <v>68</v>
      </c>
      <c r="H104" s="336"/>
      <c r="I104" s="337">
        <f>E104+G104</f>
        <v>88</v>
      </c>
      <c r="J104" s="336"/>
      <c r="K104" s="6"/>
    </row>
    <row r="105" spans="1:11" ht="18" customHeight="1" x14ac:dyDescent="0.35">
      <c r="A105" s="6"/>
      <c r="B105" s="338" t="s">
        <v>41</v>
      </c>
      <c r="C105" s="339"/>
      <c r="D105" s="340"/>
      <c r="E105" s="341">
        <v>232</v>
      </c>
      <c r="F105" s="339"/>
      <c r="G105" s="341">
        <v>21</v>
      </c>
      <c r="H105" s="339"/>
      <c r="I105" s="341">
        <f>E105+G105</f>
        <v>253</v>
      </c>
      <c r="J105" s="340"/>
      <c r="K105" s="6"/>
    </row>
    <row r="106" spans="1:11" ht="18" customHeight="1" x14ac:dyDescent="0.35">
      <c r="A106" s="6"/>
      <c r="B106" s="321" t="s">
        <v>11</v>
      </c>
      <c r="C106" s="322"/>
      <c r="D106" s="323"/>
      <c r="E106" s="324">
        <f>E105+E104</f>
        <v>252</v>
      </c>
      <c r="F106" s="325"/>
      <c r="G106" s="324">
        <f>G105+G104</f>
        <v>89</v>
      </c>
      <c r="H106" s="325"/>
      <c r="I106" s="324">
        <f>I105+I104</f>
        <v>341</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363</v>
      </c>
      <c r="B124" s="6"/>
      <c r="C124" s="6"/>
      <c r="D124" s="6"/>
      <c r="E124" s="6"/>
      <c r="F124" s="6"/>
      <c r="G124" s="6"/>
      <c r="H124" s="6"/>
      <c r="I124" s="6"/>
      <c r="J124" s="6"/>
      <c r="K124" s="6"/>
    </row>
  </sheetData>
  <mergeCells count="87">
    <mergeCell ref="B23:E23"/>
    <mergeCell ref="E1:J1"/>
    <mergeCell ref="G11:J11"/>
    <mergeCell ref="D12:G12"/>
    <mergeCell ref="H12:J12"/>
    <mergeCell ref="B21:H21"/>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 ref="B43:H43"/>
    <mergeCell ref="E45:J45"/>
    <mergeCell ref="B46:D46"/>
    <mergeCell ref="E46:F46"/>
    <mergeCell ref="G46:I46"/>
    <mergeCell ref="B75:H75"/>
    <mergeCell ref="E47:F47"/>
    <mergeCell ref="E48:F48"/>
    <mergeCell ref="E49:F49"/>
    <mergeCell ref="E50:F50"/>
    <mergeCell ref="E51:F51"/>
    <mergeCell ref="E52:F52"/>
    <mergeCell ref="B54:J54"/>
    <mergeCell ref="B55:J55"/>
    <mergeCell ref="B56:J56"/>
    <mergeCell ref="B57:J57"/>
    <mergeCell ref="B58:J58"/>
    <mergeCell ref="G77:H77"/>
    <mergeCell ref="I77:J77"/>
    <mergeCell ref="B78:D78"/>
    <mergeCell ref="E78:F78"/>
    <mergeCell ref="G78:H78"/>
    <mergeCell ref="I78:J78"/>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558081"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558081"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24"/>
  <sheetViews>
    <sheetView zoomScale="75" zoomScaleNormal="75" workbookViewId="0">
      <selection activeCell="M82" sqref="M82"/>
    </sheetView>
  </sheetViews>
  <sheetFormatPr defaultRowHeight="12.5" x14ac:dyDescent="0.25"/>
  <cols>
    <col min="1" max="1" width="12.1796875" customWidth="1"/>
    <col min="2" max="2" width="9.54296875" customWidth="1"/>
    <col min="4" max="4" width="21.7265625" customWidth="1"/>
    <col min="5" max="5" width="16.7265625" bestFit="1" customWidth="1"/>
    <col min="7" max="7" width="9.453125" bestFit="1" customWidth="1"/>
    <col min="8" max="8" width="12" customWidth="1"/>
    <col min="9" max="9" width="12.1796875" customWidth="1"/>
    <col min="10" max="10" width="14.54296875" customWidth="1"/>
    <col min="11" max="11" width="10.81640625" customWidth="1"/>
  </cols>
  <sheetData>
    <row r="1" spans="1:12" ht="18" customHeight="1" x14ac:dyDescent="0.35">
      <c r="A1" s="299"/>
      <c r="B1" s="299"/>
      <c r="C1" s="299"/>
      <c r="D1" s="299"/>
      <c r="E1" s="405"/>
      <c r="F1" s="405"/>
      <c r="G1" s="405"/>
      <c r="H1" s="405"/>
      <c r="I1" s="405"/>
      <c r="J1" s="405"/>
      <c r="K1" s="299"/>
      <c r="L1" s="1"/>
    </row>
    <row r="2" spans="1:12" ht="15.5" x14ac:dyDescent="0.35">
      <c r="A2" s="6"/>
      <c r="B2" s="299"/>
      <c r="C2" s="6"/>
      <c r="D2" s="299"/>
      <c r="E2" s="299"/>
      <c r="F2" s="299"/>
      <c r="G2" s="299"/>
      <c r="H2" s="299"/>
      <c r="I2" s="299"/>
      <c r="J2" s="299"/>
      <c r="K2" s="6"/>
    </row>
    <row r="3" spans="1:12" ht="15.5" x14ac:dyDescent="0.35">
      <c r="A3" s="6"/>
      <c r="B3" s="299"/>
      <c r="C3" s="6"/>
      <c r="D3" s="299"/>
      <c r="E3" s="299"/>
      <c r="F3" s="299"/>
      <c r="G3" s="299"/>
      <c r="H3" s="299"/>
      <c r="I3" s="299"/>
      <c r="J3" s="299"/>
      <c r="K3" s="6"/>
    </row>
    <row r="4" spans="1:12" ht="15.5" x14ac:dyDescent="0.35">
      <c r="A4" s="6"/>
      <c r="B4" s="299"/>
      <c r="C4" s="6"/>
      <c r="D4" s="299"/>
      <c r="E4" s="299"/>
      <c r="F4" s="299"/>
      <c r="G4" s="299"/>
      <c r="H4" s="299"/>
      <c r="I4" s="299"/>
      <c r="J4" s="299"/>
      <c r="K4" s="6"/>
    </row>
    <row r="5" spans="1:12" ht="15.5" x14ac:dyDescent="0.35">
      <c r="A5" s="6"/>
      <c r="B5" s="299"/>
      <c r="C5" s="6"/>
      <c r="D5" s="299"/>
      <c r="E5" s="299"/>
      <c r="F5" s="299"/>
      <c r="G5" s="299"/>
      <c r="H5" s="299"/>
      <c r="I5" s="300"/>
      <c r="J5" s="299"/>
      <c r="K5" s="6"/>
    </row>
    <row r="6" spans="1:12" ht="15.5" x14ac:dyDescent="0.35">
      <c r="A6" s="6"/>
      <c r="B6" s="299"/>
      <c r="C6" s="6"/>
      <c r="D6" s="299"/>
      <c r="E6" s="299"/>
      <c r="F6" s="299"/>
      <c r="G6" s="299"/>
      <c r="H6" s="299"/>
      <c r="I6" s="299"/>
      <c r="J6" s="299"/>
      <c r="K6" s="6"/>
    </row>
    <row r="7" spans="1:12" ht="15.5" x14ac:dyDescent="0.35">
      <c r="A7" s="6"/>
      <c r="B7" s="299"/>
      <c r="C7" s="6"/>
      <c r="D7" s="299"/>
      <c r="E7" s="299"/>
      <c r="F7" s="299"/>
      <c r="G7" s="299"/>
      <c r="H7" s="299"/>
      <c r="I7" s="299"/>
      <c r="J7" s="299"/>
      <c r="K7" s="6"/>
    </row>
    <row r="8" spans="1:12" ht="15.5" x14ac:dyDescent="0.35">
      <c r="A8" s="6"/>
      <c r="B8" s="6"/>
      <c r="C8" s="6"/>
      <c r="D8" s="299"/>
      <c r="E8" s="299"/>
      <c r="F8" s="299"/>
      <c r="G8" s="300"/>
      <c r="H8" s="300"/>
      <c r="I8" s="300"/>
      <c r="J8" s="300"/>
      <c r="K8" s="6"/>
    </row>
    <row r="9" spans="1:12" ht="15.5" x14ac:dyDescent="0.35">
      <c r="A9" s="299"/>
      <c r="B9" s="299"/>
      <c r="C9" s="6"/>
      <c r="D9" s="299"/>
      <c r="E9" s="299"/>
      <c r="F9" s="299"/>
      <c r="G9" s="299"/>
      <c r="H9" s="299"/>
      <c r="I9" s="299"/>
      <c r="J9" s="299"/>
      <c r="K9" s="6"/>
    </row>
    <row r="10" spans="1:12" ht="15.5" x14ac:dyDescent="0.35">
      <c r="A10" s="299"/>
      <c r="B10" s="299"/>
      <c r="C10" s="299"/>
      <c r="D10" s="299"/>
      <c r="E10" s="299"/>
      <c r="F10" s="299"/>
      <c r="G10" s="299"/>
      <c r="H10" s="299"/>
      <c r="I10" s="299"/>
      <c r="J10" s="299"/>
      <c r="K10" s="6"/>
    </row>
    <row r="11" spans="1:12" ht="15.5" x14ac:dyDescent="0.35">
      <c r="A11" s="299"/>
      <c r="B11" s="299"/>
      <c r="C11" s="299"/>
      <c r="D11" s="299"/>
      <c r="E11" s="299"/>
      <c r="F11" s="299"/>
      <c r="G11" s="405"/>
      <c r="H11" s="405"/>
      <c r="I11" s="405"/>
      <c r="J11" s="405"/>
      <c r="K11" s="6"/>
    </row>
    <row r="12" spans="1:12" ht="17.25" customHeight="1" x14ac:dyDescent="0.35">
      <c r="A12" s="298"/>
      <c r="B12" s="297"/>
      <c r="C12" s="296"/>
      <c r="D12" s="406"/>
      <c r="E12" s="405"/>
      <c r="F12" s="405"/>
      <c r="G12" s="405"/>
      <c r="H12" s="407"/>
      <c r="I12" s="407"/>
      <c r="J12" s="407"/>
      <c r="K12" s="6"/>
    </row>
    <row r="13" spans="1:12" ht="14.25" customHeight="1" x14ac:dyDescent="0.35">
      <c r="A13" s="6"/>
      <c r="B13" s="6"/>
      <c r="C13" s="6"/>
      <c r="D13" s="6"/>
      <c r="E13" s="5"/>
      <c r="F13" s="6"/>
      <c r="G13" s="6"/>
      <c r="H13" s="6"/>
      <c r="I13" s="6"/>
      <c r="J13" s="6"/>
      <c r="K13" s="6"/>
    </row>
    <row r="14" spans="1:12" ht="14.25" customHeight="1" x14ac:dyDescent="0.35">
      <c r="A14" s="6"/>
      <c r="B14" s="6"/>
      <c r="C14" s="6"/>
      <c r="D14" s="6"/>
      <c r="E14" s="5"/>
      <c r="F14" s="6"/>
      <c r="G14" s="6"/>
      <c r="H14" s="6"/>
      <c r="I14" s="6"/>
      <c r="J14" s="6"/>
      <c r="K14" s="6"/>
    </row>
    <row r="15" spans="1:12" ht="14.25" customHeight="1" x14ac:dyDescent="0.35">
      <c r="A15" s="6"/>
      <c r="B15" s="6"/>
      <c r="C15" s="6"/>
      <c r="D15" s="6"/>
      <c r="E15" s="5"/>
      <c r="F15" s="6"/>
      <c r="G15" s="6"/>
      <c r="H15" s="6"/>
      <c r="I15" s="6"/>
      <c r="J15" s="6"/>
      <c r="K15" s="6"/>
    </row>
    <row r="16" spans="1:12" ht="15.5" x14ac:dyDescent="0.35">
      <c r="A16" s="6"/>
      <c r="B16" s="6"/>
      <c r="C16" s="6"/>
      <c r="D16" s="6"/>
      <c r="E16" s="5"/>
      <c r="F16" s="6"/>
      <c r="G16" s="6"/>
      <c r="H16" s="6"/>
      <c r="I16" s="6"/>
      <c r="J16" s="6"/>
      <c r="K16" s="6"/>
    </row>
    <row r="17" spans="1:11" ht="15.5" x14ac:dyDescent="0.35">
      <c r="A17" s="6" t="s">
        <v>364</v>
      </c>
      <c r="B17" s="6"/>
      <c r="C17" s="6"/>
      <c r="D17" s="6"/>
      <c r="E17" s="5"/>
      <c r="F17" s="6"/>
      <c r="G17" s="6"/>
      <c r="H17" s="6"/>
      <c r="I17" s="6"/>
      <c r="J17" s="6"/>
      <c r="K17" s="6"/>
    </row>
    <row r="18" spans="1:11" ht="15.5" x14ac:dyDescent="0.35">
      <c r="A18" s="6"/>
      <c r="B18" s="6"/>
      <c r="C18" s="6"/>
      <c r="D18" s="6"/>
      <c r="E18" s="5"/>
      <c r="F18" s="6"/>
      <c r="G18" s="6"/>
      <c r="H18" s="6"/>
      <c r="I18" s="6"/>
      <c r="J18" s="6"/>
      <c r="K18" s="6"/>
    </row>
    <row r="19" spans="1:11" ht="15.5" x14ac:dyDescent="0.35">
      <c r="A19" s="6"/>
      <c r="B19" s="6"/>
      <c r="C19" s="6"/>
      <c r="D19" s="6"/>
      <c r="E19" s="5"/>
      <c r="F19" s="6"/>
      <c r="G19" s="6"/>
      <c r="H19" s="6"/>
      <c r="I19" s="6"/>
      <c r="J19" s="6"/>
      <c r="K19" s="6"/>
    </row>
    <row r="20" spans="1:11" ht="12.75" customHeight="1" x14ac:dyDescent="0.35">
      <c r="A20" s="6"/>
      <c r="B20" s="6"/>
      <c r="C20" s="6"/>
      <c r="D20" s="6"/>
      <c r="E20" s="6"/>
      <c r="F20" s="6"/>
      <c r="G20" s="6"/>
      <c r="H20" s="6"/>
      <c r="I20" s="6"/>
      <c r="J20" s="6"/>
      <c r="K20" s="6"/>
    </row>
    <row r="21" spans="1:11" s="6" customFormat="1" ht="17.5" x14ac:dyDescent="0.35">
      <c r="A21" s="5">
        <v>1</v>
      </c>
      <c r="B21" s="342" t="s">
        <v>360</v>
      </c>
      <c r="C21" s="342"/>
      <c r="D21" s="342"/>
      <c r="E21" s="342"/>
      <c r="F21" s="342"/>
      <c r="G21" s="342"/>
      <c r="H21" s="342"/>
    </row>
    <row r="22" spans="1:11" ht="19.5" customHeight="1" x14ac:dyDescent="0.35">
      <c r="A22" s="6"/>
      <c r="B22" s="6"/>
      <c r="C22" s="6"/>
      <c r="D22" s="6"/>
      <c r="E22" s="6"/>
      <c r="F22" s="6"/>
      <c r="G22" s="6"/>
      <c r="H22" s="6"/>
      <c r="I22" s="6"/>
      <c r="J22" s="6"/>
      <c r="K22" s="6"/>
    </row>
    <row r="23" spans="1:11" ht="15.5" x14ac:dyDescent="0.35">
      <c r="A23" s="6"/>
      <c r="B23" s="372" t="s">
        <v>2</v>
      </c>
      <c r="C23" s="373"/>
      <c r="D23" s="373"/>
      <c r="E23" s="374"/>
      <c r="F23" s="295"/>
      <c r="G23" s="294"/>
      <c r="H23" s="294"/>
      <c r="I23" s="294"/>
      <c r="J23" s="286"/>
    </row>
    <row r="24" spans="1:11" ht="15.5" x14ac:dyDescent="0.35">
      <c r="A24" s="6"/>
      <c r="B24" s="265"/>
      <c r="C24" s="264"/>
      <c r="D24" s="264"/>
      <c r="E24" s="263"/>
      <c r="F24" s="398">
        <v>44317</v>
      </c>
      <c r="G24" s="399"/>
      <c r="H24" s="398">
        <v>43952</v>
      </c>
      <c r="I24" s="399"/>
      <c r="J24" s="286" t="s">
        <v>3</v>
      </c>
    </row>
    <row r="25" spans="1:11" ht="15.5" x14ac:dyDescent="0.35">
      <c r="A25" s="6"/>
      <c r="B25" s="400" t="s">
        <v>260</v>
      </c>
      <c r="C25" s="401"/>
      <c r="D25" s="401"/>
      <c r="E25" s="402"/>
      <c r="F25" s="403">
        <v>1243487</v>
      </c>
      <c r="G25" s="404"/>
      <c r="H25" s="403">
        <v>1150766</v>
      </c>
      <c r="I25" s="404"/>
      <c r="J25" s="292">
        <f>(F25-H25)/H25</f>
        <v>8.0573287705754254E-2</v>
      </c>
    </row>
    <row r="26" spans="1:11" ht="15.5" x14ac:dyDescent="0.35">
      <c r="A26" s="6"/>
      <c r="B26" s="386" t="s">
        <v>342</v>
      </c>
      <c r="C26" s="387"/>
      <c r="D26" s="387"/>
      <c r="E26" s="388"/>
      <c r="F26" s="403">
        <v>3542163</v>
      </c>
      <c r="G26" s="404"/>
      <c r="H26" s="403">
        <f>3644025</f>
        <v>3644025</v>
      </c>
      <c r="I26" s="404"/>
      <c r="J26" s="309">
        <f>(F26-H26)/H26</f>
        <v>-2.7953156194043673E-2</v>
      </c>
    </row>
    <row r="27" spans="1:11" ht="18.5" x14ac:dyDescent="0.35">
      <c r="A27" s="6"/>
      <c r="B27" s="386" t="s">
        <v>343</v>
      </c>
      <c r="C27" s="387"/>
      <c r="D27" s="387"/>
      <c r="E27" s="388"/>
      <c r="F27" s="341">
        <v>1482750</v>
      </c>
      <c r="G27" s="352"/>
      <c r="H27" s="341">
        <v>1306000</v>
      </c>
      <c r="I27" s="352"/>
      <c r="J27" s="290">
        <f>(F27-H27)/H27</f>
        <v>0.13533690658499234</v>
      </c>
    </row>
    <row r="28" spans="1:11" ht="15.5" x14ac:dyDescent="0.35">
      <c r="A28" s="6"/>
      <c r="B28" s="261" t="s">
        <v>283</v>
      </c>
      <c r="C28" s="243"/>
      <c r="D28" s="243"/>
      <c r="E28" s="287"/>
      <c r="F28" s="389">
        <v>306092</v>
      </c>
      <c r="G28" s="390"/>
      <c r="H28" s="389">
        <v>283121</v>
      </c>
      <c r="I28" s="390"/>
      <c r="J28" s="393">
        <f>(F28-H28)/H28</f>
        <v>8.1134921111468236E-2</v>
      </c>
    </row>
    <row r="29" spans="1:11" ht="15.5" x14ac:dyDescent="0.35">
      <c r="A29" s="6"/>
      <c r="B29" s="395" t="s">
        <v>266</v>
      </c>
      <c r="C29" s="396"/>
      <c r="D29" s="396"/>
      <c r="E29" s="397"/>
      <c r="F29" s="391"/>
      <c r="G29" s="392"/>
      <c r="H29" s="391"/>
      <c r="I29" s="392"/>
      <c r="J29" s="394"/>
    </row>
    <row r="30" spans="1:11" ht="15.5" x14ac:dyDescent="0.35">
      <c r="A30" s="6"/>
      <c r="B30" s="261" t="s">
        <v>184</v>
      </c>
      <c r="C30" s="243"/>
      <c r="D30" s="243"/>
      <c r="E30" s="287"/>
      <c r="F30" s="380">
        <f>(F26+F28)/(F25+F26+F28)</f>
        <v>0.75578358055062489</v>
      </c>
      <c r="G30" s="381"/>
      <c r="H30" s="380">
        <f>(H26+H28)/(H25+H26+H28)</f>
        <v>0.773378112893646</v>
      </c>
      <c r="I30" s="381"/>
      <c r="J30" s="384"/>
    </row>
    <row r="31" spans="1:11" ht="15.5" x14ac:dyDescent="0.35">
      <c r="A31" s="6"/>
      <c r="B31" s="275" t="s">
        <v>344</v>
      </c>
      <c r="C31" s="230"/>
      <c r="D31" s="230"/>
      <c r="E31" s="282"/>
      <c r="F31" s="382">
        <f>(F25+F26+F28)/(F24+F25+F26+F28)</f>
        <v>0.99137139974443445</v>
      </c>
      <c r="G31" s="383"/>
      <c r="H31" s="382">
        <f>(H25+H26+H28)/(H24+H25+H26+H28)</f>
        <v>0.99141874911165151</v>
      </c>
      <c r="I31" s="383"/>
      <c r="J31" s="385"/>
    </row>
    <row r="32" spans="1:11" ht="15.5" x14ac:dyDescent="0.35">
      <c r="A32" s="6"/>
      <c r="B32" s="261" t="s">
        <v>184</v>
      </c>
      <c r="C32" s="243"/>
      <c r="D32" s="243"/>
      <c r="E32" s="287"/>
      <c r="F32" s="380">
        <f>(F26+F27+F28)/(F25+F26+F27+F28)</f>
        <v>0.81086188864478048</v>
      </c>
      <c r="G32" s="381"/>
      <c r="H32" s="380">
        <f>(H26+H27+H28)/(H25+H26+H27+H28)</f>
        <v>0.81973968312846412</v>
      </c>
      <c r="I32" s="381"/>
      <c r="J32" s="384"/>
    </row>
    <row r="33" spans="1:11" ht="15.5" x14ac:dyDescent="0.35">
      <c r="A33" s="6"/>
      <c r="B33" s="275" t="s">
        <v>345</v>
      </c>
      <c r="C33" s="230"/>
      <c r="D33" s="230"/>
      <c r="E33" s="282"/>
      <c r="F33" s="382">
        <f>(F27+F28+F30)/(F26+F27+F28+F30)</f>
        <v>0.33555445965198488</v>
      </c>
      <c r="G33" s="383"/>
      <c r="H33" s="382">
        <f>(H27+H28+H30)/(H26+H27+H28+H30)</f>
        <v>0.3036646672060182</v>
      </c>
      <c r="I33" s="383"/>
      <c r="J33" s="385"/>
    </row>
    <row r="34" spans="1:11" ht="15.5" x14ac:dyDescent="0.35">
      <c r="A34" s="6"/>
      <c r="B34" s="252" t="s">
        <v>8</v>
      </c>
      <c r="C34" s="6"/>
      <c r="D34" s="6" t="s">
        <v>346</v>
      </c>
      <c r="E34" s="283"/>
      <c r="F34" s="379">
        <f>F25+F26+F28</f>
        <v>5091742</v>
      </c>
      <c r="G34" s="335"/>
      <c r="H34" s="379">
        <f>H25+H26+H28</f>
        <v>5077912</v>
      </c>
      <c r="I34" s="335"/>
      <c r="J34" s="293">
        <f>(F34-H34)/H34</f>
        <v>2.7235603925392956E-3</v>
      </c>
    </row>
    <row r="35" spans="1:11" ht="15.5" x14ac:dyDescent="0.35">
      <c r="A35" s="6"/>
      <c r="B35" s="252"/>
      <c r="C35" s="6"/>
      <c r="D35" s="6" t="s">
        <v>347</v>
      </c>
      <c r="E35" s="310"/>
      <c r="F35" s="341">
        <f>SUM(F25:G29)</f>
        <v>6574492</v>
      </c>
      <c r="G35" s="352"/>
      <c r="H35" s="341">
        <f>SUM(H25:I29)</f>
        <v>6383912</v>
      </c>
      <c r="I35" s="352"/>
      <c r="J35" s="291">
        <f>(F35-H35)/H35</f>
        <v>2.9853168402070706E-2</v>
      </c>
    </row>
    <row r="36" spans="1:11" ht="15.5" x14ac:dyDescent="0.35">
      <c r="A36" s="6"/>
      <c r="B36" s="252"/>
      <c r="C36" s="6"/>
      <c r="D36" s="6" t="s">
        <v>348</v>
      </c>
      <c r="E36" s="283"/>
      <c r="F36" s="341">
        <v>1648088</v>
      </c>
      <c r="G36" s="352"/>
      <c r="H36" s="341">
        <v>890692</v>
      </c>
      <c r="I36" s="352"/>
      <c r="J36" s="291">
        <f>(F36-H36)/H36</f>
        <v>0.8503455740031346</v>
      </c>
    </row>
    <row r="37" spans="1:11" ht="15.5" x14ac:dyDescent="0.35">
      <c r="A37" s="6"/>
      <c r="B37" s="275"/>
      <c r="C37" s="230"/>
      <c r="D37" s="230" t="s">
        <v>349</v>
      </c>
      <c r="E37" s="282"/>
      <c r="F37" s="365">
        <v>247000</v>
      </c>
      <c r="G37" s="366"/>
      <c r="H37" s="365">
        <v>317000</v>
      </c>
      <c r="I37" s="366"/>
      <c r="J37" s="290">
        <f>(F37-H37)/H37</f>
        <v>-0.22082018927444794</v>
      </c>
    </row>
    <row r="38" spans="1:11" ht="15.5" x14ac:dyDescent="0.35">
      <c r="A38" s="6"/>
      <c r="B38" s="311"/>
      <c r="C38" s="311"/>
      <c r="D38" s="311"/>
      <c r="E38" s="311"/>
      <c r="F38" s="312"/>
      <c r="G38" s="312"/>
      <c r="H38" s="312"/>
      <c r="I38" s="312"/>
      <c r="J38" s="313"/>
    </row>
    <row r="39" spans="1:11" ht="15.5" x14ac:dyDescent="0.35">
      <c r="A39" s="6"/>
      <c r="B39" s="6" t="s">
        <v>314</v>
      </c>
      <c r="C39" s="311"/>
      <c r="D39" s="311"/>
      <c r="E39" s="311"/>
      <c r="F39" s="312"/>
      <c r="G39" s="312"/>
      <c r="H39" s="312"/>
      <c r="I39" s="312"/>
      <c r="J39" s="313"/>
    </row>
    <row r="40" spans="1:11" ht="15.5" x14ac:dyDescent="0.35">
      <c r="A40" s="6"/>
      <c r="B40" s="6" t="s">
        <v>350</v>
      </c>
      <c r="C40" s="6"/>
      <c r="D40" s="6"/>
      <c r="E40" s="6"/>
      <c r="F40" s="6"/>
      <c r="G40" s="6"/>
      <c r="H40" s="6"/>
      <c r="I40" s="6"/>
      <c r="J40" s="6"/>
    </row>
    <row r="41" spans="1:11" ht="15.5" x14ac:dyDescent="0.35">
      <c r="A41" s="6"/>
      <c r="B41" s="6" t="s">
        <v>351</v>
      </c>
      <c r="C41" s="6"/>
      <c r="D41" s="6"/>
      <c r="E41" s="6"/>
      <c r="F41" s="6"/>
      <c r="G41" s="6"/>
      <c r="H41" s="6"/>
      <c r="I41" s="6"/>
      <c r="J41" s="6"/>
    </row>
    <row r="42" spans="1:11" ht="15.5" x14ac:dyDescent="0.35">
      <c r="A42" s="6"/>
      <c r="B42" s="6"/>
      <c r="C42" s="314"/>
      <c r="D42" s="314"/>
      <c r="E42" s="314"/>
      <c r="F42" s="314"/>
      <c r="G42" s="314"/>
      <c r="H42" s="314"/>
      <c r="I42" s="314"/>
      <c r="J42" s="314"/>
    </row>
    <row r="43" spans="1:11" ht="15.5" x14ac:dyDescent="0.35">
      <c r="A43" s="5">
        <v>2</v>
      </c>
      <c r="B43" s="371" t="s">
        <v>14</v>
      </c>
      <c r="C43" s="371"/>
      <c r="D43" s="371"/>
      <c r="E43" s="371"/>
      <c r="F43" s="371"/>
      <c r="G43" s="371"/>
      <c r="H43" s="371"/>
      <c r="I43" s="6"/>
      <c r="J43" s="6"/>
      <c r="K43" s="6"/>
    </row>
    <row r="44" spans="1:11" ht="15.5" x14ac:dyDescent="0.35">
      <c r="A44" s="6"/>
      <c r="B44" s="6"/>
      <c r="C44" s="6"/>
      <c r="D44" s="6"/>
      <c r="E44" s="6"/>
      <c r="F44" s="6"/>
      <c r="G44" s="6"/>
      <c r="H44" s="6"/>
      <c r="I44" s="6"/>
      <c r="J44" s="6"/>
      <c r="K44" s="6"/>
    </row>
    <row r="45" spans="1:11" s="6" customFormat="1" ht="18" customHeight="1" x14ac:dyDescent="0.35">
      <c r="B45" s="261"/>
      <c r="C45" s="243"/>
      <c r="D45" s="287"/>
      <c r="E45" s="372" t="s">
        <v>15</v>
      </c>
      <c r="F45" s="373"/>
      <c r="G45" s="373"/>
      <c r="H45" s="373"/>
      <c r="I45" s="373"/>
      <c r="J45" s="374"/>
    </row>
    <row r="46" spans="1:11" ht="32.25" customHeight="1" x14ac:dyDescent="0.35">
      <c r="A46" s="6"/>
      <c r="B46" s="375"/>
      <c r="C46" s="376"/>
      <c r="D46" s="377"/>
      <c r="E46" s="359" t="s">
        <v>260</v>
      </c>
      <c r="F46" s="378"/>
      <c r="G46" s="343" t="s">
        <v>188</v>
      </c>
      <c r="H46" s="344"/>
      <c r="I46" s="345"/>
      <c r="J46" s="286" t="s">
        <v>11</v>
      </c>
      <c r="K46" s="6"/>
    </row>
    <row r="47" spans="1:11" ht="18" customHeight="1" x14ac:dyDescent="0.35">
      <c r="A47" s="6"/>
      <c r="B47" s="250" t="s">
        <v>288</v>
      </c>
      <c r="C47" s="6"/>
      <c r="D47" s="283"/>
      <c r="E47" s="341"/>
      <c r="F47" s="352"/>
      <c r="G47" s="285"/>
      <c r="H47" s="253"/>
      <c r="I47" s="284"/>
      <c r="J47" s="246"/>
      <c r="K47" s="6"/>
    </row>
    <row r="48" spans="1:11" ht="18" customHeight="1" x14ac:dyDescent="0.35">
      <c r="A48" s="6"/>
      <c r="B48" s="252" t="s">
        <v>289</v>
      </c>
      <c r="C48" s="6"/>
      <c r="D48" s="283"/>
      <c r="E48" s="341">
        <v>20307.8</v>
      </c>
      <c r="F48" s="364"/>
      <c r="G48" s="256"/>
      <c r="H48" s="253">
        <v>61362.6</v>
      </c>
      <c r="I48" s="246"/>
      <c r="J48" s="246"/>
      <c r="K48" s="6"/>
    </row>
    <row r="49" spans="1:11" ht="18" customHeight="1" x14ac:dyDescent="0.35">
      <c r="A49" s="6"/>
      <c r="B49" s="252" t="s">
        <v>294</v>
      </c>
      <c r="C49" s="6"/>
      <c r="D49" s="283"/>
      <c r="E49" s="341">
        <v>40.5</v>
      </c>
      <c r="F49" s="352"/>
      <c r="G49" s="223"/>
      <c r="H49" s="253">
        <v>919.3</v>
      </c>
      <c r="I49" s="246"/>
      <c r="J49" s="246"/>
      <c r="K49" s="6"/>
    </row>
    <row r="50" spans="1:11" ht="18" customHeight="1" x14ac:dyDescent="0.35">
      <c r="A50" s="6"/>
      <c r="B50" s="231" t="s">
        <v>52</v>
      </c>
      <c r="C50" s="230"/>
      <c r="D50" s="282"/>
      <c r="E50" s="365">
        <f>E48+E49</f>
        <v>20348.3</v>
      </c>
      <c r="F50" s="366"/>
      <c r="G50" s="248"/>
      <c r="H50" s="247">
        <f>H48+H49</f>
        <v>62281.9</v>
      </c>
      <c r="I50" s="226"/>
      <c r="J50" s="226">
        <f>E50+H50</f>
        <v>82630.2</v>
      </c>
      <c r="K50" s="6"/>
    </row>
    <row r="51" spans="1:11" ht="18" customHeight="1" x14ac:dyDescent="0.35">
      <c r="A51" s="6"/>
      <c r="B51" s="250" t="s">
        <v>25</v>
      </c>
      <c r="C51" s="6"/>
      <c r="D51" s="283"/>
      <c r="E51" s="367"/>
      <c r="F51" s="368"/>
      <c r="G51" s="241"/>
      <c r="H51" s="241"/>
      <c r="I51" s="239"/>
      <c r="J51" s="246">
        <v>0</v>
      </c>
      <c r="K51" s="6"/>
    </row>
    <row r="52" spans="1:11" ht="18" customHeight="1" x14ac:dyDescent="0.35">
      <c r="A52" s="6"/>
      <c r="B52" s="231" t="s">
        <v>26</v>
      </c>
      <c r="C52" s="230"/>
      <c r="D52" s="282"/>
      <c r="E52" s="369"/>
      <c r="F52" s="370"/>
      <c r="G52" s="235"/>
      <c r="H52" s="235"/>
      <c r="I52" s="233"/>
      <c r="J52" s="225">
        <f>J50+J51</f>
        <v>82630.2</v>
      </c>
      <c r="K52" s="6"/>
    </row>
    <row r="53" spans="1:11" ht="18" customHeight="1" x14ac:dyDescent="0.35">
      <c r="A53" s="6"/>
      <c r="B53" s="5"/>
      <c r="C53" s="6"/>
      <c r="D53" s="6"/>
      <c r="E53" s="253"/>
      <c r="F53" s="253"/>
      <c r="G53" s="223"/>
      <c r="H53" s="223"/>
      <c r="I53" s="223"/>
      <c r="J53" s="222"/>
      <c r="K53" s="6"/>
    </row>
    <row r="54" spans="1:11" ht="34.5" customHeight="1" x14ac:dyDescent="0.35">
      <c r="A54" s="280" t="s">
        <v>27</v>
      </c>
      <c r="B54" s="362" t="s">
        <v>297</v>
      </c>
      <c r="C54" s="362"/>
      <c r="D54" s="362"/>
      <c r="E54" s="362"/>
      <c r="F54" s="362"/>
      <c r="G54" s="362"/>
      <c r="H54" s="362"/>
      <c r="I54" s="362"/>
      <c r="J54" s="362"/>
      <c r="K54" s="6"/>
    </row>
    <row r="55" spans="1:11" ht="36" customHeight="1" x14ac:dyDescent="0.35">
      <c r="A55" s="6"/>
      <c r="B55" s="362" t="s">
        <v>361</v>
      </c>
      <c r="C55" s="362"/>
      <c r="D55" s="362"/>
      <c r="E55" s="362"/>
      <c r="F55" s="362"/>
      <c r="G55" s="362"/>
      <c r="H55" s="362"/>
      <c r="I55" s="362"/>
      <c r="J55" s="362"/>
      <c r="K55" s="6"/>
    </row>
    <row r="56" spans="1:11" ht="33" customHeight="1" x14ac:dyDescent="0.35">
      <c r="A56" s="6"/>
      <c r="B56" s="363" t="s">
        <v>190</v>
      </c>
      <c r="C56" s="363"/>
      <c r="D56" s="363"/>
      <c r="E56" s="363"/>
      <c r="F56" s="363"/>
      <c r="G56" s="363"/>
      <c r="H56" s="363"/>
      <c r="I56" s="363"/>
      <c r="J56" s="363"/>
      <c r="K56" s="6"/>
    </row>
    <row r="57" spans="1:11" ht="24.75" customHeight="1" x14ac:dyDescent="0.35">
      <c r="A57" s="279"/>
      <c r="B57" s="363" t="s">
        <v>30</v>
      </c>
      <c r="C57" s="363"/>
      <c r="D57" s="363"/>
      <c r="E57" s="363"/>
      <c r="F57" s="363"/>
      <c r="G57" s="363"/>
      <c r="H57" s="363"/>
      <c r="I57" s="363"/>
      <c r="J57" s="363"/>
      <c r="K57" s="6"/>
    </row>
    <row r="58" spans="1:11" ht="32.25" customHeight="1" x14ac:dyDescent="0.35">
      <c r="A58" s="6"/>
      <c r="B58" s="362" t="s">
        <v>362</v>
      </c>
      <c r="C58" s="362"/>
      <c r="D58" s="362"/>
      <c r="E58" s="362"/>
      <c r="F58" s="362"/>
      <c r="G58" s="362"/>
      <c r="H58" s="362"/>
      <c r="I58" s="362"/>
      <c r="J58" s="362"/>
      <c r="K58" s="6"/>
    </row>
    <row r="59" spans="1:11" ht="24.75" customHeight="1" x14ac:dyDescent="0.35">
      <c r="A59" s="279"/>
      <c r="B59" s="279"/>
      <c r="C59" s="279"/>
      <c r="D59" s="279"/>
      <c r="E59" s="279"/>
      <c r="F59" s="279"/>
      <c r="G59" s="279"/>
      <c r="H59" s="279"/>
      <c r="I59" s="279"/>
      <c r="J59" s="279"/>
      <c r="K59" s="6"/>
    </row>
    <row r="60" spans="1:11" ht="15" customHeight="1" x14ac:dyDescent="0.35">
      <c r="A60" s="6"/>
      <c r="B60" s="279"/>
      <c r="C60" s="279"/>
      <c r="D60" s="279"/>
      <c r="E60" s="279"/>
      <c r="F60" s="279"/>
      <c r="G60" s="279"/>
      <c r="H60" s="5" t="s">
        <v>363</v>
      </c>
      <c r="I60" s="279"/>
      <c r="J60" s="279"/>
      <c r="K60" s="6"/>
    </row>
    <row r="61" spans="1:11" ht="15" customHeight="1" x14ac:dyDescent="0.35">
      <c r="A61" s="6"/>
      <c r="B61" s="279"/>
      <c r="C61" s="279"/>
      <c r="D61" s="279"/>
      <c r="E61" s="279"/>
      <c r="F61" s="279"/>
      <c r="G61" s="279"/>
      <c r="H61" s="5"/>
      <c r="I61" s="279"/>
      <c r="J61" s="279"/>
      <c r="K61" s="6"/>
    </row>
    <row r="62" spans="1:11" ht="18.75" customHeight="1" x14ac:dyDescent="0.35">
      <c r="A62" s="5" t="s">
        <v>321</v>
      </c>
      <c r="B62" s="279"/>
      <c r="C62" s="279"/>
      <c r="D62" s="279"/>
      <c r="E62" s="279"/>
      <c r="F62" s="279"/>
      <c r="G62" s="279"/>
      <c r="H62" s="279"/>
      <c r="I62" s="279"/>
      <c r="J62" s="279"/>
      <c r="K62" s="6"/>
    </row>
    <row r="63" spans="1:11" ht="15.5" x14ac:dyDescent="0.35">
      <c r="A63" s="5" t="s">
        <v>300</v>
      </c>
      <c r="B63" s="279"/>
      <c r="C63" s="279"/>
      <c r="D63" s="279"/>
      <c r="E63" s="279"/>
      <c r="F63" s="279"/>
      <c r="G63" s="6"/>
      <c r="H63" s="5" t="s">
        <v>284</v>
      </c>
      <c r="I63" s="279"/>
      <c r="J63" s="279"/>
      <c r="K63" s="6"/>
    </row>
    <row r="64" spans="1:11" ht="15.5" x14ac:dyDescent="0.35">
      <c r="A64" s="5" t="s">
        <v>224</v>
      </c>
      <c r="B64" s="279"/>
      <c r="C64" s="279"/>
      <c r="D64" s="279"/>
      <c r="E64" s="279"/>
      <c r="F64" s="279"/>
      <c r="G64" s="6"/>
      <c r="H64" s="5" t="s">
        <v>76</v>
      </c>
      <c r="I64" s="279"/>
      <c r="J64" s="279"/>
      <c r="K64" s="6"/>
    </row>
    <row r="65" spans="1:11" ht="15.5" x14ac:dyDescent="0.35">
      <c r="A65" s="5" t="s">
        <v>0</v>
      </c>
      <c r="B65" s="5"/>
      <c r="C65" s="6"/>
      <c r="D65" s="6"/>
      <c r="E65" s="6"/>
      <c r="F65" s="253"/>
      <c r="G65" s="6"/>
      <c r="I65" s="223"/>
      <c r="J65" s="222"/>
      <c r="K65" s="6"/>
    </row>
    <row r="66" spans="1:11" ht="15.5" x14ac:dyDescent="0.35">
      <c r="A66" s="5" t="s">
        <v>302</v>
      </c>
      <c r="B66" s="278"/>
      <c r="C66" s="219"/>
      <c r="D66" s="219"/>
      <c r="E66" s="277"/>
      <c r="F66" s="219"/>
      <c r="G66" s="277"/>
      <c r="H66" s="219"/>
      <c r="I66" s="219"/>
      <c r="J66" s="277"/>
      <c r="K66" s="6"/>
    </row>
    <row r="67" spans="1:11" ht="15.5" x14ac:dyDescent="0.35">
      <c r="A67" s="5" t="s">
        <v>1</v>
      </c>
      <c r="B67" s="278"/>
      <c r="C67" s="219"/>
      <c r="D67" s="219"/>
      <c r="E67" s="277"/>
      <c r="F67" s="219"/>
      <c r="G67" s="277"/>
      <c r="H67" s="219"/>
      <c r="I67" s="219"/>
      <c r="J67" s="277"/>
      <c r="K67" s="6"/>
    </row>
    <row r="68" spans="1:11" s="276" customFormat="1" ht="15.5" x14ac:dyDescent="0.35">
      <c r="A68" s="219"/>
      <c r="B68" s="278"/>
      <c r="C68" s="219"/>
      <c r="D68" s="219"/>
      <c r="E68" s="277"/>
      <c r="F68" s="219"/>
      <c r="G68" s="277"/>
      <c r="H68" s="219"/>
      <c r="I68" s="219"/>
      <c r="J68" s="277"/>
      <c r="K68" s="219"/>
    </row>
    <row r="69" spans="1:11" s="276" customFormat="1" ht="15.5" x14ac:dyDescent="0.35">
      <c r="A69" s="219"/>
      <c r="B69" s="6"/>
      <c r="C69" s="6"/>
      <c r="D69" s="6"/>
      <c r="E69" s="6"/>
      <c r="F69" s="6"/>
      <c r="G69" s="6"/>
      <c r="H69" s="6"/>
      <c r="I69" s="6"/>
      <c r="J69" s="6"/>
      <c r="K69" s="219"/>
    </row>
    <row r="70" spans="1:11" s="276" customFormat="1" ht="15.5" x14ac:dyDescent="0.35">
      <c r="A70" s="219"/>
      <c r="B70" s="6"/>
      <c r="C70" s="6"/>
      <c r="D70" s="6"/>
      <c r="E70" s="6"/>
      <c r="F70" s="6"/>
      <c r="G70" s="6"/>
      <c r="H70" s="6"/>
      <c r="I70" s="6"/>
      <c r="J70" s="6"/>
      <c r="K70" s="219"/>
    </row>
    <row r="71" spans="1:11" s="276" customFormat="1" ht="15.5" x14ac:dyDescent="0.35">
      <c r="A71" s="5"/>
      <c r="B71" s="6"/>
      <c r="C71" s="6"/>
      <c r="D71" s="6"/>
      <c r="E71" s="6"/>
      <c r="F71" s="6"/>
      <c r="G71" s="6"/>
      <c r="H71" s="6"/>
      <c r="I71" s="6"/>
      <c r="J71" s="6"/>
      <c r="K71" s="219"/>
    </row>
    <row r="72" spans="1:11" s="276" customFormat="1" ht="15.5" x14ac:dyDescent="0.35">
      <c r="A72" s="5"/>
      <c r="B72" s="6"/>
      <c r="C72" s="6"/>
      <c r="D72" s="6"/>
      <c r="E72" s="6"/>
      <c r="F72" s="6"/>
      <c r="G72" s="6"/>
      <c r="H72" s="6"/>
      <c r="I72" s="6"/>
      <c r="J72" s="6"/>
      <c r="K72" s="219"/>
    </row>
    <row r="73" spans="1:11" s="276" customFormat="1" ht="15.5" x14ac:dyDescent="0.35">
      <c r="A73" s="5"/>
      <c r="B73" s="6"/>
      <c r="C73" s="6"/>
      <c r="D73" s="6"/>
      <c r="E73" s="6"/>
      <c r="F73" s="6"/>
      <c r="G73" s="6"/>
      <c r="H73" s="6"/>
      <c r="I73" s="6"/>
      <c r="J73" s="6"/>
      <c r="K73" s="219"/>
    </row>
    <row r="74" spans="1:11" ht="15.5" x14ac:dyDescent="0.35">
      <c r="A74" s="6"/>
      <c r="B74" s="6"/>
      <c r="C74" s="6"/>
      <c r="D74" s="6"/>
      <c r="E74" s="6"/>
      <c r="F74" s="6"/>
      <c r="G74" s="6"/>
      <c r="H74" s="6"/>
      <c r="I74" s="6"/>
      <c r="J74" s="6"/>
      <c r="K74" s="6"/>
    </row>
    <row r="75" spans="1:11" ht="15.5" x14ac:dyDescent="0.35">
      <c r="A75" s="5">
        <v>3</v>
      </c>
      <c r="B75" s="342" t="s">
        <v>35</v>
      </c>
      <c r="C75" s="342"/>
      <c r="D75" s="342"/>
      <c r="E75" s="342"/>
      <c r="F75" s="342"/>
      <c r="G75" s="342"/>
      <c r="H75" s="342"/>
      <c r="I75" s="6"/>
      <c r="J75" s="6"/>
      <c r="K75" s="6"/>
    </row>
    <row r="76" spans="1:11" ht="15.5" x14ac:dyDescent="0.35">
      <c r="A76" s="6"/>
      <c r="B76" s="6"/>
      <c r="C76" s="6"/>
      <c r="D76" s="6"/>
      <c r="E76" s="6"/>
      <c r="F76" s="6"/>
      <c r="G76" s="6"/>
      <c r="H76" s="6"/>
      <c r="I76" s="6"/>
      <c r="J76" s="6"/>
      <c r="K76" s="6"/>
    </row>
    <row r="77" spans="1:11" s="6" customFormat="1" ht="18" customHeight="1" x14ac:dyDescent="0.35">
      <c r="B77" s="267" t="s">
        <v>36</v>
      </c>
      <c r="C77" s="266"/>
      <c r="D77" s="266"/>
      <c r="E77" s="267" t="s">
        <v>37</v>
      </c>
      <c r="F77" s="266"/>
      <c r="G77" s="359" t="s">
        <v>11</v>
      </c>
      <c r="H77" s="360"/>
      <c r="I77" s="359" t="s">
        <v>38</v>
      </c>
      <c r="J77" s="361"/>
    </row>
    <row r="78" spans="1:11" ht="18" customHeight="1" x14ac:dyDescent="0.35">
      <c r="A78" s="6"/>
      <c r="B78" s="332" t="s">
        <v>60</v>
      </c>
      <c r="C78" s="333"/>
      <c r="D78" s="334"/>
      <c r="E78" s="338">
        <v>46</v>
      </c>
      <c r="F78" s="340"/>
      <c r="G78" s="341">
        <v>4821</v>
      </c>
      <c r="H78" s="340"/>
      <c r="I78" s="353">
        <f>G78/G80*100</f>
        <v>5.9290870853882005</v>
      </c>
      <c r="J78" s="354"/>
      <c r="K78" s="6"/>
    </row>
    <row r="79" spans="1:11" s="273" customFormat="1" ht="18" customHeight="1" x14ac:dyDescent="0.35">
      <c r="A79" s="5"/>
      <c r="B79" s="338" t="s">
        <v>41</v>
      </c>
      <c r="C79" s="339"/>
      <c r="D79" s="340"/>
      <c r="E79" s="338">
        <v>6</v>
      </c>
      <c r="F79" s="339"/>
      <c r="G79" s="341">
        <v>76490</v>
      </c>
      <c r="H79" s="352"/>
      <c r="I79" s="353">
        <f>G79/G80*100</f>
        <v>94.07091291461181</v>
      </c>
      <c r="J79" s="354"/>
      <c r="K79" s="6"/>
    </row>
    <row r="80" spans="1:11" ht="18" customHeight="1" x14ac:dyDescent="0.35">
      <c r="A80" s="6"/>
      <c r="B80" s="321" t="s">
        <v>11</v>
      </c>
      <c r="C80" s="322"/>
      <c r="D80" s="323"/>
      <c r="E80" s="321">
        <f>SUM(E78:F79)</f>
        <v>52</v>
      </c>
      <c r="F80" s="322"/>
      <c r="G80" s="355">
        <f>SUM(G78:H79)</f>
        <v>81311</v>
      </c>
      <c r="H80" s="356"/>
      <c r="I80" s="357">
        <f>G80/G80*100</f>
        <v>100</v>
      </c>
      <c r="J80" s="358"/>
      <c r="K80" s="6"/>
    </row>
    <row r="81" spans="1:11" ht="18" customHeight="1" x14ac:dyDescent="0.35">
      <c r="A81" s="6"/>
      <c r="B81" s="6"/>
      <c r="C81" s="6"/>
      <c r="D81" s="6"/>
      <c r="E81" s="6"/>
      <c r="F81" s="6"/>
      <c r="G81" s="6"/>
      <c r="H81" s="6"/>
      <c r="I81" s="6"/>
      <c r="J81" s="6"/>
      <c r="K81" s="6"/>
    </row>
    <row r="82" spans="1:11" ht="18" customHeight="1" x14ac:dyDescent="0.35">
      <c r="A82" s="6"/>
      <c r="B82" s="6"/>
      <c r="C82" s="6"/>
      <c r="D82" s="6"/>
      <c r="E82" s="6"/>
      <c r="F82" s="6"/>
      <c r="G82" s="6"/>
      <c r="H82" s="6"/>
      <c r="I82" s="6"/>
      <c r="J82" s="6"/>
      <c r="K82" s="6"/>
    </row>
    <row r="83" spans="1:11" ht="15.5" x14ac:dyDescent="0.35">
      <c r="A83" s="6"/>
      <c r="B83" s="6"/>
      <c r="C83" s="6"/>
      <c r="D83" s="6"/>
      <c r="E83" s="6"/>
      <c r="F83" s="6"/>
      <c r="G83" s="6"/>
      <c r="H83" s="6"/>
      <c r="I83" s="6"/>
      <c r="J83" s="6"/>
      <c r="K83" s="6"/>
    </row>
    <row r="84" spans="1:11" ht="15.5" x14ac:dyDescent="0.35">
      <c r="A84" s="6"/>
      <c r="B84" s="6"/>
      <c r="C84" s="6"/>
      <c r="D84" s="6"/>
      <c r="E84" s="6"/>
      <c r="F84" s="6"/>
      <c r="G84" s="6"/>
      <c r="H84" s="6"/>
      <c r="I84" s="6"/>
      <c r="J84" s="6"/>
      <c r="K84" s="6"/>
    </row>
    <row r="85" spans="1:11" ht="15.5" x14ac:dyDescent="0.35">
      <c r="A85" s="5">
        <v>4</v>
      </c>
      <c r="B85" s="342" t="s">
        <v>365</v>
      </c>
      <c r="C85" s="342"/>
      <c r="D85" s="342"/>
      <c r="E85" s="342"/>
      <c r="F85" s="342"/>
      <c r="G85" s="342"/>
      <c r="H85" s="342"/>
      <c r="I85" s="342"/>
      <c r="J85" s="342"/>
      <c r="K85" s="6"/>
    </row>
    <row r="86" spans="1:11" ht="15.5" x14ac:dyDescent="0.35">
      <c r="A86" s="6"/>
      <c r="B86" s="6"/>
      <c r="C86" s="6"/>
      <c r="D86" s="6"/>
      <c r="E86" s="6"/>
      <c r="F86" s="6"/>
      <c r="G86" s="6"/>
      <c r="H86" s="6"/>
      <c r="I86" s="6"/>
      <c r="J86" s="6"/>
      <c r="K86" s="6"/>
    </row>
    <row r="87" spans="1:11" s="6" customFormat="1" ht="62" x14ac:dyDescent="0.35">
      <c r="B87" s="244"/>
      <c r="C87" s="271"/>
      <c r="D87" s="271"/>
      <c r="E87" s="270" t="s">
        <v>260</v>
      </c>
      <c r="F87" s="343" t="s">
        <v>188</v>
      </c>
      <c r="G87" s="344"/>
      <c r="H87" s="345"/>
      <c r="I87" s="269" t="s">
        <v>11</v>
      </c>
      <c r="J87" s="268" t="s">
        <v>46</v>
      </c>
    </row>
    <row r="88" spans="1:11" ht="18" customHeight="1" x14ac:dyDescent="0.35">
      <c r="A88" s="5"/>
      <c r="B88" s="267" t="s">
        <v>47</v>
      </c>
      <c r="C88" s="266"/>
      <c r="D88" s="266"/>
      <c r="E88" s="265"/>
      <c r="F88" s="265"/>
      <c r="G88" s="264"/>
      <c r="H88" s="263"/>
      <c r="I88" s="263"/>
      <c r="J88" s="262"/>
      <c r="K88" s="6"/>
    </row>
    <row r="89" spans="1:11" s="44" customFormat="1" ht="18" customHeight="1" x14ac:dyDescent="0.35">
      <c r="A89" s="5"/>
      <c r="B89" s="261" t="s">
        <v>286</v>
      </c>
      <c r="C89" s="243"/>
      <c r="D89" s="243"/>
      <c r="E89" s="260">
        <v>812</v>
      </c>
      <c r="F89" s="259"/>
      <c r="G89" s="258">
        <v>24</v>
      </c>
      <c r="H89" s="238"/>
      <c r="I89" s="308">
        <f>E89+G89</f>
        <v>836</v>
      </c>
      <c r="J89" s="251"/>
      <c r="K89" s="5"/>
    </row>
    <row r="90" spans="1:11" ht="18" customHeight="1" x14ac:dyDescent="0.35">
      <c r="A90" s="6"/>
      <c r="B90" s="252" t="s">
        <v>287</v>
      </c>
      <c r="C90" s="6"/>
      <c r="D90" s="6"/>
      <c r="E90" s="257">
        <v>6860</v>
      </c>
      <c r="F90" s="256"/>
      <c r="G90" s="253">
        <v>7668.4</v>
      </c>
      <c r="H90" s="246"/>
      <c r="I90" s="255">
        <f>E90+G90</f>
        <v>14528.4</v>
      </c>
      <c r="J90" s="251"/>
      <c r="K90" s="6"/>
    </row>
    <row r="91" spans="1:11" ht="18" customHeight="1" x14ac:dyDescent="0.35">
      <c r="A91" s="6"/>
      <c r="B91" s="252" t="s">
        <v>50</v>
      </c>
      <c r="C91" s="6"/>
      <c r="D91" s="6"/>
      <c r="E91" s="254">
        <v>1901.8</v>
      </c>
      <c r="F91" s="223"/>
      <c r="G91" s="253">
        <v>16274.3</v>
      </c>
      <c r="H91" s="246"/>
      <c r="I91" s="255">
        <f>E91+G91</f>
        <v>18176.099999999999</v>
      </c>
      <c r="J91" s="251"/>
      <c r="K91" s="6"/>
    </row>
    <row r="92" spans="1:11" ht="18" customHeight="1" x14ac:dyDescent="0.35">
      <c r="A92" s="6"/>
      <c r="B92" s="250" t="s">
        <v>52</v>
      </c>
      <c r="C92" s="6"/>
      <c r="D92" s="6"/>
      <c r="E92" s="249">
        <f>SUM(E89:E91)</f>
        <v>9573.7999999999993</v>
      </c>
      <c r="F92" s="307"/>
      <c r="G92" s="247">
        <f>SUM(G89:G91)</f>
        <v>23966.699999999997</v>
      </c>
      <c r="H92" s="226"/>
      <c r="I92" s="301">
        <f>E92+G92</f>
        <v>33540.5</v>
      </c>
      <c r="J92" s="245">
        <f>I92/I95*100</f>
        <v>41.489313012037158</v>
      </c>
      <c r="K92" s="6"/>
    </row>
    <row r="93" spans="1:11" ht="18" customHeight="1" x14ac:dyDescent="0.35">
      <c r="A93" s="6"/>
      <c r="B93" s="244" t="s">
        <v>53</v>
      </c>
      <c r="C93" s="243"/>
      <c r="D93" s="243"/>
      <c r="E93" s="254">
        <v>9721.5</v>
      </c>
      <c r="F93" s="223"/>
      <c r="G93" s="253">
        <v>34020.300000000003</v>
      </c>
      <c r="H93" s="246"/>
      <c r="I93" s="246">
        <f t="shared" ref="I93:I94" si="0">E93+G93</f>
        <v>43741.8</v>
      </c>
      <c r="J93" s="237">
        <f>I93/I95*100</f>
        <v>54.108234281239909</v>
      </c>
      <c r="K93" s="6"/>
    </row>
    <row r="94" spans="1:11" ht="18" customHeight="1" x14ac:dyDescent="0.35">
      <c r="A94" s="6"/>
      <c r="B94" s="231" t="s">
        <v>54</v>
      </c>
      <c r="C94" s="230"/>
      <c r="D94" s="230"/>
      <c r="E94" s="249">
        <v>1780.5</v>
      </c>
      <c r="F94" s="248"/>
      <c r="G94" s="247">
        <v>1778.5</v>
      </c>
      <c r="H94" s="226"/>
      <c r="I94" s="301">
        <f t="shared" si="0"/>
        <v>3559</v>
      </c>
      <c r="J94" s="232">
        <f>I94/I95*100</f>
        <v>4.4024527067229249</v>
      </c>
      <c r="K94" s="6"/>
    </row>
    <row r="95" spans="1:11" ht="18" customHeight="1" x14ac:dyDescent="0.35">
      <c r="A95" s="6"/>
      <c r="B95" s="231" t="s">
        <v>55</v>
      </c>
      <c r="C95" s="230"/>
      <c r="D95" s="230"/>
      <c r="E95" s="229">
        <f>E92+E93+E94</f>
        <v>21075.8</v>
      </c>
      <c r="F95" s="228"/>
      <c r="G95" s="302">
        <f>G92+G93+G94</f>
        <v>59765.5</v>
      </c>
      <c r="H95" s="226"/>
      <c r="I95" s="225">
        <f>E95+G95</f>
        <v>80841.3</v>
      </c>
      <c r="J95" s="224">
        <f>J92+J93+J94</f>
        <v>100</v>
      </c>
      <c r="K95" s="6"/>
    </row>
    <row r="96" spans="1:11" ht="18" customHeight="1" x14ac:dyDescent="0.35">
      <c r="A96" s="6"/>
      <c r="B96" s="5"/>
      <c r="C96" s="6"/>
      <c r="D96" s="6"/>
      <c r="E96" s="222"/>
      <c r="F96" s="223"/>
      <c r="G96" s="222"/>
      <c r="H96" s="223"/>
      <c r="I96" s="222"/>
      <c r="J96" s="221"/>
      <c r="K96" s="6"/>
    </row>
    <row r="97" spans="1:11" ht="18" customHeight="1" x14ac:dyDescent="0.35">
      <c r="A97" s="6"/>
      <c r="B97" s="6" t="s">
        <v>292</v>
      </c>
      <c r="C97" s="6"/>
      <c r="D97" s="6"/>
      <c r="E97" s="222"/>
      <c r="F97" s="223"/>
      <c r="G97" s="222"/>
      <c r="H97" s="223"/>
      <c r="I97" s="222"/>
      <c r="J97" s="221"/>
      <c r="K97" s="6"/>
    </row>
    <row r="98" spans="1:11" ht="15.5" x14ac:dyDescent="0.35">
      <c r="A98" s="6"/>
      <c r="B98" s="6" t="s">
        <v>63</v>
      </c>
      <c r="C98" s="6"/>
      <c r="D98" s="6"/>
      <c r="E98" s="6"/>
      <c r="F98" s="6"/>
      <c r="G98" s="6"/>
      <c r="H98" s="6"/>
      <c r="I98" s="6"/>
      <c r="J98" s="6"/>
      <c r="K98" s="6"/>
    </row>
    <row r="99" spans="1:11" ht="15.5" x14ac:dyDescent="0.35">
      <c r="A99" s="6"/>
      <c r="B99" s="6"/>
      <c r="C99" s="6"/>
      <c r="D99" s="6"/>
      <c r="E99" s="6"/>
      <c r="F99" s="6"/>
      <c r="G99" s="6"/>
      <c r="H99" s="6"/>
      <c r="I99" s="6"/>
      <c r="J99" s="6"/>
      <c r="K99" s="6"/>
    </row>
    <row r="100" spans="1:11" ht="15.5" x14ac:dyDescent="0.35">
      <c r="A100" s="6"/>
      <c r="B100" s="6"/>
      <c r="C100" s="6"/>
      <c r="D100" s="6"/>
      <c r="E100" s="6"/>
      <c r="F100" s="6"/>
      <c r="G100" s="6"/>
      <c r="H100" s="6"/>
      <c r="I100" s="6"/>
      <c r="J100" s="6"/>
      <c r="K100" s="6"/>
    </row>
    <row r="101" spans="1:11" ht="15.5" x14ac:dyDescent="0.35">
      <c r="A101" s="5">
        <v>5</v>
      </c>
      <c r="B101" s="342" t="s">
        <v>56</v>
      </c>
      <c r="C101" s="342"/>
      <c r="D101" s="342"/>
      <c r="E101" s="342"/>
      <c r="F101" s="342"/>
      <c r="G101" s="342"/>
      <c r="H101" s="6"/>
      <c r="I101" s="6"/>
      <c r="J101" s="6"/>
      <c r="K101" s="6"/>
    </row>
    <row r="102" spans="1:11" ht="15.5" x14ac:dyDescent="0.35">
      <c r="A102" s="6"/>
      <c r="B102" s="6"/>
      <c r="C102" s="346"/>
      <c r="D102" s="346"/>
      <c r="E102" s="346"/>
      <c r="F102" s="346"/>
      <c r="G102" s="346"/>
      <c r="H102" s="346"/>
      <c r="I102" s="6"/>
      <c r="J102" s="6"/>
      <c r="K102" s="6"/>
    </row>
    <row r="103" spans="1:11" ht="18" customHeight="1" x14ac:dyDescent="0.35">
      <c r="A103" s="6"/>
      <c r="B103" s="347" t="s">
        <v>293</v>
      </c>
      <c r="C103" s="348"/>
      <c r="D103" s="349"/>
      <c r="E103" s="350" t="s">
        <v>58</v>
      </c>
      <c r="F103" s="350"/>
      <c r="G103" s="350" t="s">
        <v>59</v>
      </c>
      <c r="H103" s="351"/>
      <c r="I103" s="350" t="s">
        <v>11</v>
      </c>
      <c r="J103" s="350"/>
      <c r="K103" s="6"/>
    </row>
    <row r="104" spans="1:11" ht="18" customHeight="1" x14ac:dyDescent="0.35">
      <c r="A104" s="5"/>
      <c r="B104" s="332" t="s">
        <v>60</v>
      </c>
      <c r="C104" s="333"/>
      <c r="D104" s="334"/>
      <c r="E104" s="335">
        <v>20</v>
      </c>
      <c r="F104" s="336"/>
      <c r="G104" s="337">
        <v>66</v>
      </c>
      <c r="H104" s="336"/>
      <c r="I104" s="337">
        <f>E104+G104</f>
        <v>86</v>
      </c>
      <c r="J104" s="336"/>
      <c r="K104" s="6"/>
    </row>
    <row r="105" spans="1:11" ht="18" customHeight="1" x14ac:dyDescent="0.35">
      <c r="A105" s="6"/>
      <c r="B105" s="338" t="s">
        <v>41</v>
      </c>
      <c r="C105" s="339"/>
      <c r="D105" s="340"/>
      <c r="E105" s="341">
        <v>227</v>
      </c>
      <c r="F105" s="339"/>
      <c r="G105" s="341">
        <v>20</v>
      </c>
      <c r="H105" s="339"/>
      <c r="I105" s="341">
        <f>E105+G105</f>
        <v>247</v>
      </c>
      <c r="J105" s="340"/>
      <c r="K105" s="6"/>
    </row>
    <row r="106" spans="1:11" ht="18" customHeight="1" x14ac:dyDescent="0.35">
      <c r="A106" s="6"/>
      <c r="B106" s="321" t="s">
        <v>11</v>
      </c>
      <c r="C106" s="322"/>
      <c r="D106" s="323"/>
      <c r="E106" s="324">
        <f>E105+E104</f>
        <v>247</v>
      </c>
      <c r="F106" s="325"/>
      <c r="G106" s="324">
        <f>G105+G104</f>
        <v>86</v>
      </c>
      <c r="H106" s="325"/>
      <c r="I106" s="324">
        <f>I105+I104</f>
        <v>333</v>
      </c>
      <c r="J106" s="325"/>
      <c r="K106" s="6"/>
    </row>
    <row r="107" spans="1:11" ht="18" customHeight="1" x14ac:dyDescent="0.35">
      <c r="A107" s="6"/>
      <c r="B107" s="6"/>
      <c r="C107" s="6"/>
      <c r="D107" s="6"/>
      <c r="E107" s="6"/>
      <c r="F107" s="6"/>
      <c r="G107" s="6"/>
      <c r="H107" s="6"/>
      <c r="I107" s="6"/>
      <c r="J107" s="6"/>
      <c r="K107" s="6"/>
    </row>
    <row r="108" spans="1:11" ht="18" customHeight="1" x14ac:dyDescent="0.35">
      <c r="A108" s="6"/>
      <c r="B108" s="220" t="s">
        <v>31</v>
      </c>
      <c r="C108" s="6"/>
      <c r="D108" s="6"/>
      <c r="E108" s="6"/>
      <c r="F108" s="6"/>
      <c r="G108" s="6"/>
      <c r="H108" s="6"/>
      <c r="I108" s="6"/>
      <c r="J108" s="6"/>
      <c r="K108" s="6"/>
    </row>
    <row r="109" spans="1:11" ht="15.5" x14ac:dyDescent="0.35">
      <c r="A109" s="6"/>
      <c r="B109" s="6"/>
      <c r="C109" s="6"/>
      <c r="D109" s="6"/>
      <c r="E109" s="6"/>
      <c r="F109" s="220"/>
      <c r="G109" s="6"/>
      <c r="H109" s="6"/>
      <c r="I109" s="6"/>
      <c r="J109" s="6"/>
      <c r="K109" s="6"/>
    </row>
    <row r="110" spans="1:11" ht="15.5" x14ac:dyDescent="0.35">
      <c r="A110" s="6"/>
      <c r="B110" s="6"/>
      <c r="C110" s="6"/>
      <c r="D110" s="6"/>
      <c r="E110" s="6"/>
      <c r="F110" s="6"/>
      <c r="G110" s="6"/>
      <c r="H110" s="6"/>
      <c r="I110" s="6"/>
      <c r="J110" s="6"/>
      <c r="K110" s="6"/>
    </row>
    <row r="111" spans="1:11" ht="15.5" x14ac:dyDescent="0.35">
      <c r="A111" s="220"/>
      <c r="B111" s="6"/>
      <c r="C111" s="6"/>
      <c r="D111" s="6"/>
      <c r="E111" s="6"/>
      <c r="F111" s="6"/>
      <c r="G111" s="6"/>
      <c r="H111" s="6"/>
      <c r="I111" s="6"/>
      <c r="J111" s="6"/>
      <c r="K111" s="6"/>
    </row>
    <row r="112" spans="1:11" ht="15.5" x14ac:dyDescent="0.35">
      <c r="A112" s="6"/>
      <c r="B112" s="6"/>
      <c r="C112" s="6"/>
      <c r="D112" s="6"/>
      <c r="E112" s="6"/>
      <c r="F112" s="6"/>
      <c r="G112" s="6"/>
      <c r="H112" s="6"/>
      <c r="I112" s="6"/>
      <c r="J112" s="6"/>
      <c r="K112" s="6"/>
    </row>
    <row r="113" spans="1:11" ht="15.5" x14ac:dyDescent="0.35">
      <c r="A113" s="219" t="s">
        <v>259</v>
      </c>
      <c r="B113" s="6"/>
      <c r="C113" s="6"/>
      <c r="D113" s="6"/>
      <c r="E113" s="6"/>
      <c r="F113" s="6"/>
      <c r="G113" s="6"/>
      <c r="H113" s="6"/>
      <c r="I113" s="6"/>
      <c r="J113" s="6"/>
      <c r="K113" s="6"/>
    </row>
    <row r="114" spans="1:11" ht="15.5" x14ac:dyDescent="0.35">
      <c r="A114" s="219" t="s">
        <v>258</v>
      </c>
      <c r="B114" s="6"/>
      <c r="C114" s="6"/>
      <c r="D114" s="6"/>
      <c r="E114" s="6"/>
      <c r="F114" s="6"/>
      <c r="G114" s="6"/>
      <c r="H114" s="6"/>
      <c r="I114" s="6"/>
      <c r="J114" s="6"/>
      <c r="K114" s="6"/>
    </row>
    <row r="115" spans="1:11" ht="15.5" x14ac:dyDescent="0.35">
      <c r="A115" s="219" t="s">
        <v>257</v>
      </c>
      <c r="B115" s="216"/>
      <c r="C115" s="216"/>
      <c r="D115" s="216"/>
      <c r="E115" s="216"/>
      <c r="F115" s="216"/>
      <c r="G115" s="216"/>
      <c r="H115" s="216"/>
      <c r="I115" s="216"/>
      <c r="J115" s="216"/>
      <c r="K115" s="6"/>
    </row>
    <row r="116" spans="1:11" ht="9" customHeight="1" x14ac:dyDescent="0.35">
      <c r="A116" s="5"/>
      <c r="B116" s="216"/>
      <c r="C116" s="216"/>
      <c r="D116" s="216"/>
      <c r="E116" s="216"/>
      <c r="F116" s="216"/>
      <c r="G116" s="216"/>
      <c r="H116" s="216"/>
      <c r="I116" s="216"/>
      <c r="J116" s="216"/>
      <c r="K116" s="6"/>
    </row>
    <row r="117" spans="1:11" ht="20.25" customHeight="1" x14ac:dyDescent="0.35">
      <c r="A117" s="217" t="s">
        <v>256</v>
      </c>
      <c r="B117" s="216"/>
      <c r="C117" s="216"/>
      <c r="D117" s="216"/>
      <c r="E117" s="216"/>
      <c r="F117" s="216"/>
      <c r="G117" s="216"/>
      <c r="H117" s="216"/>
      <c r="I117" s="216"/>
      <c r="J117" s="216"/>
      <c r="K117" s="6"/>
    </row>
    <row r="118" spans="1:11" ht="15.5" x14ac:dyDescent="0.35">
      <c r="A118" s="217" t="s">
        <v>255</v>
      </c>
      <c r="B118" s="6"/>
      <c r="C118" s="6"/>
      <c r="K118" s="6"/>
    </row>
    <row r="119" spans="1:11" ht="15.5" x14ac:dyDescent="0.35">
      <c r="A119" s="217" t="s">
        <v>254</v>
      </c>
      <c r="B119" s="6"/>
      <c r="C119" s="6"/>
      <c r="D119" s="218"/>
      <c r="E119" s="6"/>
      <c r="F119" s="6"/>
      <c r="G119" s="6"/>
      <c r="H119" s="6"/>
      <c r="I119" s="6"/>
      <c r="J119" s="6"/>
      <c r="K119" s="6"/>
    </row>
    <row r="120" spans="1:11" ht="16" thickBot="1" x14ac:dyDescent="0.4">
      <c r="A120" s="217"/>
      <c r="B120" s="6"/>
      <c r="C120" s="6"/>
      <c r="K120" s="6"/>
    </row>
    <row r="121" spans="1:11" ht="16.5" customHeight="1" x14ac:dyDescent="0.25">
      <c r="A121" s="216"/>
      <c r="B121" s="326" t="s">
        <v>301</v>
      </c>
      <c r="C121" s="327"/>
      <c r="D121" s="327"/>
      <c r="E121" s="327"/>
      <c r="F121" s="327"/>
      <c r="G121" s="327"/>
      <c r="H121" s="327"/>
      <c r="I121" s="327"/>
      <c r="J121" s="327"/>
      <c r="K121" s="328"/>
    </row>
    <row r="122" spans="1:11" ht="16.5" customHeight="1" thickBot="1" x14ac:dyDescent="0.3">
      <c r="A122" s="216"/>
      <c r="B122" s="329"/>
      <c r="C122" s="330"/>
      <c r="D122" s="330"/>
      <c r="E122" s="330"/>
      <c r="F122" s="330"/>
      <c r="G122" s="330"/>
      <c r="H122" s="330"/>
      <c r="I122" s="330"/>
      <c r="J122" s="330"/>
      <c r="K122" s="331"/>
    </row>
    <row r="123" spans="1:11" ht="15.75" customHeight="1" x14ac:dyDescent="0.35">
      <c r="A123" s="6"/>
      <c r="B123" s="215"/>
      <c r="C123" s="215"/>
      <c r="D123" s="215"/>
      <c r="E123" s="215"/>
      <c r="F123" s="215"/>
      <c r="G123" s="215"/>
      <c r="H123" s="215"/>
      <c r="I123" s="215"/>
      <c r="J123" s="215"/>
      <c r="K123" s="215"/>
    </row>
    <row r="124" spans="1:11" ht="15.5" x14ac:dyDescent="0.35">
      <c r="A124" s="5" t="s">
        <v>363</v>
      </c>
      <c r="B124" s="6"/>
      <c r="C124" s="6"/>
      <c r="D124" s="6"/>
      <c r="E124" s="6"/>
      <c r="F124" s="6"/>
      <c r="G124" s="6"/>
      <c r="H124" s="6"/>
      <c r="I124" s="6"/>
      <c r="J124" s="6"/>
      <c r="K124" s="6"/>
    </row>
  </sheetData>
  <mergeCells count="87">
    <mergeCell ref="B23:E23"/>
    <mergeCell ref="E1:J1"/>
    <mergeCell ref="G11:J11"/>
    <mergeCell ref="D12:G12"/>
    <mergeCell ref="H12:J12"/>
    <mergeCell ref="B21:H21"/>
    <mergeCell ref="J28:J29"/>
    <mergeCell ref="B29:E29"/>
    <mergeCell ref="F24:G24"/>
    <mergeCell ref="H24:I24"/>
    <mergeCell ref="B25:E25"/>
    <mergeCell ref="F25:G25"/>
    <mergeCell ref="H25:I25"/>
    <mergeCell ref="B26:E26"/>
    <mergeCell ref="F26:G26"/>
    <mergeCell ref="H26:I26"/>
    <mergeCell ref="B27:E27"/>
    <mergeCell ref="F27:G27"/>
    <mergeCell ref="H27:I27"/>
    <mergeCell ref="F28:G29"/>
    <mergeCell ref="H28:I29"/>
    <mergeCell ref="F30:G31"/>
    <mergeCell ref="H30:I31"/>
    <mergeCell ref="J30:J31"/>
    <mergeCell ref="F32:G33"/>
    <mergeCell ref="H32:I33"/>
    <mergeCell ref="J32:J33"/>
    <mergeCell ref="F34:G34"/>
    <mergeCell ref="H34:I34"/>
    <mergeCell ref="F35:G35"/>
    <mergeCell ref="H35:I35"/>
    <mergeCell ref="F36:G36"/>
    <mergeCell ref="H36:I36"/>
    <mergeCell ref="F37:G37"/>
    <mergeCell ref="H37:I37"/>
    <mergeCell ref="B43:H43"/>
    <mergeCell ref="E45:J45"/>
    <mergeCell ref="B46:D46"/>
    <mergeCell ref="E46:F46"/>
    <mergeCell ref="G46:I46"/>
    <mergeCell ref="B75:H75"/>
    <mergeCell ref="E47:F47"/>
    <mergeCell ref="E48:F48"/>
    <mergeCell ref="E49:F49"/>
    <mergeCell ref="E50:F50"/>
    <mergeCell ref="E51:F51"/>
    <mergeCell ref="E52:F52"/>
    <mergeCell ref="B54:J54"/>
    <mergeCell ref="B55:J55"/>
    <mergeCell ref="B56:J56"/>
    <mergeCell ref="B57:J57"/>
    <mergeCell ref="B58:J58"/>
    <mergeCell ref="G77:H77"/>
    <mergeCell ref="I77:J77"/>
    <mergeCell ref="B78:D78"/>
    <mergeCell ref="E78:F78"/>
    <mergeCell ref="G78:H78"/>
    <mergeCell ref="I78:J78"/>
    <mergeCell ref="B79:D79"/>
    <mergeCell ref="E79:F79"/>
    <mergeCell ref="G79:H79"/>
    <mergeCell ref="I79:J79"/>
    <mergeCell ref="B80:D80"/>
    <mergeCell ref="E80:F80"/>
    <mergeCell ref="G80:H80"/>
    <mergeCell ref="I80:J80"/>
    <mergeCell ref="B85:J85"/>
    <mergeCell ref="F87:H87"/>
    <mergeCell ref="B101:G101"/>
    <mergeCell ref="C102:H102"/>
    <mergeCell ref="B103:D103"/>
    <mergeCell ref="E103:F103"/>
    <mergeCell ref="G103:H103"/>
    <mergeCell ref="I103:J103"/>
    <mergeCell ref="B104:D104"/>
    <mergeCell ref="E104:F104"/>
    <mergeCell ref="G104:H104"/>
    <mergeCell ref="I104:J104"/>
    <mergeCell ref="B105:D105"/>
    <mergeCell ref="E105:F105"/>
    <mergeCell ref="G105:H105"/>
    <mergeCell ref="I105:J105"/>
    <mergeCell ref="B106:D106"/>
    <mergeCell ref="E106:F106"/>
    <mergeCell ref="G106:H106"/>
    <mergeCell ref="I106:J106"/>
    <mergeCell ref="B121:K122"/>
  </mergeCells>
  <pageMargins left="0.43307086614173229" right="0.31496062992125984" top="0.47244094488188981" bottom="0.23622047244094491" header="0.74803149606299213" footer="0.15748031496062992"/>
  <pageSetup paperSize="9" scale="65" fitToHeight="2" orientation="portrait" r:id="rId1"/>
  <headerFooter alignWithMargins="0"/>
  <rowBreaks count="1" manualBreakCount="1">
    <brk id="69" max="11" man="1"/>
  </rowBreaks>
  <drawing r:id="rId2"/>
  <legacyDrawing r:id="rId3"/>
  <oleObjects>
    <mc:AlternateContent xmlns:mc="http://schemas.openxmlformats.org/markup-compatibility/2006">
      <mc:Choice Requires="x14">
        <oleObject shapeId="515073" r:id="rId4">
          <objectPr defaultSize="0" autoPict="0" r:id="rId5">
            <anchor moveWithCells="1" sizeWithCells="1">
              <from>
                <xdr:col>0</xdr:col>
                <xdr:colOff>69850</xdr:colOff>
                <xdr:row>108</xdr:row>
                <xdr:rowOff>12700</xdr:rowOff>
              </from>
              <to>
                <xdr:col>1</xdr:col>
                <xdr:colOff>165100</xdr:colOff>
                <xdr:row>111</xdr:row>
                <xdr:rowOff>152400</xdr:rowOff>
              </to>
            </anchor>
          </objectPr>
        </oleObject>
      </mc:Choice>
      <mc:Fallback>
        <oleObject shapeId="51507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43</vt:i4>
      </vt:variant>
    </vt:vector>
  </HeadingPairs>
  <TitlesOfParts>
    <vt:vector size="93" baseType="lpstr">
      <vt:lpstr>May 2025</vt:lpstr>
      <vt:lpstr>November 2024</vt:lpstr>
      <vt:lpstr>May 2024</vt:lpstr>
      <vt:lpstr>November 2023</vt:lpstr>
      <vt:lpstr>May 2023</vt:lpstr>
      <vt:lpstr>November 2022</vt:lpstr>
      <vt:lpstr>May 2022</vt:lpstr>
      <vt:lpstr>November 2021</vt:lpstr>
      <vt:lpstr>May 2021</vt:lpstr>
      <vt:lpstr>November 2020</vt:lpstr>
      <vt:lpstr>May 2020</vt:lpstr>
      <vt:lpstr>November 2019</vt:lpstr>
      <vt:lpstr>May 2019</vt:lpstr>
      <vt:lpstr>November 2018</vt:lpstr>
      <vt:lpstr>May 2018</vt:lpstr>
      <vt:lpstr>November 2017</vt:lpstr>
      <vt:lpstr>May 2017</vt:lpstr>
      <vt:lpstr>November 2016</vt:lpstr>
      <vt:lpstr>November 2015</vt:lpstr>
      <vt:lpstr>May 2015</vt:lpstr>
      <vt:lpstr>November 2014</vt:lpstr>
      <vt:lpstr>May 2014</vt:lpstr>
      <vt:lpstr>November 2013</vt:lpstr>
      <vt:lpstr>May 2013</vt:lpstr>
      <vt:lpstr>May 2012</vt:lpstr>
      <vt:lpstr>November 2011</vt:lpstr>
      <vt:lpstr>May 2011</vt:lpstr>
      <vt:lpstr>November 2010</vt:lpstr>
      <vt:lpstr>May 2010</vt:lpstr>
      <vt:lpstr>May 2009</vt:lpstr>
      <vt:lpstr>November 2008</vt:lpstr>
      <vt:lpstr>May 2008</vt:lpstr>
      <vt:lpstr>November 2007</vt:lpstr>
      <vt:lpstr>May 2007</vt:lpstr>
      <vt:lpstr>November 2006</vt:lpstr>
      <vt:lpstr>May 2006</vt:lpstr>
      <vt:lpstr>November 2005</vt:lpstr>
      <vt:lpstr>May 2005</vt:lpstr>
      <vt:lpstr>November 2004</vt:lpstr>
      <vt:lpstr>May 2004</vt:lpstr>
      <vt:lpstr>November 2003</vt:lpstr>
      <vt:lpstr>May 2003</vt:lpstr>
      <vt:lpstr>November 2002</vt:lpstr>
      <vt:lpstr>May 2002</vt:lpstr>
      <vt:lpstr>November 2001</vt:lpstr>
      <vt:lpstr>May 2001</vt:lpstr>
      <vt:lpstr>November 2000</vt:lpstr>
      <vt:lpstr>May 2000</vt:lpstr>
      <vt:lpstr>November 1999</vt:lpstr>
      <vt:lpstr>May 1999</vt:lpstr>
      <vt:lpstr>'May 1999'!Print_Area</vt:lpstr>
      <vt:lpstr>'May 2000'!Print_Area</vt:lpstr>
      <vt:lpstr>'May 2001'!Print_Area</vt:lpstr>
      <vt:lpstr>'May 2002'!Print_Area</vt:lpstr>
      <vt:lpstr>'May 2003'!Print_Area</vt:lpstr>
      <vt:lpstr>'May 2004'!Print_Area</vt:lpstr>
      <vt:lpstr>'May 2005'!Print_Area</vt:lpstr>
      <vt:lpstr>'May 2006'!Print_Area</vt:lpstr>
      <vt:lpstr>'May 2007'!Print_Area</vt:lpstr>
      <vt:lpstr>'May 2008'!Print_Area</vt:lpstr>
      <vt:lpstr>'May 2009'!Print_Area</vt:lpstr>
      <vt:lpstr>'May 2014'!Print_Area</vt:lpstr>
      <vt:lpstr>'May 2015'!Print_Area</vt:lpstr>
      <vt:lpstr>'May 2017'!Print_Area</vt:lpstr>
      <vt:lpstr>'May 2018'!Print_Area</vt:lpstr>
      <vt:lpstr>'May 2019'!Print_Area</vt:lpstr>
      <vt:lpstr>'May 2020'!Print_Area</vt:lpstr>
      <vt:lpstr>'May 2021'!Print_Area</vt:lpstr>
      <vt:lpstr>'May 2022'!Print_Area</vt:lpstr>
      <vt:lpstr>'May 2023'!Print_Area</vt:lpstr>
      <vt:lpstr>'May 2024'!Print_Area</vt:lpstr>
      <vt:lpstr>'May 2025'!Print_Area</vt:lpstr>
      <vt:lpstr>'November 1999'!Print_Area</vt:lpstr>
      <vt:lpstr>'November 2000'!Print_Area</vt:lpstr>
      <vt:lpstr>'November 2001'!Print_Area</vt:lpstr>
      <vt:lpstr>'November 2002'!Print_Area</vt:lpstr>
      <vt:lpstr>'November 2003'!Print_Area</vt:lpstr>
      <vt:lpstr>'November 2004'!Print_Area</vt:lpstr>
      <vt:lpstr>'November 2005'!Print_Area</vt:lpstr>
      <vt:lpstr>'November 2006'!Print_Area</vt:lpstr>
      <vt:lpstr>'November 2007'!Print_Area</vt:lpstr>
      <vt:lpstr>'November 2008'!Print_Area</vt:lpstr>
      <vt:lpstr>'November 2014'!Print_Area</vt:lpstr>
      <vt:lpstr>'November 2015'!Print_Area</vt:lpstr>
      <vt:lpstr>'November 2016'!Print_Area</vt:lpstr>
      <vt:lpstr>'November 2017'!Print_Area</vt:lpstr>
      <vt:lpstr>'November 2018'!Print_Area</vt:lpstr>
      <vt:lpstr>'November 2019'!Print_Area</vt:lpstr>
      <vt:lpstr>'November 2020'!Print_Area</vt:lpstr>
      <vt:lpstr>'November 2021'!Print_Area</vt:lpstr>
      <vt:lpstr>'November 2022'!Print_Area</vt:lpstr>
      <vt:lpstr>'November 2023'!Print_Area</vt:lpstr>
      <vt:lpstr>'November 2024'!Print_Area</vt:lpstr>
    </vt:vector>
  </TitlesOfParts>
  <Company>DARD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Taylor</dc:creator>
  <cp:lastModifiedBy>Keatley, Paul</cp:lastModifiedBy>
  <cp:lastPrinted>2021-08-03T16:29:15Z</cp:lastPrinted>
  <dcterms:created xsi:type="dcterms:W3CDTF">2000-11-10T12:13:07Z</dcterms:created>
  <dcterms:modified xsi:type="dcterms:W3CDTF">2026-04-27T09:35:43Z</dcterms:modified>
</cp:coreProperties>
</file>