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B:\data\ROOM817\EXCEL\REPORT\PUBLICATIONS\Quarterly\"/>
    </mc:Choice>
  </mc:AlternateContent>
  <xr:revisionPtr revIDLastSave="0" documentId="13_ncr:1_{6D70466C-21E1-4FAC-9D56-7200504805EE}" xr6:coauthVersionLast="47" xr6:coauthVersionMax="47" xr10:uidLastSave="{00000000-0000-0000-0000-000000000000}"/>
  <bookViews>
    <workbookView xWindow="-30828" yWindow="-2724" windowWidth="30936" windowHeight="16776" tabRatio="937" xr2:uid="{00000000-000D-0000-FFFF-FFFF00000000}"/>
  </bookViews>
  <sheets>
    <sheet name="Volume 89 Quarter 1 cover page" sheetId="67" r:id="rId1"/>
    <sheet name="Volume 89 Front Page Q1" sheetId="17" r:id="rId2"/>
    <sheet name="Volume 89 Back Page Q1" sheetId="18" r:id="rId3"/>
    <sheet name="Graph1 Qrt1 " sheetId="65" r:id="rId4"/>
    <sheet name="Graph2 Qrt1 " sheetId="66" r:id="rId5"/>
  </sheets>
  <definedNames>
    <definedName name="_xlnm._FilterDatabase" localSheetId="1" hidden="1">'Volume 89 Front Page Q1'!$I$16:$O$23</definedName>
    <definedName name="adjfactor_barley" localSheetId="3">#REF!</definedName>
    <definedName name="adjfactor_barley" localSheetId="4">#REF!</definedName>
    <definedName name="adjfactor_barley" localSheetId="2">#REF!</definedName>
    <definedName name="adjfactor_barley" localSheetId="1">#REF!</definedName>
    <definedName name="adjfactor_barley" localSheetId="0">#REF!</definedName>
    <definedName name="adjfactor_barley">#REF!</definedName>
    <definedName name="as" localSheetId="0">#REF!</definedName>
    <definedName name="as">#REF!</definedName>
    <definedName name="_xlnm.Database" localSheetId="3">#REF!</definedName>
    <definedName name="_xlnm.Database" localSheetId="4">#REF!</definedName>
    <definedName name="_xlnm.Database">#REF!</definedName>
    <definedName name="jj">#REF!</definedName>
    <definedName name="O3_">"Picture 9"</definedName>
    <definedName name="oct_bar_del_pri" localSheetId="3">#REF!</definedName>
    <definedName name="oct_bar_del_pri" localSheetId="4">#REF!</definedName>
    <definedName name="oct_bar_del_pri" localSheetId="2">#REF!</definedName>
    <definedName name="oct_bar_del_pri" localSheetId="1">#REF!</definedName>
    <definedName name="oct_bar_del_pri" localSheetId="0">#REF!</definedName>
    <definedName name="oct_bar_del_pri">#REF!</definedName>
    <definedName name="oct_bar_del_ton" localSheetId="3">#REF!</definedName>
    <definedName name="oct_bar_del_ton" localSheetId="4">#REF!</definedName>
    <definedName name="oct_bar_del_ton" localSheetId="2">#REF!</definedName>
    <definedName name="oct_bar_del_ton" localSheetId="1">#REF!</definedName>
    <definedName name="oct_bar_del_ton" localSheetId="0">#REF!</definedName>
    <definedName name="oct_bar_del_ton">#REF!</definedName>
    <definedName name="oct_bar_ex_ton" localSheetId="3">#REF!</definedName>
    <definedName name="oct_bar_ex_ton" localSheetId="4">#REF!</definedName>
    <definedName name="oct_bar_ex_ton" localSheetId="2">#REF!</definedName>
    <definedName name="oct_bar_ex_ton" localSheetId="1">#REF!</definedName>
    <definedName name="oct_bar_ex_ton" localSheetId="0">#REF!</definedName>
    <definedName name="oct_bar_ex_ton">#REF!</definedName>
    <definedName name="oct_bar_ex_val" localSheetId="3">#REF!</definedName>
    <definedName name="oct_bar_ex_val" localSheetId="4">#REF!</definedName>
    <definedName name="oct_bar_ex_val" localSheetId="2">#REF!</definedName>
    <definedName name="oct_bar_ex_val" localSheetId="1">#REF!</definedName>
    <definedName name="oct_bar_ex_val" localSheetId="0">#REF!</definedName>
    <definedName name="oct_bar_ex_val">#REF!</definedName>
    <definedName name="_xlnm.Print_Area" localSheetId="3">'Graph1 Qrt1 '!$A$1:$N$84</definedName>
    <definedName name="_xlnm.Print_Area" localSheetId="4">'Graph2 Qrt1 '!$A$1:$N$76</definedName>
    <definedName name="_xlnm.Print_Area" localSheetId="2">'Volume 89 Back Page Q1'!$A:$J</definedName>
    <definedName name="_xlnm.Print_Area" localSheetId="1">'Volume 89 Front Page Q1'!$A$1:$P$67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7" l="1"/>
  <c r="H10" i="18"/>
  <c r="N56" i="17" l="1"/>
  <c r="N55" i="17" l="1"/>
  <c r="N54" i="17"/>
  <c r="N53" i="17"/>
  <c r="N52" i="17"/>
  <c r="N41" i="17"/>
  <c r="N40" i="17"/>
  <c r="N23" i="17"/>
  <c r="N20" i="17"/>
  <c r="N19" i="17"/>
  <c r="F31" i="17"/>
  <c r="F27" i="17"/>
  <c r="F21" i="17"/>
  <c r="F18" i="17" l="1"/>
  <c r="F17" i="17"/>
  <c r="F22" i="17"/>
  <c r="F28" i="17"/>
  <c r="F32" i="17"/>
  <c r="F35" i="17"/>
  <c r="F19" i="17"/>
  <c r="F23" i="17"/>
  <c r="F29" i="17"/>
  <c r="F33" i="17"/>
  <c r="N44" i="17"/>
  <c r="F36" i="17"/>
  <c r="N21" i="17"/>
  <c r="N17" i="17"/>
  <c r="F20" i="17"/>
  <c r="F24" i="17"/>
  <c r="F30" i="17"/>
  <c r="F34" i="17"/>
  <c r="N18" i="17"/>
  <c r="N22" i="17"/>
  <c r="F10" i="18"/>
  <c r="D10" i="18"/>
  <c r="H8" i="18" l="1"/>
  <c r="B8" i="18"/>
  <c r="H16" i="18" l="1"/>
  <c r="H15" i="18"/>
  <c r="H14" i="18"/>
  <c r="N33" i="17"/>
  <c r="N31" i="17"/>
  <c r="N29" i="17"/>
  <c r="H46" i="18"/>
  <c r="H34" i="18"/>
  <c r="H27" i="18"/>
  <c r="H62" i="18"/>
  <c r="H61" i="18"/>
  <c r="H60" i="18"/>
  <c r="H57" i="18"/>
  <c r="H56" i="18"/>
  <c r="H55" i="18"/>
  <c r="H54" i="18"/>
  <c r="H53" i="18"/>
  <c r="H52" i="18"/>
  <c r="H49" i="18"/>
  <c r="H45" i="18"/>
  <c r="H44" i="18"/>
  <c r="H43" i="18"/>
  <c r="H38" i="18"/>
  <c r="H37" i="18"/>
  <c r="H33" i="18"/>
  <c r="H32" i="18"/>
  <c r="H31" i="18"/>
  <c r="H29" i="18"/>
  <c r="H28" i="18"/>
  <c r="H22" i="18"/>
  <c r="N48" i="17"/>
  <c r="N39" i="17"/>
  <c r="N34" i="17"/>
  <c r="N32" i="17"/>
  <c r="N30" i="17"/>
  <c r="N28" i="17"/>
  <c r="I52" i="18"/>
  <c r="I63" i="18"/>
  <c r="I62" i="18"/>
  <c r="I61" i="18"/>
  <c r="I60" i="18"/>
  <c r="I57" i="18"/>
  <c r="I56" i="18"/>
  <c r="I55" i="18"/>
  <c r="I54" i="18"/>
  <c r="I53" i="18"/>
  <c r="I49" i="18"/>
  <c r="I48" i="18"/>
  <c r="I46" i="18"/>
  <c r="I45" i="18"/>
  <c r="I44" i="18"/>
  <c r="I43" i="18"/>
  <c r="I42" i="18"/>
  <c r="H42" i="18"/>
  <c r="I41" i="18"/>
  <c r="I39" i="18"/>
  <c r="I38" i="18"/>
  <c r="I37" i="18"/>
  <c r="I36" i="18"/>
  <c r="I34" i="18"/>
  <c r="I33" i="18"/>
  <c r="I32" i="18"/>
  <c r="I31" i="18"/>
  <c r="I30" i="18"/>
  <c r="I29" i="18"/>
  <c r="I28" i="18"/>
  <c r="I27" i="18"/>
  <c r="I22" i="18"/>
  <c r="I21" i="18"/>
  <c r="I16" i="18"/>
  <c r="I15" i="18"/>
  <c r="I14" i="18"/>
  <c r="O55" i="17"/>
  <c r="O54" i="17"/>
  <c r="O53" i="17"/>
  <c r="O52" i="17"/>
  <c r="O48" i="17"/>
  <c r="O44" i="17"/>
  <c r="O41" i="17"/>
  <c r="O40" i="17"/>
  <c r="O39" i="17"/>
  <c r="O34" i="17"/>
  <c r="O33" i="17"/>
  <c r="O32" i="17"/>
  <c r="O31" i="17"/>
  <c r="O30" i="17"/>
  <c r="O29" i="17"/>
  <c r="O28" i="17"/>
  <c r="O27" i="17"/>
  <c r="N27" i="17"/>
  <c r="O23" i="17"/>
  <c r="O22" i="17"/>
  <c r="O21" i="17"/>
  <c r="O20" i="17"/>
  <c r="O19" i="17"/>
  <c r="O18" i="17"/>
  <c r="O17" i="17"/>
  <c r="G36" i="17"/>
  <c r="G35" i="17"/>
  <c r="G34" i="17"/>
  <c r="G33" i="17"/>
  <c r="G32" i="17"/>
  <c r="G31" i="17"/>
  <c r="G30" i="17"/>
  <c r="G29" i="17"/>
  <c r="G28" i="17"/>
  <c r="G27" i="17"/>
  <c r="G23" i="17"/>
  <c r="G24" i="17"/>
  <c r="G19" i="17"/>
  <c r="G20" i="17"/>
  <c r="G21" i="17"/>
  <c r="G22" i="17"/>
  <c r="G18" i="17"/>
  <c r="G17" i="17"/>
  <c r="H36" i="18"/>
  <c r="H41" i="18"/>
  <c r="H63" i="18"/>
  <c r="H21" i="18"/>
  <c r="H30" i="18"/>
  <c r="H39" i="18"/>
  <c r="H48" i="18"/>
</calcChain>
</file>

<file path=xl/sharedStrings.xml><?xml version="1.0" encoding="utf-8"?>
<sst xmlns="http://schemas.openxmlformats.org/spreadsheetml/2006/main" count="189" uniqueCount="117">
  <si>
    <t>Date:</t>
  </si>
  <si>
    <t>Steers</t>
  </si>
  <si>
    <t>U3</t>
  </si>
  <si>
    <t>R3</t>
  </si>
  <si>
    <t>R4</t>
  </si>
  <si>
    <t>O3</t>
  </si>
  <si>
    <t>O4</t>
  </si>
  <si>
    <t>Heifers</t>
  </si>
  <si>
    <t>Lambs</t>
  </si>
  <si>
    <t>Hoggets</t>
  </si>
  <si>
    <t>All Types</t>
  </si>
  <si>
    <t xml:space="preserve">  STORE CATTLE</t>
  </si>
  <si>
    <t xml:space="preserve"> Steers:</t>
  </si>
  <si>
    <t>150-300 kg</t>
  </si>
  <si>
    <t>300-400 kg</t>
  </si>
  <si>
    <t>400-500 kg</t>
  </si>
  <si>
    <t>Over 500 kg</t>
  </si>
  <si>
    <t xml:space="preserve"> Heifers:</t>
  </si>
  <si>
    <t xml:space="preserve">   SUCKLED CALVES</t>
  </si>
  <si>
    <t>Under 200 kg</t>
  </si>
  <si>
    <t>-</t>
  </si>
  <si>
    <t>Over 200 kg</t>
  </si>
  <si>
    <t xml:space="preserve">  BREEDING CATTLE</t>
  </si>
  <si>
    <t xml:space="preserve"> Dairy:</t>
  </si>
  <si>
    <t>Cows/heifers in milk</t>
  </si>
  <si>
    <t>Cows in calf</t>
  </si>
  <si>
    <t xml:space="preserve">Springing heifers </t>
  </si>
  <si>
    <t xml:space="preserve"> Sucklers:</t>
  </si>
  <si>
    <t>Cows/heifers &amp; calf at foot</t>
  </si>
  <si>
    <t>Cull cows for slaughter</t>
  </si>
  <si>
    <t>Dropped calves for rearing</t>
  </si>
  <si>
    <t xml:space="preserve">  BREEDING SHEEP</t>
  </si>
  <si>
    <t xml:space="preserve"> Ewes/Hoggets:</t>
  </si>
  <si>
    <t xml:space="preserve"> Ewe Lambs:</t>
  </si>
  <si>
    <t xml:space="preserve"> Ewes/Hoggets</t>
  </si>
  <si>
    <t xml:space="preserve">  OTHER SHEEP</t>
  </si>
  <si>
    <t>Cull rams</t>
  </si>
  <si>
    <t>Store lambs</t>
  </si>
  <si>
    <t xml:space="preserve"> </t>
  </si>
  <si>
    <t>First earlies</t>
  </si>
  <si>
    <t>Processing</t>
  </si>
  <si>
    <t>Merchant trade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</si>
  <si>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</si>
  <si>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</si>
  <si>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>Barley</t>
  </si>
  <si>
    <t>4. BROILER CHICKENS</t>
  </si>
  <si>
    <t xml:space="preserve">  OTHER CATTLE</t>
  </si>
  <si>
    <t xml:space="preserve">                       </t>
  </si>
  <si>
    <t>1. FINISHED CLEAN CATTLE (pence per kg deadweight)</t>
  </si>
  <si>
    <t>Young Bulls</t>
  </si>
  <si>
    <t>U2</t>
  </si>
  <si>
    <t>U4</t>
  </si>
  <si>
    <t>R2</t>
  </si>
  <si>
    <t>O2</t>
  </si>
  <si>
    <t>All grades</t>
  </si>
  <si>
    <t>Cows</t>
  </si>
  <si>
    <t>P2</t>
  </si>
  <si>
    <t>P3</t>
  </si>
  <si>
    <t>2. FINISHED CLEAN SHEEP</t>
  </si>
  <si>
    <t xml:space="preserve">   (pence per kg deadweight)</t>
  </si>
  <si>
    <t>3. FINISHED CLEAN PIGS</t>
  </si>
  <si>
    <t xml:space="preserve">   (pence per kg liveweight)</t>
  </si>
  <si>
    <t>5. HAY, STRAW &amp; SILAGE (£ per bale)</t>
  </si>
  <si>
    <t xml:space="preserve">            Hay (small square)</t>
  </si>
  <si>
    <t xml:space="preserve">            Straw (small square)</t>
  </si>
  <si>
    <t xml:space="preserve">            Straw (large round)</t>
  </si>
  <si>
    <t xml:space="preserve">            Silage</t>
  </si>
  <si>
    <t>6. POTATOES (£ per tonne)</t>
  </si>
  <si>
    <t>Washing Sample</t>
  </si>
  <si>
    <t xml:space="preserve">7. CEREALS (£ per tonne delivered) </t>
  </si>
  <si>
    <t>8. BREEDING AND STORE LIVESTOCK (£ per head)</t>
  </si>
  <si>
    <t xml:space="preserve">                                                                                                                                                                        </t>
  </si>
  <si>
    <t>Blackface/Blackface cross</t>
  </si>
  <si>
    <t>Other Breeds</t>
  </si>
  <si>
    <t>with Lamb(s)</t>
  </si>
  <si>
    <t>at Foot:</t>
  </si>
  <si>
    <t>Cull Ewes:</t>
  </si>
  <si>
    <t>Jan-Mar</t>
  </si>
  <si>
    <t xml:space="preserve">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</si>
  <si>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</si>
  <si>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</si>
  <si>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</si>
  <si>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>Quarterly Market Report</t>
  </si>
  <si>
    <t>ECONOMICS AND EVALUATION BRANCH</t>
  </si>
  <si>
    <t>DEPARTMENT OF AGRICULTURE ENVIRONMENT AND RURAL AFFAIRS</t>
  </si>
  <si>
    <t>All graphs are based on average prices published in DAERA's weekly Agricultural Market Report.</t>
  </si>
  <si>
    <t xml:space="preserve">            Straw (large square)</t>
  </si>
  <si>
    <t>An Accredited Official Statistics publication</t>
  </si>
  <si>
    <t>% change from 2025</t>
  </si>
  <si>
    <t>21st May 2026</t>
  </si>
  <si>
    <t>Volume 89 Quarter 1</t>
  </si>
  <si>
    <t>© Crown Copyright 2026</t>
  </si>
  <si>
    <t xml:space="preserve"> Northern Ireland</t>
  </si>
  <si>
    <t>Quarterly Agricultural Market Report</t>
  </si>
  <si>
    <t>(2026)</t>
  </si>
  <si>
    <t>Enquiries to : Paul Keatley</t>
  </si>
  <si>
    <t>Telephone (028) 90524938</t>
  </si>
  <si>
    <t>Policy, Economics and Statistics Division</t>
  </si>
  <si>
    <t>Email aeb.econstats@daera-ni.gov.uk</t>
  </si>
  <si>
    <t>Economics &amp; Evaluation Branch</t>
  </si>
  <si>
    <t>X (formally know as Twitter) @ DAERAstats</t>
  </si>
  <si>
    <t xml:space="preserve">Clare House </t>
  </si>
  <si>
    <t>This report is also available Free of</t>
  </si>
  <si>
    <t>303 Airport Road West</t>
  </si>
  <si>
    <t>Charge on the Department's website -</t>
  </si>
  <si>
    <t xml:space="preserve">Belfast </t>
  </si>
  <si>
    <r>
      <t>www.daera-ni.gov.uk</t>
    </r>
    <r>
      <rPr>
        <sz val="10"/>
        <rFont val="Arial"/>
        <family val="2"/>
      </rPr>
      <t/>
    </r>
  </si>
  <si>
    <t>BT3 9ED</t>
  </si>
  <si>
    <t>If you have a hearing difficulty you can contact the</t>
  </si>
  <si>
    <t>Department via the textphone on (028) 90524420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</si>
  <si>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</si>
  <si>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</si>
  <si>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</si>
  <si>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</si>
  <si>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</si>
  <si>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@ Crown Copyright 2026</t>
  </si>
  <si>
    <t>PRICE TRENDS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</si>
</sst>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m\ yyyy"/>
    <numFmt numFmtId="165" formatCode="dd\ mmm\ yy"/>
    <numFmt numFmtId="166" formatCode="\+0.0%;\-0.0%"/>
    <numFmt numFmtId="167" formatCode="General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.5"/>
      <color indexed="12"/>
      <name val="Arial"/>
      <family val="2"/>
    </font>
    <font>
      <b/>
      <sz val="8.5"/>
      <name val="Arial"/>
      <family val="2"/>
    </font>
    <font>
      <sz val="9.5"/>
      <name val="Arial"/>
      <family val="2"/>
    </font>
    <font>
      <sz val="9.5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167" fontId="29" fillId="0" borderId="0"/>
    <xf numFmtId="167" fontId="3" fillId="0" borderId="0"/>
    <xf numFmtId="167" fontId="3" fillId="0" borderId="0"/>
    <xf numFmtId="0" fontId="3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4" fillId="0" borderId="0" xfId="2" applyFont="1"/>
    <xf numFmtId="0" fontId="5" fillId="0" borderId="0" xfId="0" applyFont="1"/>
    <xf numFmtId="0" fontId="6" fillId="0" borderId="0" xfId="1" applyFont="1"/>
    <xf numFmtId="166" fontId="4" fillId="0" borderId="0" xfId="2" applyNumberFormat="1" applyFont="1" applyAlignment="1">
      <alignment horizontal="center"/>
    </xf>
    <xf numFmtId="4" fontId="4" fillId="0" borderId="0" xfId="2" applyNumberFormat="1" applyFont="1"/>
    <xf numFmtId="0" fontId="7" fillId="0" borderId="0" xfId="1" applyFont="1" applyAlignment="1">
      <alignment horizontal="left"/>
    </xf>
    <xf numFmtId="166" fontId="6" fillId="0" borderId="0" xfId="3" applyNumberFormat="1" applyFont="1" applyAlignment="1" applyProtection="1">
      <alignment horizontal="center"/>
    </xf>
    <xf numFmtId="0" fontId="6" fillId="0" borderId="0" xfId="0" applyFont="1"/>
    <xf numFmtId="2" fontId="10" fillId="0" borderId="0" xfId="2" applyNumberFormat="1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2" fontId="4" fillId="0" borderId="0" xfId="1" applyNumberFormat="1" applyFont="1" applyAlignment="1" applyProtection="1">
      <alignment horizontal="center"/>
      <protection locked="0"/>
    </xf>
    <xf numFmtId="0" fontId="11" fillId="0" borderId="0" xfId="1" applyFont="1"/>
    <xf numFmtId="0" fontId="6" fillId="0" borderId="0" xfId="1" applyFont="1" applyAlignment="1">
      <alignment horizontal="left"/>
    </xf>
    <xf numFmtId="3" fontId="6" fillId="0" borderId="0" xfId="1" applyNumberFormat="1" applyFont="1" applyAlignment="1">
      <alignment horizontal="center"/>
    </xf>
    <xf numFmtId="0" fontId="9" fillId="0" borderId="1" xfId="0" applyFont="1" applyBorder="1"/>
    <xf numFmtId="0" fontId="16" fillId="0" borderId="2" xfId="0" applyFont="1" applyBorder="1"/>
    <xf numFmtId="0" fontId="14" fillId="0" borderId="2" xfId="0" applyFont="1" applyBorder="1"/>
    <xf numFmtId="0" fontId="16" fillId="0" borderId="3" xfId="0" applyFont="1" applyBorder="1"/>
    <xf numFmtId="0" fontId="9" fillId="0" borderId="0" xfId="0" applyFont="1"/>
    <xf numFmtId="0" fontId="16" fillId="0" borderId="0" xfId="0" applyFont="1"/>
    <xf numFmtId="0" fontId="9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 applyAlignment="1">
      <alignment horizontal="left"/>
    </xf>
    <xf numFmtId="49" fontId="17" fillId="0" borderId="5" xfId="2" applyNumberFormat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49" fontId="17" fillId="0" borderId="0" xfId="2" applyNumberFormat="1" applyFont="1" applyAlignment="1">
      <alignment horizontal="center"/>
    </xf>
    <xf numFmtId="164" fontId="17" fillId="0" borderId="0" xfId="2" applyNumberFormat="1" applyFont="1" applyAlignment="1" applyProtection="1">
      <alignment horizontal="left"/>
      <protection locked="0"/>
    </xf>
    <xf numFmtId="0" fontId="17" fillId="0" borderId="0" xfId="2" applyFont="1"/>
    <xf numFmtId="0" fontId="17" fillId="0" borderId="0" xfId="2" applyFont="1" applyAlignment="1">
      <alignment horizontal="right"/>
    </xf>
    <xf numFmtId="0" fontId="18" fillId="0" borderId="0" xfId="2" applyFont="1"/>
    <xf numFmtId="0" fontId="9" fillId="0" borderId="0" xfId="1" applyFont="1" applyAlignment="1">
      <alignment horizontal="left"/>
    </xf>
    <xf numFmtId="0" fontId="9" fillId="0" borderId="0" xfId="1" applyFont="1"/>
    <xf numFmtId="4" fontId="17" fillId="0" borderId="0" xfId="2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1" applyFont="1"/>
    <xf numFmtId="49" fontId="18" fillId="0" borderId="4" xfId="2" applyNumberFormat="1" applyFont="1" applyBorder="1"/>
    <xf numFmtId="0" fontId="18" fillId="0" borderId="4" xfId="2" applyFont="1" applyBorder="1"/>
    <xf numFmtId="0" fontId="17" fillId="0" borderId="0" xfId="2" applyFont="1" applyAlignment="1">
      <alignment horizontal="center"/>
    </xf>
    <xf numFmtId="0" fontId="16" fillId="0" borderId="4" xfId="1" applyFont="1" applyBorder="1"/>
    <xf numFmtId="0" fontId="9" fillId="0" borderId="4" xfId="1" applyFont="1" applyBorder="1" applyAlignment="1">
      <alignment horizontal="left"/>
    </xf>
    <xf numFmtId="0" fontId="9" fillId="0" borderId="4" xfId="1" applyFont="1" applyBorder="1"/>
    <xf numFmtId="0" fontId="16" fillId="0" borderId="4" xfId="0" applyFont="1" applyBorder="1" applyAlignment="1">
      <alignment horizontal="left"/>
    </xf>
    <xf numFmtId="166" fontId="18" fillId="0" borderId="4" xfId="2" applyNumberFormat="1" applyFont="1" applyBorder="1" applyAlignment="1">
      <alignment horizontal="center"/>
    </xf>
    <xf numFmtId="166" fontId="18" fillId="0" borderId="0" xfId="2" applyNumberFormat="1" applyFont="1" applyAlignment="1">
      <alignment horizontal="center"/>
    </xf>
    <xf numFmtId="2" fontId="15" fillId="0" borderId="4" xfId="1" applyNumberFormat="1" applyFont="1" applyBorder="1" applyAlignment="1" applyProtection="1">
      <alignment horizontal="center"/>
      <protection locked="0"/>
    </xf>
    <xf numFmtId="166" fontId="16" fillId="0" borderId="4" xfId="3" applyNumberFormat="1" applyFont="1" applyBorder="1" applyAlignment="1" applyProtection="1">
      <alignment horizontal="center"/>
    </xf>
    <xf numFmtId="0" fontId="14" fillId="0" borderId="6" xfId="2" applyFont="1" applyBorder="1" applyAlignment="1">
      <alignment horizontal="center"/>
    </xf>
    <xf numFmtId="0" fontId="21" fillId="0" borderId="0" xfId="0" applyFont="1"/>
    <xf numFmtId="0" fontId="22" fillId="0" borderId="0" xfId="2" applyFont="1"/>
    <xf numFmtId="0" fontId="23" fillId="0" borderId="0" xfId="6" applyFont="1" applyAlignment="1">
      <alignment horizontal="centerContinuous"/>
    </xf>
    <xf numFmtId="0" fontId="3" fillId="0" borderId="0" xfId="6" applyAlignment="1">
      <alignment horizontal="centerContinuous"/>
    </xf>
    <xf numFmtId="0" fontId="2" fillId="0" borderId="0" xfId="6" applyFont="1" applyAlignment="1">
      <alignment horizontal="centerContinuous"/>
    </xf>
    <xf numFmtId="0" fontId="24" fillId="0" borderId="0" xfId="6" applyFont="1" applyAlignment="1">
      <alignment horizontal="centerContinuous"/>
    </xf>
    <xf numFmtId="0" fontId="3" fillId="0" borderId="0" xfId="6"/>
    <xf numFmtId="0" fontId="25" fillId="0" borderId="0" xfId="6" applyFont="1"/>
    <xf numFmtId="0" fontId="26" fillId="0" borderId="0" xfId="6" applyFont="1" applyAlignment="1">
      <alignment horizontal="centerContinuous"/>
    </xf>
    <xf numFmtId="0" fontId="27" fillId="0" borderId="0" xfId="6" applyFont="1" applyAlignment="1">
      <alignment horizontal="centerContinuous"/>
    </xf>
    <xf numFmtId="0" fontId="26" fillId="0" borderId="0" xfId="6" applyFont="1" applyAlignment="1">
      <alignment horizontal="left"/>
    </xf>
    <xf numFmtId="0" fontId="3" fillId="0" borderId="0" xfId="6" applyAlignment="1">
      <alignment horizontal="left"/>
    </xf>
    <xf numFmtId="0" fontId="28" fillId="0" borderId="1" xfId="6" applyFont="1" applyBorder="1" applyAlignment="1">
      <alignment horizontal="left"/>
    </xf>
    <xf numFmtId="0" fontId="26" fillId="0" borderId="2" xfId="6" applyFont="1" applyBorder="1" applyAlignment="1">
      <alignment horizontal="left"/>
    </xf>
    <xf numFmtId="0" fontId="28" fillId="0" borderId="2" xfId="6" applyFont="1" applyBorder="1" applyAlignment="1">
      <alignment horizontal="left"/>
    </xf>
    <xf numFmtId="0" fontId="26" fillId="0" borderId="3" xfId="6" applyFont="1" applyBorder="1" applyAlignment="1">
      <alignment horizontal="left"/>
    </xf>
    <xf numFmtId="167" fontId="29" fillId="0" borderId="0" xfId="7"/>
    <xf numFmtId="167" fontId="29" fillId="2" borderId="0" xfId="7" applyFill="1"/>
    <xf numFmtId="167" fontId="5" fillId="0" borderId="0" xfId="7" applyFont="1"/>
    <xf numFmtId="0" fontId="30" fillId="0" borderId="0" xfId="6" applyFont="1" applyAlignment="1">
      <alignment horizontal="left"/>
    </xf>
    <xf numFmtId="0" fontId="30" fillId="0" borderId="0" xfId="6" applyFont="1" applyAlignment="1">
      <alignment horizontal="centerContinuous"/>
    </xf>
    <xf numFmtId="0" fontId="30" fillId="0" borderId="0" xfId="6" applyFont="1"/>
    <xf numFmtId="167" fontId="30" fillId="0" borderId="0" xfId="7" applyFont="1"/>
    <xf numFmtId="167" fontId="31" fillId="0" borderId="0" xfId="7" applyFont="1"/>
    <xf numFmtId="167" fontId="2" fillId="0" borderId="0" xfId="7" applyFont="1"/>
    <xf numFmtId="167" fontId="2" fillId="0" borderId="0" xfId="7" applyFont="1" applyProtection="1">
      <protection locked="0"/>
    </xf>
    <xf numFmtId="0" fontId="3" fillId="0" borderId="0" xfId="10"/>
    <xf numFmtId="0" fontId="28" fillId="0" borderId="1" xfId="10" applyFont="1" applyBorder="1" applyAlignment="1">
      <alignment horizontal="left" vertical="center"/>
    </xf>
    <xf numFmtId="0" fontId="26" fillId="0" borderId="2" xfId="10" applyFont="1" applyBorder="1" applyAlignment="1">
      <alignment horizontal="left" vertical="center"/>
    </xf>
    <xf numFmtId="0" fontId="28" fillId="0" borderId="2" xfId="10" applyFont="1" applyBorder="1" applyAlignment="1">
      <alignment horizontal="left" vertical="center"/>
    </xf>
    <xf numFmtId="0" fontId="26" fillId="0" borderId="3" xfId="10" applyFont="1" applyBorder="1" applyAlignment="1">
      <alignment horizontal="left" vertical="center"/>
    </xf>
    <xf numFmtId="0" fontId="28" fillId="0" borderId="0" xfId="10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167" fontId="3" fillId="0" borderId="0" xfId="9"/>
    <xf numFmtId="167" fontId="3" fillId="2" borderId="0" xfId="9" applyFill="1"/>
    <xf numFmtId="167" fontId="3" fillId="3" borderId="0" xfId="9" applyFill="1"/>
    <xf numFmtId="1" fontId="32" fillId="0" borderId="0" xfId="8" applyNumberFormat="1" applyFont="1" applyAlignment="1">
      <alignment horizontal="right"/>
    </xf>
    <xf numFmtId="167" fontId="3" fillId="0" borderId="0" xfId="9" applyAlignment="1">
      <alignment horizontal="center"/>
    </xf>
    <xf numFmtId="0" fontId="28" fillId="0" borderId="0" xfId="10" applyFont="1" applyAlignment="1">
      <alignment vertical="center"/>
    </xf>
    <xf numFmtId="0" fontId="33" fillId="0" borderId="0" xfId="10" applyFont="1" applyAlignment="1">
      <alignment horizontal="left" vertical="center"/>
    </xf>
    <xf numFmtId="167" fontId="3" fillId="0" borderId="0" xfId="9" applyAlignment="1">
      <alignment vertical="center"/>
    </xf>
    <xf numFmtId="0" fontId="3" fillId="0" borderId="0" xfId="10" applyAlignment="1">
      <alignment vertical="center"/>
    </xf>
    <xf numFmtId="0" fontId="16" fillId="0" borderId="0" xfId="10" applyFont="1" applyAlignment="1">
      <alignment horizontal="left"/>
    </xf>
    <xf numFmtId="0" fontId="2" fillId="0" borderId="0" xfId="10" applyFont="1"/>
    <xf numFmtId="167" fontId="2" fillId="0" borderId="0" xfId="9" applyFont="1"/>
    <xf numFmtId="0" fontId="2" fillId="0" borderId="0" xfId="10" applyFont="1" applyAlignment="1">
      <alignment horizontal="left"/>
    </xf>
    <xf numFmtId="167" fontId="26" fillId="0" borderId="0" xfId="9" applyFont="1"/>
    <xf numFmtId="0" fontId="9" fillId="0" borderId="0" xfId="10" applyFont="1" applyAlignment="1">
      <alignment horizontal="left"/>
    </xf>
    <xf numFmtId="0" fontId="9" fillId="0" borderId="0" xfId="10" applyFont="1"/>
    <xf numFmtId="0" fontId="9" fillId="0" borderId="0" xfId="10" applyFont="1" applyAlignment="1">
      <alignment horizontal="centerContinuous"/>
    </xf>
    <xf numFmtId="167" fontId="9" fillId="0" borderId="0" xfId="9" applyFont="1"/>
    <xf numFmtId="0" fontId="35" fillId="0" borderId="0" xfId="1" applyFont="1" applyAlignment="1">
      <alignment horizontal="center"/>
    </xf>
    <xf numFmtId="166" fontId="16" fillId="0" borderId="0" xfId="3" applyNumberFormat="1" applyFont="1" applyFill="1" applyAlignment="1" applyProtection="1">
      <alignment horizontal="center"/>
    </xf>
    <xf numFmtId="165" fontId="14" fillId="0" borderId="0" xfId="2" applyNumberFormat="1" applyFont="1" applyAlignment="1" applyProtection="1">
      <alignment horizontal="left"/>
      <protection locked="0"/>
    </xf>
    <xf numFmtId="2" fontId="16" fillId="0" borderId="0" xfId="0" applyNumberFormat="1" applyFont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/>
    <xf numFmtId="4" fontId="17" fillId="0" borderId="6" xfId="2" applyNumberFormat="1" applyFont="1" applyBorder="1"/>
    <xf numFmtId="4" fontId="17" fillId="0" borderId="0" xfId="2" applyNumberFormat="1" applyFont="1"/>
    <xf numFmtId="4" fontId="18" fillId="0" borderId="4" xfId="2" applyNumberFormat="1" applyFont="1" applyBorder="1"/>
    <xf numFmtId="165" fontId="17" fillId="0" borderId="0" xfId="2" applyNumberFormat="1" applyFont="1" applyAlignment="1" applyProtection="1">
      <alignment horizontal="left"/>
      <protection locked="0"/>
    </xf>
    <xf numFmtId="3" fontId="16" fillId="0" borderId="0" xfId="2" applyNumberFormat="1" applyFont="1" applyAlignment="1" applyProtection="1">
      <alignment horizontal="center"/>
      <protection locked="0"/>
    </xf>
    <xf numFmtId="3" fontId="16" fillId="0" borderId="4" xfId="1" applyNumberFormat="1" applyFont="1" applyBorder="1" applyAlignment="1" applyProtection="1">
      <alignment horizontal="center"/>
      <protection locked="0"/>
    </xf>
    <xf numFmtId="3" fontId="16" fillId="0" borderId="0" xfId="1" applyNumberFormat="1" applyFont="1" applyAlignment="1" applyProtection="1">
      <alignment horizontal="center"/>
      <protection locked="0"/>
    </xf>
    <xf numFmtId="2" fontId="16" fillId="0" borderId="0" xfId="1" applyNumberFormat="1" applyFont="1" applyAlignment="1" applyProtection="1">
      <alignment horizontal="center"/>
      <protection locked="0"/>
    </xf>
    <xf numFmtId="2" fontId="18" fillId="0" borderId="4" xfId="1" applyNumberFormat="1" applyFont="1" applyBorder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3" fontId="10" fillId="0" borderId="0" xfId="2" applyNumberFormat="1" applyFont="1" applyAlignment="1" applyProtection="1">
      <alignment horizontal="center"/>
      <protection locked="0"/>
    </xf>
    <xf numFmtId="0" fontId="1" fillId="0" borderId="0" xfId="11"/>
    <xf numFmtId="0" fontId="38" fillId="0" borderId="0" xfId="11" applyFont="1" applyAlignment="1">
      <alignment horizontal="center"/>
    </xf>
    <xf numFmtId="0" fontId="1" fillId="0" borderId="0" xfId="11" applyAlignment="1">
      <alignment horizontal="left"/>
    </xf>
    <xf numFmtId="0" fontId="39" fillId="0" borderId="0" xfId="12" applyAlignment="1" applyProtection="1"/>
    <xf numFmtId="0" fontId="5" fillId="0" borderId="0" xfId="11" applyFont="1"/>
    <xf numFmtId="0" fontId="2" fillId="0" borderId="0" xfId="11" applyFont="1"/>
    <xf numFmtId="0" fontId="36" fillId="0" borderId="0" xfId="11" quotePrefix="1" applyFont="1"/>
    <xf numFmtId="0" fontId="36" fillId="0" borderId="0" xfId="11" applyFont="1"/>
    <xf numFmtId="0" fontId="37" fillId="0" borderId="0" xfId="11" applyFont="1" applyAlignment="1">
      <alignment horizontal="center"/>
    </xf>
    <xf numFmtId="0" fontId="38" fillId="0" borderId="0" xfId="11" applyFont="1" applyAlignment="1">
      <alignment horizontal="center"/>
    </xf>
    <xf numFmtId="0" fontId="38" fillId="0" borderId="0" xfId="11" quotePrefix="1" applyFont="1" applyAlignment="1">
      <alignment horizontal="center"/>
    </xf>
    <xf numFmtId="2" fontId="13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2" fontId="16" fillId="0" borderId="4" xfId="0" applyNumberFormat="1" applyFont="1" applyBorder="1" applyAlignment="1">
      <alignment horizontal="center"/>
    </xf>
    <xf numFmtId="166" fontId="1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4" fillId="0" borderId="2" xfId="0" applyNumberFormat="1" applyFont="1" applyBorder="1"/>
    <xf numFmtId="0" fontId="15" fillId="0" borderId="2" xfId="0" applyFont="1" applyBorder="1"/>
    <xf numFmtId="49" fontId="9" fillId="0" borderId="0" xfId="0" applyNumberFormat="1" applyFont="1" applyAlignment="1">
      <alignment horizontal="center"/>
    </xf>
    <xf numFmtId="2" fontId="16" fillId="0" borderId="0" xfId="2" applyNumberFormat="1" applyFont="1" applyAlignment="1">
      <alignment horizontal="center"/>
    </xf>
    <xf numFmtId="2" fontId="16" fillId="0" borderId="0" xfId="0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3" fontId="16" fillId="0" borderId="0" xfId="0" applyNumberFormat="1" applyFont="1" applyAlignment="1" applyProtection="1">
      <alignment horizontal="center"/>
      <protection locked="0"/>
    </xf>
    <xf numFmtId="165" fontId="14" fillId="0" borderId="0" xfId="2" applyNumberFormat="1" applyFont="1" applyAlignment="1" applyProtection="1">
      <alignment horizontal="left"/>
      <protection locked="0"/>
    </xf>
    <xf numFmtId="0" fontId="16" fillId="0" borderId="0" xfId="2" applyFont="1" applyAlignment="1">
      <alignment horizontal="center"/>
    </xf>
    <xf numFmtId="0" fontId="34" fillId="0" borderId="0" xfId="1" applyFont="1" applyAlignment="1">
      <alignment horizontal="center"/>
    </xf>
    <xf numFmtId="164" fontId="14" fillId="0" borderId="6" xfId="2" applyNumberFormat="1" applyFont="1" applyBorder="1" applyAlignment="1" applyProtection="1">
      <alignment horizontal="left"/>
      <protection locked="0"/>
    </xf>
    <xf numFmtId="0" fontId="15" fillId="0" borderId="6" xfId="0" applyFont="1" applyBorder="1"/>
    <xf numFmtId="2" fontId="18" fillId="0" borderId="0" xfId="2" applyNumberFormat="1" applyFont="1" applyAlignment="1">
      <alignment horizontal="center"/>
    </xf>
  </cellXfs>
  <cellStyles count="13">
    <cellStyle name="Hyperlink 2" xfId="12" xr:uid="{E1883FAE-5014-4914-A71D-88E10387B4FB}"/>
    <cellStyle name="Normal" xfId="0" builtinId="0"/>
    <cellStyle name="Normal 2" xfId="11" xr:uid="{39352E05-0CBB-4339-97DF-CA44E1E840C9}"/>
    <cellStyle name="Normal_14 WEANED PIGS - UP TO 30 KGS" xfId="8" xr:uid="{00000000-0005-0000-0000-000001000000}"/>
    <cellStyle name="Normal_C'backey" xfId="1" xr:uid="{00000000-0005-0000-0000-000002000000}"/>
    <cellStyle name="Normal_Compound  &amp; Feedstuffs in NI" xfId="2" xr:uid="{00000000-0005-0000-0000-000004000000}"/>
    <cellStyle name="Normal_PAGE 1" xfId="6" xr:uid="{00000000-0005-0000-0000-000006000000}"/>
    <cellStyle name="Normal_PAGE 1_1" xfId="7" xr:uid="{00000000-0005-0000-0000-000007000000}"/>
    <cellStyle name="Normal_PAGE 2_MRGR002" xfId="9" xr:uid="{00000000-0005-0000-0000-000008000000}"/>
    <cellStyle name="Normal_PAGE_2.XLS" xfId="10" xr:uid="{00000000-0005-0000-0000-000009000000}"/>
    <cellStyle name="Percent" xfId="3" builtinId="5"/>
    <cellStyle name="Percent 2" xfId="4" xr:uid="{00000000-0005-0000-0000-00000B000000}"/>
    <cellStyle name="Percent 3" xfId="5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3176"/>
        <c:axId val="379013568"/>
      </c:barChart>
      <c:catAx>
        <c:axId val="37901317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568"/>
        <c:crosses val="autoZero"/>
        <c:auto val="0"/>
        <c:lblAlgn val="ctr"/>
        <c:lblOffset val="100"/>
        <c:tickMarkSkip val="1"/>
        <c:noMultiLvlLbl val="0"/>
      </c:catAx>
      <c:valAx>
        <c:axId val="3790135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1525974025974026"/>
          <c:y val="4.193548387096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7480308857872"/>
          <c:y val="0.14728737920671028"/>
          <c:w val="0.8690493029385209"/>
          <c:h val="0.528064964753754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66-47AB-83DB-743BB8DD138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1601.3888888888889</c:v>
              </c:pt>
              <c:pt idx="1">
                <c:v>1601.2230215827337</c:v>
              </c:pt>
              <c:pt idx="2">
                <c:v>1595.7058823529412</c:v>
              </c:pt>
              <c:pt idx="3">
                <c:v>1558.2352941176471</c:v>
              </c:pt>
              <c:pt idx="4">
                <c:v>1623.6324786324785</c:v>
              </c:pt>
              <c:pt idx="5">
                <c:v>1611.3445378151262</c:v>
              </c:pt>
              <c:pt idx="6">
                <c:v>1606.090909090909</c:v>
              </c:pt>
              <c:pt idx="7">
                <c:v>1603.3235294117646</c:v>
              </c:pt>
              <c:pt idx="8">
                <c:v>1576.5447154471544</c:v>
              </c:pt>
              <c:pt idx="9">
                <c:v>1609.9403973509934</c:v>
              </c:pt>
              <c:pt idx="10">
                <c:v>1587.556179775281</c:v>
              </c:pt>
              <c:pt idx="11">
                <c:v>1610.1868131868132</c:v>
              </c:pt>
              <c:pt idx="12">
                <c:v>1566.4705882352941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66-47AB-83DB-743BB8DD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4944"/>
        <c:axId val="161406904"/>
      </c:lineChart>
      <c:catAx>
        <c:axId val="16140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59065947480229"/>
              <c:y val="0.75064611830231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6904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161406904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49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8212955872735221"/>
          <c:y val="5.1190944881889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4848304693531"/>
          <c:y val="0.22321428571432275"/>
          <c:w val="0.80787219661502785"/>
          <c:h val="0.534226190476190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4F-4FC8-BCE0-DAFA72F5E5B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28.666666666666668</c:v>
              </c:pt>
              <c:pt idx="1">
                <c:v>28.666666666666668</c:v>
              </c:pt>
              <c:pt idx="2">
                <c:v>27.333333333333332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4F-4FC8-BCE0-DAFA72F5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4552"/>
        <c:axId val="161408080"/>
      </c:lineChart>
      <c:catAx>
        <c:axId val="161404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9678976303883049"/>
              <c:y val="0.86666901012373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08080"/>
        <c:scaling>
          <c:orientation val="minMax"/>
          <c:max val="35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455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18526844300718695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477451682172E-2"/>
          <c:y val="0.2040480197234825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65-4226-9D74-DD1D1232B1F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65-4226-9D74-DD1D1232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10040"/>
        <c:axId val="161410432"/>
      </c:lineChart>
      <c:catAx>
        <c:axId val="16141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6296826533"/>
              <c:y val="0.86792716038303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10432"/>
        <c:scaling>
          <c:orientation val="minMax"/>
          <c:max val="35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00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0019531273843"/>
          <c:y val="0.26315879645969181"/>
          <c:w val="0.8050009826672152"/>
          <c:h val="0.459650697816266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61-4860-86C5-CCFFE3E35A7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1847.7272727272727</c:v>
              </c:pt>
              <c:pt idx="1">
                <c:v>2157.1428571428573</c:v>
              </c:pt>
              <c:pt idx="2">
                <c:v>2398.8235294117649</c:v>
              </c:pt>
              <c:pt idx="3">
                <c:v>2396.09375</c:v>
              </c:pt>
              <c:pt idx="4">
                <c:v>2267.6470588235293</c:v>
              </c:pt>
              <c:pt idx="5">
                <c:v>2408.3333333333335</c:v>
              </c:pt>
              <c:pt idx="6">
                <c:v>2441.6666666666665</c:v>
              </c:pt>
              <c:pt idx="7">
                <c:v>2491.9117647058824</c:v>
              </c:pt>
              <c:pt idx="8">
                <c:v>2381.818181818182</c:v>
              </c:pt>
              <c:pt idx="9">
                <c:v>2189.1304347826085</c:v>
              </c:pt>
              <c:pt idx="10">
                <c:v>2742.5</c:v>
              </c:pt>
              <c:pt idx="11">
                <c:v>2148.0263157894738</c:v>
              </c:pt>
              <c:pt idx="12">
                <c:v>2144.7368421052633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61-4860-86C5-CCFFE3E3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6512"/>
        <c:axId val="161409648"/>
      </c:lineChart>
      <c:catAx>
        <c:axId val="16140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9648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161409648"/>
        <c:scaling>
          <c:orientation val="minMax"/>
          <c:min val="1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6512"/>
        <c:crosses val="autoZero"/>
        <c:crossBetween val="midCat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07103841750001"/>
          <c:y val="0.23194484109177929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A5-418C-9B5A-06176C27FE8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578.15373563218395</c:v>
              </c:pt>
              <c:pt idx="1">
                <c:v>562.29729729729729</c:v>
              </c:pt>
              <c:pt idx="2">
                <c:v>569.58561376075056</c:v>
              </c:pt>
              <c:pt idx="3">
                <c:v>561.149885583524</c:v>
              </c:pt>
              <c:pt idx="4">
                <c:v>570.50345508390922</c:v>
              </c:pt>
              <c:pt idx="5">
                <c:v>609.34131736526945</c:v>
              </c:pt>
              <c:pt idx="6">
                <c:v>635.85185185185185</c:v>
              </c:pt>
              <c:pt idx="7">
                <c:v>615.93177189409369</c:v>
              </c:pt>
              <c:pt idx="8">
                <c:v>633.76313276026747</c:v>
              </c:pt>
              <c:pt idx="9">
                <c:v>572.52759381898454</c:v>
              </c:pt>
              <c:pt idx="10">
                <c:v>614.69534050179209</c:v>
              </c:pt>
              <c:pt idx="11">
                <c:v>615.46846846846847</c:v>
              </c:pt>
              <c:pt idx="12">
                <c:v>559.17612193056732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A5-418C-9B5A-06176C27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7296"/>
        <c:axId val="161411608"/>
      </c:lineChart>
      <c:catAx>
        <c:axId val="16140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1608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61411608"/>
        <c:scaling>
          <c:orientation val="minMax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7296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7417949671097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</c:numLit>
          </c:val>
          <c:smooth val="0"/>
          <c:extLst>
            <c:ext xmlns:c16="http://schemas.microsoft.com/office/drawing/2014/chart" uri="{C3380CC4-5D6E-409C-BE32-E72D297353CC}">
              <c16:uniqueId val="{00000000-6966-42A0-BFFB-C26A548F8F4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</c:numLit>
          </c:val>
          <c:smooth val="0"/>
          <c:extLst>
            <c:ext xmlns:c16="http://schemas.microsoft.com/office/drawing/2014/chart" uri="{C3380CC4-5D6E-409C-BE32-E72D297353CC}">
              <c16:uniqueId val="{00000001-6966-42A0-BFFB-C26A548F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8472"/>
        <c:axId val="161408864"/>
      </c:lineChart>
      <c:catAx>
        <c:axId val="16140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864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161408864"/>
        <c:scaling>
          <c:orientation val="minMax"/>
          <c:max val="130"/>
          <c:min val="9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472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4381688615414867"/>
          <c:y val="6.1114343824650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193.5</c:v>
              </c:pt>
              <c:pt idx="2">
                <c:v>196.5</c:v>
              </c:pt>
              <c:pt idx="3">
                <c:v>#N/A</c:v>
              </c:pt>
              <c:pt idx="4">
                <c:v>197.5</c:v>
              </c:pt>
              <c:pt idx="5">
                <c:v>198.5</c:v>
              </c:pt>
              <c:pt idx="6">
                <c:v>#N/A</c:v>
              </c:pt>
              <c:pt idx="7">
                <c:v>199.5</c:v>
              </c:pt>
              <c:pt idx="8">
                <c:v>#N/A</c:v>
              </c:pt>
              <c:pt idx="9">
                <c:v>#N/A</c:v>
              </c:pt>
              <c:pt idx="10">
                <c:v>202.5</c:v>
              </c:pt>
              <c:pt idx="11">
                <c:v>201.5</c:v>
              </c:pt>
              <c:pt idx="1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8D-4B5D-A856-B94D95D123CE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8D-4B5D-A856-B94D95D1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89952"/>
        <c:axId val="161988384"/>
      </c:lineChart>
      <c:catAx>
        <c:axId val="161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838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16198838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9952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17101809642"/>
          <c:y val="0.1143795138352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62-4735-9708-BDC7D64A13C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608.11765699313446</c:v>
              </c:pt>
              <c:pt idx="1">
                <c:v>596.53262180762579</c:v>
              </c:pt>
              <c:pt idx="2">
                <c:v>571.0075521292257</c:v>
              </c:pt>
              <c:pt idx="3">
                <c:v>587.93404637734204</c:v>
              </c:pt>
              <c:pt idx="4">
                <c:v>599.67297785279197</c:v>
              </c:pt>
              <c:pt idx="5">
                <c:v>609.32081876258917</c:v>
              </c:pt>
              <c:pt idx="6">
                <c:v>612.01050320486252</c:v>
              </c:pt>
              <c:pt idx="7">
                <c:v>633.1649917985402</c:v>
              </c:pt>
              <c:pt idx="8">
                <c:v>655.23368539984551</c:v>
              </c:pt>
              <c:pt idx="9">
                <c:v>719.1504944800671</c:v>
              </c:pt>
              <c:pt idx="10">
                <c:v>747.79361314475534</c:v>
              </c:pt>
              <c:pt idx="11">
                <c:v>750.10563006708401</c:v>
              </c:pt>
              <c:pt idx="12">
                <c:v>769.00050276705076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62-4735-9708-BDC7D64A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90344"/>
        <c:axId val="161992696"/>
      </c:lineChart>
      <c:catAx>
        <c:axId val="161990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2696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161992696"/>
        <c:scaling>
          <c:orientation val="minMax"/>
          <c:max val="800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0344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21471199052409043"/>
          <c:y val="2.7586206896551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14285718029"/>
          <c:y val="0.21982804887036247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E5-4D9C-B8EA-05262469D84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194.52574288436833</c:v>
              </c:pt>
              <c:pt idx="1">
                <c:v>192.00858811244643</c:v>
              </c:pt>
              <c:pt idx="2">
                <c:v>191.99666894037378</c:v>
              </c:pt>
              <c:pt idx="3">
                <c:v>190.92549107900069</c:v>
              </c:pt>
              <c:pt idx="4">
                <c:v>189.70034264863455</c:v>
              </c:pt>
              <c:pt idx="5">
                <c:v>189.27608855867305</c:v>
              </c:pt>
              <c:pt idx="6">
                <c:v>187.2503069640656</c:v>
              </c:pt>
              <c:pt idx="7">
                <c:v>187.22471975648472</c:v>
              </c:pt>
              <c:pt idx="8">
                <c:v>186.14317330985929</c:v>
              </c:pt>
              <c:pt idx="9">
                <c:v>185.88567763580238</c:v>
              </c:pt>
              <c:pt idx="10">
                <c:v>184.63329648317389</c:v>
              </c:pt>
              <c:pt idx="11">
                <c:v>183.54881395404257</c:v>
              </c:pt>
              <c:pt idx="12">
                <c:v>183.68439006866805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E5-4D9C-B8EA-05262469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87992"/>
        <c:axId val="161991912"/>
      </c:lineChart>
      <c:catAx>
        <c:axId val="161987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1912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161991912"/>
        <c:scaling>
          <c:orientation val="minMax"/>
          <c:max val="230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7992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2392"/>
        <c:axId val="379013960"/>
      </c:barChart>
      <c:catAx>
        <c:axId val="3790123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960"/>
        <c:crosses val="autoZero"/>
        <c:auto val="0"/>
        <c:lblAlgn val="ctr"/>
        <c:lblOffset val="100"/>
        <c:tickMarkSkip val="1"/>
        <c:noMultiLvlLbl val="0"/>
      </c:catAx>
      <c:valAx>
        <c:axId val="37901396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25291455166028E-2"/>
          <c:y val="0.17216178801005888"/>
          <c:w val="0.87401658812187433"/>
          <c:h val="0.5787566490550919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D5-4369-990D-9372F72D8BB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643.6</c:v>
              </c:pt>
              <c:pt idx="1">
                <c:v>641.20000000000005</c:v>
              </c:pt>
              <c:pt idx="2">
                <c:v>637.9</c:v>
              </c:pt>
              <c:pt idx="3">
                <c:v>641.79999999999995</c:v>
              </c:pt>
              <c:pt idx="4">
                <c:v>641.9</c:v>
              </c:pt>
              <c:pt idx="5">
                <c:v>642.1</c:v>
              </c:pt>
              <c:pt idx="6">
                <c:v>639.79999999999995</c:v>
              </c:pt>
              <c:pt idx="7">
                <c:v>639.20000000000005</c:v>
              </c:pt>
              <c:pt idx="8">
                <c:v>636.9</c:v>
              </c:pt>
              <c:pt idx="9">
                <c:v>630.9</c:v>
              </c:pt>
              <c:pt idx="10">
                <c:v>633.20000000000005</c:v>
              </c:pt>
              <c:pt idx="11">
                <c:v>628.79999999999995</c:v>
              </c:pt>
              <c:pt idx="12">
                <c:v>627.9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D5-4369-990D-9372F72D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40528"/>
        <c:axId val="381337784"/>
      </c:lineChart>
      <c:catAx>
        <c:axId val="38134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88527045532353"/>
              <c:y val="0.850613727262975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7784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381337784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40528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071446821415814E-2"/>
          <c:y val="0.18701633672034079"/>
          <c:w val="0.87020129540260005"/>
          <c:h val="0.5692685493485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B8-427C-B85F-3BFE6B28BD4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642.70000000000005</c:v>
              </c:pt>
              <c:pt idx="1">
                <c:v>643.4</c:v>
              </c:pt>
              <c:pt idx="2">
                <c:v>638.4</c:v>
              </c:pt>
              <c:pt idx="3">
                <c:v>642.6</c:v>
              </c:pt>
              <c:pt idx="4">
                <c:v>642.29999999999995</c:v>
              </c:pt>
              <c:pt idx="5">
                <c:v>641.29999999999995</c:v>
              </c:pt>
              <c:pt idx="6">
                <c:v>638.1</c:v>
              </c:pt>
              <c:pt idx="7">
                <c:v>640</c:v>
              </c:pt>
              <c:pt idx="8">
                <c:v>636.1</c:v>
              </c:pt>
              <c:pt idx="9">
                <c:v>633.1</c:v>
              </c:pt>
              <c:pt idx="10">
                <c:v>630.9</c:v>
              </c:pt>
              <c:pt idx="11">
                <c:v>630.1</c:v>
              </c:pt>
              <c:pt idx="12">
                <c:v>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B8-427C-B85F-3BFE6B28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8176"/>
        <c:axId val="381339352"/>
      </c:lineChart>
      <c:catAx>
        <c:axId val="38133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748280726377138"/>
              <c:y val="0.857061656388756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935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381339352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817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6138617427934532"/>
          <c:y val="1.16276691196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71500882334469E-2"/>
          <c:y val="0.18819222099901442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B6-432E-B6B9-C754558B455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624.5</c:v>
              </c:pt>
              <c:pt idx="1">
                <c:v>624.5</c:v>
              </c:pt>
              <c:pt idx="2">
                <c:v>623.6</c:v>
              </c:pt>
              <c:pt idx="3">
                <c:v>622.5</c:v>
              </c:pt>
              <c:pt idx="4">
                <c:v>626.5</c:v>
              </c:pt>
              <c:pt idx="5">
                <c:v>623.29999999999995</c:v>
              </c:pt>
              <c:pt idx="6">
                <c:v>623.20000000000005</c:v>
              </c:pt>
              <c:pt idx="7">
                <c:v>623.20000000000005</c:v>
              </c:pt>
              <c:pt idx="8">
                <c:v>619.79999999999995</c:v>
              </c:pt>
              <c:pt idx="9">
                <c:v>619</c:v>
              </c:pt>
              <c:pt idx="10">
                <c:v>611.1</c:v>
              </c:pt>
              <c:pt idx="11">
                <c:v>613.4</c:v>
              </c:pt>
              <c:pt idx="12">
                <c:v>608.5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B6-432E-B6B9-C754558B4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4256"/>
        <c:axId val="381335432"/>
      </c:lineChart>
      <c:catAx>
        <c:axId val="38133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006484237317232"/>
              <c:y val="0.8800024227740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432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381335432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4256"/>
        <c:crosses val="autoZero"/>
        <c:crossBetween val="midCat"/>
        <c:majorUnit val="5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342217133241794"/>
          <c:y val="4.81487454502027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0018116819576E-2"/>
          <c:y val="0.13703753268783544"/>
          <c:w val="0.8690493029385209"/>
          <c:h val="0.6474097542752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B8-4048-A3EF-60F4EC23BA9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484</c:v>
              </c:pt>
              <c:pt idx="1">
                <c:v>491</c:v>
              </c:pt>
              <c:pt idx="2">
                <c:v>495</c:v>
              </c:pt>
              <c:pt idx="3">
                <c:v>493.1</c:v>
              </c:pt>
              <c:pt idx="4">
                <c:v>496</c:v>
              </c:pt>
              <c:pt idx="5">
                <c:v>498</c:v>
              </c:pt>
              <c:pt idx="6">
                <c:v>492.9</c:v>
              </c:pt>
              <c:pt idx="7">
                <c:v>498.3</c:v>
              </c:pt>
              <c:pt idx="8">
                <c:v>503.9</c:v>
              </c:pt>
              <c:pt idx="9">
                <c:v>505</c:v>
              </c:pt>
              <c:pt idx="10">
                <c:v>501.5</c:v>
              </c:pt>
              <c:pt idx="11">
                <c:v>498.4</c:v>
              </c:pt>
              <c:pt idx="12">
                <c:v>498.9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B8-4048-A3EF-60F4EC23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6216"/>
        <c:axId val="381334648"/>
      </c:lineChart>
      <c:catAx>
        <c:axId val="38133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376655602217056"/>
              <c:y val="0.862223873497775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4648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381334648"/>
        <c:scaling>
          <c:orientation val="minMax"/>
          <c:min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621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6410720599"/>
          <c:y val="3.9634146341463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8435129183732"/>
          <c:y val="0.15317787862494703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7-4AA9-BEAA-3035F8FA69B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1437.3076923076924</c:v>
              </c:pt>
              <c:pt idx="1">
                <c:v>1468.7096774193549</c:v>
              </c:pt>
              <c:pt idx="2">
                <c:v>#N/A</c:v>
              </c:pt>
              <c:pt idx="3">
                <c:v>1464.8571428571429</c:v>
              </c:pt>
              <c:pt idx="4">
                <c:v>1593.0555555555557</c:v>
              </c:pt>
              <c:pt idx="5">
                <c:v>1565.3061224489795</c:v>
              </c:pt>
              <c:pt idx="6">
                <c:v>1604.3859649122808</c:v>
              </c:pt>
              <c:pt idx="7">
                <c:v>1616.1194029850747</c:v>
              </c:pt>
              <c:pt idx="8">
                <c:v>1601.1392405063291</c:v>
              </c:pt>
              <c:pt idx="9">
                <c:v>1528.8235294117646</c:v>
              </c:pt>
              <c:pt idx="10">
                <c:v>1515.0684931506848</c:v>
              </c:pt>
              <c:pt idx="11">
                <c:v>1412.3404255319149</c:v>
              </c:pt>
              <c:pt idx="12">
                <c:v>1363.6065573770493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7-4AA9-BEAA-3035F8FA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5824"/>
        <c:axId val="381337392"/>
      </c:lineChart>
      <c:catAx>
        <c:axId val="38133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17674510028"/>
              <c:y val="0.83536985468282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7392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38133739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82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5233823285505402"/>
          <c:y val="5.9049198777770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68"/>
          <c:y val="0.15568320481125444"/>
          <c:w val="0.8571445179666537"/>
          <c:h val="0.604496061306374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84-4CD8-8FD0-4600B1C3DB7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1311.7142857142858</c:v>
              </c:pt>
              <c:pt idx="1">
                <c:v>1299.3846153846155</c:v>
              </c:pt>
              <c:pt idx="2">
                <c:v>1391.5384615384614</c:v>
              </c:pt>
              <c:pt idx="3">
                <c:v>1398.6206896551723</c:v>
              </c:pt>
              <c:pt idx="4">
                <c:v>1467.4545454545455</c:v>
              </c:pt>
              <c:pt idx="5">
                <c:v>1432.5428571428572</c:v>
              </c:pt>
              <c:pt idx="6">
                <c:v>1416.2337662337663</c:v>
              </c:pt>
              <c:pt idx="7">
                <c:v>1432.8571428571429</c:v>
              </c:pt>
              <c:pt idx="8">
                <c:v>1444.0540540540539</c:v>
              </c:pt>
              <c:pt idx="9">
                <c:v>1434.6938775510205</c:v>
              </c:pt>
              <c:pt idx="10">
                <c:v>1457.3684210526317</c:v>
              </c:pt>
              <c:pt idx="11">
                <c:v>1470.6</c:v>
              </c:pt>
              <c:pt idx="12">
                <c:v>1457.2881355932204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84-4CD8-8FD0-4600B1C3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9744"/>
        <c:axId val="381340136"/>
      </c:lineChart>
      <c:catAx>
        <c:axId val="38133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397355214053051"/>
              <c:y val="0.84065734208961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40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381340136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9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160132863294049"/>
          <c:y val="2.2580672561562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593735563728E-2"/>
          <c:y val="0.13409474522975162"/>
          <c:w val="0.87225718924882512"/>
          <c:h val="0.555830541584913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C6-48D5-B545-47091D02E85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1712.5454545454545</c:v>
              </c:pt>
              <c:pt idx="1">
                <c:v>1743.467336683417</c:v>
              </c:pt>
              <c:pt idx="2">
                <c:v>1373.5238095238096</c:v>
              </c:pt>
              <c:pt idx="3">
                <c:v>1709.9047619047619</c:v>
              </c:pt>
              <c:pt idx="4">
                <c:v>1732.6519337016575</c:v>
              </c:pt>
              <c:pt idx="5">
                <c:v>1715.5867346938776</c:v>
              </c:pt>
              <c:pt idx="6">
                <c:v>1721.189024390244</c:v>
              </c:pt>
              <c:pt idx="7">
                <c:v>1705.6369047619048</c:v>
              </c:pt>
              <c:pt idx="8">
                <c:v>1743.9226519337017</c:v>
              </c:pt>
              <c:pt idx="9">
                <c:v>1698.7014925373135</c:v>
              </c:pt>
              <c:pt idx="10">
                <c:v>1702.9252873563219</c:v>
              </c:pt>
              <c:pt idx="11">
                <c:v>1660.3608247422681</c:v>
              </c:pt>
              <c:pt idx="12">
                <c:v>1619.3564356435643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C6-48D5-B545-47091D02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5040"/>
        <c:axId val="161405728"/>
      </c:lineChart>
      <c:catAx>
        <c:axId val="3813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183113752937746"/>
              <c:y val="0.80322775187082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5728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1614057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0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883920</xdr:colOff>
      <xdr:row>1</xdr:row>
      <xdr:rowOff>160020</xdr:rowOff>
    </xdr:from>
    <xdr:to>
      <xdr:col>6</xdr:col>
      <xdr:colOff>601981</xdr:colOff>
      <xdr:row>5</xdr:row>
      <xdr:rowOff>162556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2FB3FDF-67C0-4E24-AA54-D38578B4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9145" y="350520"/>
          <a:ext cx="1680211" cy="7645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40</xdr:row>
      <xdr:rowOff>9525</xdr:rowOff>
    </xdr:from>
    <xdr:to>
      <xdr:col>1</xdr:col>
      <xdr:colOff>0</xdr:colOff>
      <xdr:row>43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2D8987-B990-4E1C-832B-F4C1CB20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391525"/>
          <a:ext cx="7239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77</xdr:row>
      <xdr:rowOff>0</xdr:rowOff>
    </xdr:from>
    <xdr:to>
      <xdr:col>2</xdr:col>
      <xdr:colOff>381013</xdr:colOff>
      <xdr:row>77</xdr:row>
      <xdr:rowOff>0</xdr:rowOff>
    </xdr:to>
    <xdr:sp macro="" textlink="">
      <xdr:nvSpPr>
        <xdr:cNvPr id="45057" name="Text 14">
          <a:extLst>
            <a:ext uri="{FF2B5EF4-FFF2-40B4-BE49-F238E27FC236}">
              <a16:creationId xmlns:a16="http://schemas.microsoft.com/office/drawing/2014/main" id="{00000000-0008-0000-0100-000001B00000}"/>
            </a:ext>
          </a:extLst>
        </xdr:cNvPr>
        <xdr:cNvSpPr txBox="1">
          <a:spLocks noChangeArrowheads="1"/>
        </xdr:cNvSpPr>
      </xdr:nvSpPr>
      <xdr:spPr bwMode="auto">
        <a:xfrm>
          <a:off x="38100" y="1340358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 ex-farm producer prices collected from a survey of merchants</a:t>
          </a:r>
        </a:p>
      </xdr:txBody>
    </xdr:sp>
    <xdr:clientData/>
  </xdr:twoCellAnchor>
  <xdr:twoCellAnchor>
    <xdr:from>
      <xdr:col>0</xdr:col>
      <xdr:colOff>38100</xdr:colOff>
      <xdr:row>77</xdr:row>
      <xdr:rowOff>0</xdr:rowOff>
    </xdr:from>
    <xdr:to>
      <xdr:col>2</xdr:col>
      <xdr:colOff>381013</xdr:colOff>
      <xdr:row>77</xdr:row>
      <xdr:rowOff>0</xdr:rowOff>
    </xdr:to>
    <xdr:sp macro="" textlink="">
      <xdr:nvSpPr>
        <xdr:cNvPr id="45058" name="Text 19">
          <a:extLst>
            <a:ext uri="{FF2B5EF4-FFF2-40B4-BE49-F238E27FC236}">
              <a16:creationId xmlns:a16="http://schemas.microsoft.com/office/drawing/2014/main" id="{00000000-0008-0000-0100-000002B00000}"/>
            </a:ext>
          </a:extLst>
        </xdr:cNvPr>
        <xdr:cNvSpPr txBox="1">
          <a:spLocks noChangeArrowheads="1"/>
        </xdr:cNvSpPr>
      </xdr:nvSpPr>
      <xdr:spPr bwMode="auto">
        <a:xfrm>
          <a:off x="38100" y="1340358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2</xdr:col>
      <xdr:colOff>381013</xdr:colOff>
      <xdr:row>22</xdr:row>
      <xdr:rowOff>0</xdr:rowOff>
    </xdr:to>
    <xdr:sp macro="" textlink="">
      <xdr:nvSpPr>
        <xdr:cNvPr id="45062" name="Text 19">
          <a:extLst>
            <a:ext uri="{FF2B5EF4-FFF2-40B4-BE49-F238E27FC236}">
              <a16:creationId xmlns:a16="http://schemas.microsoft.com/office/drawing/2014/main" id="{00000000-0008-0000-0100-000006B00000}"/>
            </a:ext>
          </a:extLst>
        </xdr:cNvPr>
        <xdr:cNvSpPr txBox="1">
          <a:spLocks noChangeArrowheads="1"/>
        </xdr:cNvSpPr>
      </xdr:nvSpPr>
      <xdr:spPr bwMode="auto">
        <a:xfrm>
          <a:off x="38100" y="317754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5</xdr:col>
      <xdr:colOff>241300</xdr:colOff>
      <xdr:row>66</xdr:row>
      <xdr:rowOff>0</xdr:rowOff>
    </xdr:from>
    <xdr:to>
      <xdr:col>9</xdr:col>
      <xdr:colOff>99042</xdr:colOff>
      <xdr:row>69</xdr:row>
      <xdr:rowOff>32657</xdr:rowOff>
    </xdr:to>
    <xdr:sp macro="" textlink="">
      <xdr:nvSpPr>
        <xdr:cNvPr id="45067" name="Text Box 11">
          <a:extLst>
            <a:ext uri="{FF2B5EF4-FFF2-40B4-BE49-F238E27FC236}">
              <a16:creationId xmlns:a16="http://schemas.microsoft.com/office/drawing/2014/main" id="{00000000-0008-0000-0100-00000BB00000}"/>
            </a:ext>
          </a:extLst>
        </xdr:cNvPr>
        <xdr:cNvSpPr txBox="1">
          <a:spLocks noChangeArrowheads="1"/>
        </xdr:cNvSpPr>
      </xdr:nvSpPr>
      <xdr:spPr bwMode="auto">
        <a:xfrm>
          <a:off x="6438900" y="12890500"/>
          <a:ext cx="2486642" cy="5025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© Crown Copyright 2026</a:t>
          </a:r>
        </a:p>
        <a:p>
          <a:pPr algn="l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41</xdr:row>
      <xdr:rowOff>0</xdr:rowOff>
    </xdr:from>
    <xdr:to>
      <xdr:col>13</xdr:col>
      <xdr:colOff>876300</xdr:colOff>
      <xdr:row>59</xdr:row>
      <xdr:rowOff>45720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14</xdr:col>
      <xdr:colOff>348341</xdr:colOff>
      <xdr:row>23</xdr:row>
      <xdr:rowOff>-1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22</xdr:row>
      <xdr:rowOff>99786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22</xdr:row>
      <xdr:rowOff>81643</xdr:rowOff>
    </xdr:from>
    <xdr:to>
      <xdr:col>14</xdr:col>
      <xdr:colOff>99786</xdr:colOff>
      <xdr:row>40</xdr:row>
      <xdr:rowOff>81642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598715</xdr:colOff>
      <xdr:row>40</xdr:row>
      <xdr:rowOff>81643</xdr:rowOff>
    </xdr:from>
    <xdr:to>
      <xdr:col>14</xdr:col>
      <xdr:colOff>281215</xdr:colOff>
      <xdr:row>59</xdr:row>
      <xdr:rowOff>9072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59</xdr:row>
      <xdr:rowOff>1088</xdr:rowOff>
    </xdr:from>
    <xdr:to>
      <xdr:col>7</xdr:col>
      <xdr:colOff>7620</xdr:colOff>
      <xdr:row>79</xdr:row>
      <xdr:rowOff>54428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662213</xdr:colOff>
      <xdr:row>58</xdr:row>
      <xdr:rowOff>99784</xdr:rowOff>
    </xdr:from>
    <xdr:to>
      <xdr:col>14</xdr:col>
      <xdr:colOff>54428</xdr:colOff>
      <xdr:row>79</xdr:row>
      <xdr:rowOff>108857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3566160" y="676275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5600700" y="668655"/>
          <a:ext cx="4267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5234940" y="668655"/>
          <a:ext cx="44958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90594</xdr:colOff>
      <xdr:row>54</xdr:row>
      <xdr:rowOff>62653</xdr:rowOff>
    </xdr:from>
    <xdr:to>
      <xdr:col>13</xdr:col>
      <xdr:colOff>574887</xdr:colOff>
      <xdr:row>68</xdr:row>
      <xdr:rowOff>62653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V="1"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V="1"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284480</xdr:colOff>
      <xdr:row>54</xdr:row>
      <xdr:rowOff>67734</xdr:rowOff>
    </xdr:from>
    <xdr:to>
      <xdr:col>6</xdr:col>
      <xdr:colOff>132080</xdr:colOff>
      <xdr:row>68</xdr:row>
      <xdr:rowOff>84667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217594</xdr:colOff>
      <xdr:row>4</xdr:row>
      <xdr:rowOff>46567</xdr:rowOff>
    </xdr:from>
    <xdr:to>
      <xdr:col>13</xdr:col>
      <xdr:colOff>568114</xdr:colOff>
      <xdr:row>21</xdr:row>
      <xdr:rowOff>130387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441960</xdr:colOff>
      <xdr:row>39</xdr:row>
      <xdr:rowOff>47414</xdr:rowOff>
    </xdr:from>
    <xdr:to>
      <xdr:col>14</xdr:col>
      <xdr:colOff>19473</xdr:colOff>
      <xdr:row>54</xdr:row>
      <xdr:rowOff>85514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flipV="1">
          <a:off x="4345305" y="573405"/>
          <a:ext cx="4648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3139440" y="550545"/>
          <a:ext cx="5257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205740</xdr:colOff>
      <xdr:row>24</xdr:row>
      <xdr:rowOff>7620</xdr:rowOff>
    </xdr:from>
    <xdr:to>
      <xdr:col>13</xdr:col>
      <xdr:colOff>464820</xdr:colOff>
      <xdr:row>38</xdr:row>
      <xdr:rowOff>83820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96520</xdr:colOff>
      <xdr:row>44</xdr:row>
      <xdr:rowOff>128270</xdr:rowOff>
    </xdr:from>
    <xdr:to>
      <xdr:col>4</xdr:col>
      <xdr:colOff>297180</xdr:colOff>
      <xdr:row>48</xdr:row>
      <xdr:rowOff>8890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EBD0120-D72D-C7EA-9645-D461E1CD40ED}"/>
            </a:ext>
          </a:extLst>
        </xdr:cNvPr>
        <xdr:cNvSpPr txBox="1"/>
      </xdr:nvSpPr>
      <xdr:spPr>
        <a:xfrm>
          <a:off x="1376680" y="6803390"/>
          <a:ext cx="1480820" cy="490220"/>
        </a:xfrm>
        <a:prstGeom prst="rect">
          <a:avLst/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No data available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7FE9-CDEE-4FE4-B957-96A23D25BDD5}">
  <dimension ref="A16:G46"/>
  <sheetViews>
    <sheetView showGridLines="0" tabSelected="1" workbookViewId="0">
      <selection activeCell="H15" sqref="H15"/>
    </sheetView>
  </sheetViews>
  <sheetFormatPr defaultColWidth="9.1796875" defaultRowHeight="14.5" x14ac:dyDescent="0.35"/>
  <cols>
    <col min="1" max="1" width="11.453125" style="123" customWidth="1"/>
    <col min="2" max="10" width="14.7265625" style="123" customWidth="1"/>
    <col min="11" max="16384" width="9.1796875" style="123"/>
  </cols>
  <sheetData>
    <row r="16" spans="1:7" ht="30" x14ac:dyDescent="0.6">
      <c r="A16" s="131" t="s">
        <v>92</v>
      </c>
      <c r="B16" s="131"/>
      <c r="C16" s="131"/>
      <c r="D16" s="131"/>
      <c r="E16" s="131"/>
      <c r="F16" s="131"/>
      <c r="G16" s="131"/>
    </row>
    <row r="18" spans="1:7" ht="30" x14ac:dyDescent="0.6">
      <c r="A18" s="131" t="s">
        <v>93</v>
      </c>
      <c r="B18" s="131"/>
      <c r="C18" s="131"/>
      <c r="D18" s="131"/>
      <c r="E18" s="131"/>
      <c r="F18" s="131"/>
      <c r="G18" s="131"/>
    </row>
    <row r="20" spans="1:7" ht="22.5" x14ac:dyDescent="0.45">
      <c r="A20" s="132" t="s">
        <v>87</v>
      </c>
      <c r="B20" s="132"/>
      <c r="C20" s="132"/>
      <c r="D20" s="132"/>
      <c r="E20" s="132"/>
      <c r="F20" s="132"/>
      <c r="G20" s="132"/>
    </row>
    <row r="22" spans="1:7" ht="22.5" x14ac:dyDescent="0.45">
      <c r="A22" s="132" t="s">
        <v>90</v>
      </c>
      <c r="B22" s="132"/>
      <c r="C22" s="132"/>
      <c r="D22" s="132"/>
      <c r="E22" s="132"/>
      <c r="F22" s="132"/>
      <c r="G22" s="132"/>
    </row>
    <row r="23" spans="1:7" ht="22.5" x14ac:dyDescent="0.45">
      <c r="B23" s="124"/>
      <c r="C23" s="133" t="s">
        <v>94</v>
      </c>
      <c r="D23" s="132"/>
      <c r="E23" s="132"/>
    </row>
    <row r="24" spans="1:7" ht="22.5" x14ac:dyDescent="0.45">
      <c r="B24" s="124"/>
      <c r="C24" s="124"/>
      <c r="D24" s="124"/>
      <c r="E24" s="124"/>
    </row>
    <row r="30" spans="1:7" x14ac:dyDescent="0.35">
      <c r="A30" s="123" t="s">
        <v>95</v>
      </c>
      <c r="E30" s="125" t="s">
        <v>96</v>
      </c>
    </row>
    <row r="31" spans="1:7" x14ac:dyDescent="0.35">
      <c r="A31" s="123" t="s">
        <v>97</v>
      </c>
      <c r="E31" s="123" t="s">
        <v>98</v>
      </c>
    </row>
    <row r="32" spans="1:7" x14ac:dyDescent="0.35">
      <c r="A32" s="123" t="s">
        <v>99</v>
      </c>
      <c r="E32" s="123" t="s">
        <v>100</v>
      </c>
    </row>
    <row r="33" spans="1:7" x14ac:dyDescent="0.35">
      <c r="A33" s="123" t="s">
        <v>101</v>
      </c>
      <c r="E33" s="123" t="s">
        <v>102</v>
      </c>
    </row>
    <row r="34" spans="1:7" x14ac:dyDescent="0.35">
      <c r="A34" s="123" t="s">
        <v>103</v>
      </c>
      <c r="E34" s="123" t="s">
        <v>104</v>
      </c>
    </row>
    <row r="35" spans="1:7" x14ac:dyDescent="0.35">
      <c r="A35" s="123" t="s">
        <v>105</v>
      </c>
      <c r="E35" s="126" t="s">
        <v>106</v>
      </c>
    </row>
    <row r="36" spans="1:7" x14ac:dyDescent="0.35">
      <c r="A36" s="123" t="s">
        <v>107</v>
      </c>
      <c r="E36" s="123" t="s">
        <v>108</v>
      </c>
    </row>
    <row r="37" spans="1:7" x14ac:dyDescent="0.35">
      <c r="E37" s="123" t="s">
        <v>109</v>
      </c>
    </row>
    <row r="40" spans="1:7" x14ac:dyDescent="0.35">
      <c r="B40" s="127" t="s">
        <v>87</v>
      </c>
    </row>
    <row r="41" spans="1:7" x14ac:dyDescent="0.35">
      <c r="B41" s="128" t="s">
        <v>110</v>
      </c>
    </row>
    <row r="42" spans="1:7" x14ac:dyDescent="0.35">
      <c r="B42" s="128" t="s">
        <v>111</v>
      </c>
    </row>
    <row r="43" spans="1:7" x14ac:dyDescent="0.35">
      <c r="B43" s="128" t="s">
        <v>112</v>
      </c>
    </row>
    <row r="44" spans="1:7" x14ac:dyDescent="0.35">
      <c r="B44" s="123" t="s">
        <v>113</v>
      </c>
      <c r="C44" s="126" t="s">
        <v>114</v>
      </c>
    </row>
    <row r="45" spans="1:7" x14ac:dyDescent="0.35">
      <c r="F45" s="129" t="s">
        <v>115</v>
      </c>
    </row>
    <row r="46" spans="1:7" x14ac:dyDescent="0.35">
      <c r="A46" s="130"/>
      <c r="B46" s="130"/>
      <c r="C46" s="130"/>
      <c r="D46" s="130"/>
      <c r="E46" s="130"/>
      <c r="F46" s="130"/>
      <c r="G46" s="130"/>
    </row>
  </sheetData>
  <mergeCells count="5">
    <mergeCell ref="A16:G16"/>
    <mergeCell ref="A18:G18"/>
    <mergeCell ref="A20:G20"/>
    <mergeCell ref="A22:G22"/>
    <mergeCell ref="C23:E23"/>
  </mergeCells>
  <hyperlinks>
    <hyperlink ref="E35" r:id="rId1" xr:uid="{CF850BD4-08F5-48F3-8F8A-B42E2B62EA00}"/>
    <hyperlink ref="C44" r:id="rId2" display="https://osr.statisticsauthority.gov.uk/accredited-official-statistics/" xr:uid="{D081A9A0-6FA2-4EEF-A77C-2D72F9E87AA5}"/>
  </hyperlinks>
  <pageMargins left="0" right="0" top="0" bottom="0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showGridLines="0" zoomScaleNormal="100" workbookViewId="0">
      <selection activeCell="I34" sqref="I34"/>
    </sheetView>
  </sheetViews>
  <sheetFormatPr defaultRowHeight="12.5" x14ac:dyDescent="0.25"/>
  <cols>
    <col min="1" max="1" width="11.1796875" customWidth="1"/>
    <col min="2" max="2" width="8.453125" customWidth="1"/>
    <col min="3" max="3" width="8.1796875" customWidth="1"/>
    <col min="7" max="7" width="9.453125" customWidth="1"/>
    <col min="8" max="8" width="6.26953125" customWidth="1"/>
    <col min="9" max="9" width="14" customWidth="1"/>
    <col min="10" max="10" width="8.7265625" customWidth="1"/>
    <col min="11" max="11" width="8.81640625" customWidth="1"/>
    <col min="14" max="14" width="8.7265625" customWidth="1"/>
    <col min="15" max="15" width="10.54296875" customWidth="1"/>
    <col min="16" max="16" width="2.54296875" customWidth="1"/>
  </cols>
  <sheetData>
    <row r="1" spans="1:16" ht="13" x14ac:dyDescent="0.3">
      <c r="B1" s="2"/>
    </row>
    <row r="2" spans="1:16" ht="13" x14ac:dyDescent="0.3">
      <c r="B2" s="2"/>
    </row>
    <row r="3" spans="1:16" ht="13" x14ac:dyDescent="0.3">
      <c r="B3" s="2"/>
    </row>
    <row r="4" spans="1:16" ht="13" x14ac:dyDescent="0.3">
      <c r="B4" s="2"/>
    </row>
    <row r="5" spans="1:16" ht="20" x14ac:dyDescent="0.4">
      <c r="A5" s="142" t="s">
        <v>82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6" ht="13" x14ac:dyDescent="0.3">
      <c r="B6" s="2"/>
    </row>
    <row r="7" spans="1:16" ht="13" x14ac:dyDescent="0.3">
      <c r="B7" s="2"/>
    </row>
    <row r="8" spans="1:16" ht="31.15" customHeight="1" x14ac:dyDescent="0.3">
      <c r="B8" s="2"/>
    </row>
    <row r="9" spans="1:16" ht="23.5" customHeight="1" x14ac:dyDescent="0.35">
      <c r="A9" s="15" t="s">
        <v>0</v>
      </c>
      <c r="B9" s="144" t="s">
        <v>89</v>
      </c>
      <c r="C9" s="145"/>
      <c r="D9" s="145"/>
      <c r="E9" s="145"/>
      <c r="F9" s="145"/>
      <c r="G9" s="16"/>
      <c r="H9" s="16"/>
      <c r="I9" s="16"/>
      <c r="J9" s="16"/>
      <c r="K9" s="16"/>
      <c r="L9" s="16"/>
      <c r="M9" s="17" t="s">
        <v>90</v>
      </c>
      <c r="N9" s="17"/>
      <c r="O9" s="18"/>
      <c r="P9" s="20"/>
    </row>
    <row r="10" spans="1:16" ht="17.5" customHeight="1" x14ac:dyDescent="0.3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19"/>
      <c r="L10" s="20"/>
      <c r="M10" s="20"/>
      <c r="N10" s="20"/>
      <c r="O10" s="20"/>
      <c r="P10" s="20"/>
    </row>
    <row r="11" spans="1:16" ht="17.25" customHeight="1" x14ac:dyDescent="0.35">
      <c r="A11" s="20"/>
      <c r="B11" s="143">
        <v>2026</v>
      </c>
      <c r="C11" s="143"/>
      <c r="D11" s="21">
        <v>2025</v>
      </c>
      <c r="E11" s="22"/>
      <c r="F11" s="19" t="s">
        <v>88</v>
      </c>
      <c r="G11" s="20"/>
      <c r="H11" s="20"/>
      <c r="I11" s="20"/>
      <c r="J11" s="143">
        <v>2026</v>
      </c>
      <c r="K11" s="143"/>
      <c r="L11" s="21">
        <v>2025</v>
      </c>
      <c r="M11" s="22"/>
      <c r="N11" s="19" t="s">
        <v>88</v>
      </c>
      <c r="O11" s="20"/>
      <c r="P11" s="20"/>
    </row>
    <row r="12" spans="1:16" ht="17.25" customHeight="1" x14ac:dyDescent="0.35">
      <c r="A12" s="20"/>
      <c r="B12" s="146" t="s">
        <v>77</v>
      </c>
      <c r="C12" s="146"/>
      <c r="D12" s="146" t="s">
        <v>77</v>
      </c>
      <c r="E12" s="146"/>
      <c r="F12" s="146" t="s">
        <v>77</v>
      </c>
      <c r="G12" s="146"/>
      <c r="H12" s="23"/>
      <c r="I12" s="23"/>
      <c r="J12" s="146" t="s">
        <v>77</v>
      </c>
      <c r="K12" s="146"/>
      <c r="L12" s="146" t="s">
        <v>77</v>
      </c>
      <c r="M12" s="146"/>
      <c r="N12" s="146" t="s">
        <v>77</v>
      </c>
      <c r="O12" s="146"/>
      <c r="P12" s="20"/>
    </row>
    <row r="13" spans="1:16" ht="10.5" customHeight="1" x14ac:dyDescent="0.35">
      <c r="A13" s="19"/>
      <c r="B13" s="24"/>
      <c r="C13" s="24"/>
      <c r="D13" s="24"/>
      <c r="E13" s="24"/>
      <c r="F13" s="20"/>
      <c r="G13" s="24"/>
      <c r="H13" s="24"/>
      <c r="I13" s="24"/>
      <c r="J13" s="20"/>
      <c r="K13" s="20"/>
      <c r="L13" s="20"/>
      <c r="M13" s="20"/>
      <c r="N13" s="20"/>
      <c r="O13" s="20"/>
      <c r="P13" s="20"/>
    </row>
    <row r="14" spans="1:16" ht="17.25" customHeight="1" x14ac:dyDescent="0.35">
      <c r="A14" s="19" t="s">
        <v>48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10.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17.25" customHeight="1" x14ac:dyDescent="0.35">
      <c r="A16" s="19" t="s">
        <v>1</v>
      </c>
      <c r="B16" s="25"/>
      <c r="C16" s="25"/>
      <c r="D16" s="25"/>
      <c r="E16" s="25"/>
      <c r="F16" s="25"/>
      <c r="G16" s="25"/>
      <c r="H16" s="20"/>
      <c r="I16" s="19" t="s">
        <v>49</v>
      </c>
      <c r="J16" s="26"/>
      <c r="K16" s="26"/>
      <c r="L16" s="26"/>
      <c r="M16" s="26"/>
      <c r="N16" s="20"/>
      <c r="O16" s="20"/>
      <c r="P16" s="20"/>
    </row>
    <row r="17" spans="1:16" ht="17.25" customHeight="1" x14ac:dyDescent="0.35">
      <c r="A17" s="20" t="s">
        <v>50</v>
      </c>
      <c r="B17" s="136">
        <v>641.37950160771697</v>
      </c>
      <c r="C17" s="140"/>
      <c r="D17" s="136">
        <v>601.70139771283357</v>
      </c>
      <c r="E17" s="140"/>
      <c r="F17" s="137">
        <f t="shared" ref="F17:F24" si="0">IF(B17="-","-",IF(D17="-","-",B17/D17-1))</f>
        <v>6.5943180530586121E-2</v>
      </c>
      <c r="G17" s="137" t="e">
        <f t="shared" ref="G17:G24" si="1">IF(C17="-","-",IF(E17="-","-",C17/E17-1))</f>
        <v>#DIV/0!</v>
      </c>
      <c r="H17" s="20"/>
      <c r="I17" s="20" t="s">
        <v>50</v>
      </c>
      <c r="J17" s="136">
        <v>630.16382978723402</v>
      </c>
      <c r="K17" s="136"/>
      <c r="L17" s="136">
        <v>586.02777777777783</v>
      </c>
      <c r="M17" s="136"/>
      <c r="N17" s="137">
        <f t="shared" ref="N17:N23" si="2">IF(J17="-","-",IF(L17="-","-",J17/L17-1))</f>
        <v>7.5313924839570667E-2</v>
      </c>
      <c r="O17" s="137" t="e">
        <f t="shared" ref="O17:O23" si="3">IF(K17="-","-",IF(M17="-","-",K17/M17-1))</f>
        <v>#DIV/0!</v>
      </c>
      <c r="P17" s="20"/>
    </row>
    <row r="18" spans="1:16" ht="17.25" customHeight="1" x14ac:dyDescent="0.35">
      <c r="A18" s="20" t="s">
        <v>2</v>
      </c>
      <c r="B18" s="136">
        <v>643.84549979261715</v>
      </c>
      <c r="C18" s="140"/>
      <c r="D18" s="136">
        <v>608.95970526315796</v>
      </c>
      <c r="E18" s="140"/>
      <c r="F18" s="137">
        <f t="shared" si="0"/>
        <v>5.7287525312341492E-2</v>
      </c>
      <c r="G18" s="137" t="e">
        <f t="shared" si="1"/>
        <v>#DIV/0!</v>
      </c>
      <c r="H18" s="20"/>
      <c r="I18" s="20" t="s">
        <v>2</v>
      </c>
      <c r="J18" s="136">
        <v>632.05282258064517</v>
      </c>
      <c r="K18" s="136"/>
      <c r="L18" s="136">
        <v>587.10602739726028</v>
      </c>
      <c r="M18" s="136"/>
      <c r="N18" s="137">
        <f t="shared" si="2"/>
        <v>7.6556521455999338E-2</v>
      </c>
      <c r="O18" s="137" t="e">
        <f t="shared" si="3"/>
        <v>#DIV/0!</v>
      </c>
      <c r="P18" s="20"/>
    </row>
    <row r="19" spans="1:16" ht="17.25" customHeight="1" x14ac:dyDescent="0.35">
      <c r="A19" s="20" t="s">
        <v>51</v>
      </c>
      <c r="B19" s="136">
        <v>640.36782334384861</v>
      </c>
      <c r="C19" s="140"/>
      <c r="D19" s="136">
        <v>610.91365461847386</v>
      </c>
      <c r="E19" s="140"/>
      <c r="F19" s="137">
        <f t="shared" si="0"/>
        <v>4.8213308873852778E-2</v>
      </c>
      <c r="G19" s="137" t="e">
        <f t="shared" si="1"/>
        <v>#DIV/0!</v>
      </c>
      <c r="H19" s="20"/>
      <c r="I19" s="20" t="s">
        <v>52</v>
      </c>
      <c r="J19" s="136">
        <v>624.64456601021152</v>
      </c>
      <c r="K19" s="136"/>
      <c r="L19" s="136">
        <v>577.25111751982695</v>
      </c>
      <c r="M19" s="136"/>
      <c r="N19" s="137">
        <f t="shared" si="2"/>
        <v>8.210196057135688E-2</v>
      </c>
      <c r="O19" s="137" t="e">
        <f t="shared" si="3"/>
        <v>#DIV/0!</v>
      </c>
      <c r="P19" s="20"/>
    </row>
    <row r="20" spans="1:16" ht="17.25" customHeight="1" x14ac:dyDescent="0.35">
      <c r="A20" s="20" t="s">
        <v>3</v>
      </c>
      <c r="B20" s="136">
        <v>640.79069433712334</v>
      </c>
      <c r="C20" s="140"/>
      <c r="D20" s="136">
        <v>600.17009168510913</v>
      </c>
      <c r="E20" s="140"/>
      <c r="F20" s="137">
        <f t="shared" si="0"/>
        <v>6.768181756268965E-2</v>
      </c>
      <c r="G20" s="137" t="e">
        <f t="shared" si="1"/>
        <v>#DIV/0!</v>
      </c>
      <c r="H20" s="20"/>
      <c r="I20" s="20" t="s">
        <v>3</v>
      </c>
      <c r="J20" s="136">
        <v>627.78841463414631</v>
      </c>
      <c r="K20" s="136"/>
      <c r="L20" s="136">
        <v>581.8767944936086</v>
      </c>
      <c r="M20" s="136"/>
      <c r="N20" s="137">
        <f t="shared" si="2"/>
        <v>7.8902648421464106E-2</v>
      </c>
      <c r="O20" s="137" t="e">
        <f t="shared" si="3"/>
        <v>#DIV/0!</v>
      </c>
      <c r="P20" s="20"/>
    </row>
    <row r="21" spans="1:16" ht="17.25" customHeight="1" x14ac:dyDescent="0.35">
      <c r="A21" s="20" t="s">
        <v>4</v>
      </c>
      <c r="B21" s="136">
        <v>642.25022845953004</v>
      </c>
      <c r="C21" s="140"/>
      <c r="D21" s="136">
        <v>601.16455921638476</v>
      </c>
      <c r="E21" s="140"/>
      <c r="F21" s="137">
        <f t="shared" si="0"/>
        <v>6.8343465384420377E-2</v>
      </c>
      <c r="G21" s="137" t="e">
        <f t="shared" si="1"/>
        <v>#DIV/0!</v>
      </c>
      <c r="H21" s="20"/>
      <c r="I21" s="20" t="s">
        <v>53</v>
      </c>
      <c r="J21" s="136">
        <v>609.32108044627125</v>
      </c>
      <c r="K21" s="136"/>
      <c r="L21" s="136">
        <v>560.66625155666247</v>
      </c>
      <c r="M21" s="136"/>
      <c r="N21" s="137">
        <f t="shared" si="2"/>
        <v>8.6780377371602047E-2</v>
      </c>
      <c r="O21" s="137" t="e">
        <f t="shared" si="3"/>
        <v>#DIV/0!</v>
      </c>
      <c r="P21" s="20"/>
    </row>
    <row r="22" spans="1:16" ht="17.25" customHeight="1" x14ac:dyDescent="0.35">
      <c r="A22" s="20" t="s">
        <v>5</v>
      </c>
      <c r="B22" s="136">
        <v>634.11382428940567</v>
      </c>
      <c r="C22" s="140"/>
      <c r="D22" s="136">
        <v>588.17906536468706</v>
      </c>
      <c r="E22" s="140"/>
      <c r="F22" s="137">
        <f t="shared" si="0"/>
        <v>7.8096555334280504E-2</v>
      </c>
      <c r="G22" s="137" t="e">
        <f t="shared" si="1"/>
        <v>#DIV/0!</v>
      </c>
      <c r="H22" s="20"/>
      <c r="I22" s="27" t="s">
        <v>5</v>
      </c>
      <c r="J22" s="138">
        <v>618.53099337748347</v>
      </c>
      <c r="K22" s="138"/>
      <c r="L22" s="138">
        <v>570.28621276595743</v>
      </c>
      <c r="M22" s="138"/>
      <c r="N22" s="139">
        <f t="shared" si="2"/>
        <v>8.4597487246856229E-2</v>
      </c>
      <c r="O22" s="139" t="e">
        <f t="shared" si="3"/>
        <v>#DIV/0!</v>
      </c>
      <c r="P22" s="20"/>
    </row>
    <row r="23" spans="1:16" ht="17.25" customHeight="1" x14ac:dyDescent="0.35">
      <c r="A23" s="27" t="s">
        <v>6</v>
      </c>
      <c r="B23" s="138">
        <v>650.6771834061135</v>
      </c>
      <c r="C23" s="141"/>
      <c r="D23" s="138">
        <v>596.07287292817671</v>
      </c>
      <c r="E23" s="141"/>
      <c r="F23" s="139">
        <f t="shared" si="0"/>
        <v>9.1606769839559954E-2</v>
      </c>
      <c r="G23" s="139" t="e">
        <f t="shared" si="1"/>
        <v>#DIV/0!</v>
      </c>
      <c r="H23" s="20"/>
      <c r="I23" s="20" t="s">
        <v>54</v>
      </c>
      <c r="J23" s="136">
        <v>620.30212064090472</v>
      </c>
      <c r="K23" s="136"/>
      <c r="L23" s="136">
        <v>572.65033536999329</v>
      </c>
      <c r="M23" s="136"/>
      <c r="N23" s="137">
        <f t="shared" si="2"/>
        <v>8.3212708222939025E-2</v>
      </c>
      <c r="O23" s="137" t="e">
        <f t="shared" si="3"/>
        <v>#DIV/0!</v>
      </c>
      <c r="P23" s="20"/>
    </row>
    <row r="24" spans="1:16" ht="17.25" customHeight="1" x14ac:dyDescent="0.35">
      <c r="A24" s="20" t="s">
        <v>54</v>
      </c>
      <c r="B24" s="136">
        <v>637.23014844179522</v>
      </c>
      <c r="C24" s="140"/>
      <c r="D24" s="136">
        <v>592.61876536553802</v>
      </c>
      <c r="E24" s="140"/>
      <c r="F24" s="137">
        <f t="shared" si="0"/>
        <v>7.5278384154339184E-2</v>
      </c>
      <c r="G24" s="137" t="e">
        <f t="shared" si="1"/>
        <v>#DIV/0!</v>
      </c>
      <c r="H24" s="20"/>
      <c r="I24" s="20"/>
      <c r="J24" s="28"/>
      <c r="K24" s="28"/>
      <c r="L24" s="28"/>
      <c r="M24" s="28"/>
      <c r="N24" s="20"/>
      <c r="O24" s="20"/>
      <c r="P24" s="20"/>
    </row>
    <row r="25" spans="1:16" ht="17.25" customHeight="1" x14ac:dyDescent="0.35">
      <c r="A25" s="20"/>
      <c r="B25" s="28"/>
      <c r="C25" s="28"/>
      <c r="D25" s="28"/>
      <c r="E25" s="28"/>
      <c r="F25" s="20"/>
      <c r="G25" s="20"/>
      <c r="H25" s="20"/>
      <c r="I25" s="20"/>
      <c r="J25" s="28"/>
      <c r="K25" s="28"/>
      <c r="L25" s="28"/>
      <c r="M25" s="28"/>
      <c r="N25" s="20"/>
      <c r="O25" s="20"/>
      <c r="P25" s="20"/>
    </row>
    <row r="26" spans="1:16" ht="17.25" customHeight="1" x14ac:dyDescent="0.35">
      <c r="A26" s="19" t="s">
        <v>7</v>
      </c>
      <c r="B26" s="28"/>
      <c r="C26" s="28"/>
      <c r="D26" s="28"/>
      <c r="E26" s="28"/>
      <c r="F26" s="20"/>
      <c r="G26" s="20"/>
      <c r="H26" s="20"/>
      <c r="I26" s="19" t="s">
        <v>55</v>
      </c>
      <c r="J26" s="28"/>
      <c r="K26" s="28"/>
      <c r="L26" s="28"/>
      <c r="M26" s="28"/>
      <c r="N26" s="20"/>
      <c r="O26" s="20"/>
      <c r="P26" s="20"/>
    </row>
    <row r="27" spans="1:16" ht="17.25" customHeight="1" x14ac:dyDescent="0.35">
      <c r="A27" s="20" t="s">
        <v>50</v>
      </c>
      <c r="B27" s="136">
        <v>643.0624685138539</v>
      </c>
      <c r="C27" s="136"/>
      <c r="D27" s="136">
        <v>598.13292035398229</v>
      </c>
      <c r="E27" s="136"/>
      <c r="F27" s="137">
        <f t="shared" ref="F27:F36" si="4">IF(B27="-","-",IF(D27="-","-",B27/D27-1))</f>
        <v>7.5116327209145739E-2</v>
      </c>
      <c r="G27" s="137" t="e">
        <f t="shared" ref="G27:G36" si="5">IF(C27="-","-",IF(E27="-","-",C27/E27-1))</f>
        <v>#DIV/0!</v>
      </c>
      <c r="H27" s="20"/>
      <c r="I27" s="20" t="s">
        <v>3</v>
      </c>
      <c r="J27" s="136">
        <v>556.03867069486398</v>
      </c>
      <c r="K27" s="136"/>
      <c r="L27" s="136">
        <v>509.16035087719291</v>
      </c>
      <c r="M27" s="136"/>
      <c r="N27" s="137">
        <f t="shared" ref="N27:N34" si="6">IF(J27="-","-",IF(L27="-","-",J27/L27-1))</f>
        <v>9.206985527625644E-2</v>
      </c>
      <c r="O27" s="137" t="e">
        <f t="shared" ref="O27:O34" si="7">IF(K27="-","-",IF(M27="-","-",K27/M27-1))</f>
        <v>#DIV/0!</v>
      </c>
      <c r="P27" s="20"/>
    </row>
    <row r="28" spans="1:16" ht="17.25" customHeight="1" x14ac:dyDescent="0.35">
      <c r="A28" s="20" t="s">
        <v>2</v>
      </c>
      <c r="B28" s="136">
        <v>645.55012562814068</v>
      </c>
      <c r="C28" s="136"/>
      <c r="D28" s="136">
        <v>606.35387771850628</v>
      </c>
      <c r="E28" s="136"/>
      <c r="F28" s="137">
        <f t="shared" si="4"/>
        <v>6.4642528645344699E-2</v>
      </c>
      <c r="G28" s="137" t="e">
        <f t="shared" si="5"/>
        <v>#DIV/0!</v>
      </c>
      <c r="H28" s="20"/>
      <c r="I28" s="20" t="s">
        <v>4</v>
      </c>
      <c r="J28" s="136">
        <v>559.73625377643509</v>
      </c>
      <c r="K28" s="136"/>
      <c r="L28" s="136">
        <v>506.63000000000005</v>
      </c>
      <c r="M28" s="136"/>
      <c r="N28" s="137">
        <f t="shared" si="6"/>
        <v>0.10482256040194038</v>
      </c>
      <c r="O28" s="137" t="e">
        <f t="shared" si="7"/>
        <v>#DIV/0!</v>
      </c>
      <c r="P28" s="20"/>
    </row>
    <row r="29" spans="1:16" ht="17.25" customHeight="1" x14ac:dyDescent="0.35">
      <c r="A29" s="20" t="s">
        <v>51</v>
      </c>
      <c r="B29" s="136">
        <v>642.1217598097503</v>
      </c>
      <c r="C29" s="136"/>
      <c r="D29" s="136">
        <v>601.08911999999998</v>
      </c>
      <c r="E29" s="136"/>
      <c r="F29" s="137">
        <f t="shared" si="4"/>
        <v>6.826382052922586E-2</v>
      </c>
      <c r="G29" s="137" t="e">
        <f t="shared" si="5"/>
        <v>#DIV/0!</v>
      </c>
      <c r="H29" s="20"/>
      <c r="I29" s="20" t="s">
        <v>53</v>
      </c>
      <c r="J29" s="136">
        <v>526.1808247422681</v>
      </c>
      <c r="K29" s="136"/>
      <c r="L29" s="136">
        <v>468.57395287958116</v>
      </c>
      <c r="M29" s="136"/>
      <c r="N29" s="137">
        <f t="shared" si="6"/>
        <v>0.12294083251676469</v>
      </c>
      <c r="O29" s="137" t="e">
        <f t="shared" si="7"/>
        <v>#DIV/0!</v>
      </c>
      <c r="P29" s="20"/>
    </row>
    <row r="30" spans="1:16" ht="17.25" customHeight="1" x14ac:dyDescent="0.35">
      <c r="A30" s="20" t="s">
        <v>52</v>
      </c>
      <c r="B30" s="136">
        <v>637.26466165413535</v>
      </c>
      <c r="C30" s="136"/>
      <c r="D30" s="136">
        <v>592.66686143572622</v>
      </c>
      <c r="E30" s="136"/>
      <c r="F30" s="137">
        <f t="shared" si="4"/>
        <v>7.524935696652868E-2</v>
      </c>
      <c r="G30" s="137" t="e">
        <f t="shared" si="5"/>
        <v>#DIV/0!</v>
      </c>
      <c r="H30" s="20"/>
      <c r="I30" s="20" t="s">
        <v>5</v>
      </c>
      <c r="J30" s="136">
        <v>530.35668202764975</v>
      </c>
      <c r="K30" s="136"/>
      <c r="L30" s="136">
        <v>475.21736040609136</v>
      </c>
      <c r="M30" s="136"/>
      <c r="N30" s="137">
        <f t="shared" si="6"/>
        <v>0.11602968707717198</v>
      </c>
      <c r="O30" s="137" t="e">
        <f t="shared" si="7"/>
        <v>#DIV/0!</v>
      </c>
      <c r="P30" s="20"/>
    </row>
    <row r="31" spans="1:16" ht="17.25" customHeight="1" x14ac:dyDescent="0.35">
      <c r="A31" s="20" t="s">
        <v>3</v>
      </c>
      <c r="B31" s="136">
        <v>641.20267322782286</v>
      </c>
      <c r="C31" s="136"/>
      <c r="D31" s="136">
        <v>599.46710398967627</v>
      </c>
      <c r="E31" s="136"/>
      <c r="F31" s="137">
        <f t="shared" si="4"/>
        <v>6.9621116755833379E-2</v>
      </c>
      <c r="G31" s="137" t="e">
        <f t="shared" si="5"/>
        <v>#DIV/0!</v>
      </c>
      <c r="H31" s="20"/>
      <c r="I31" s="20" t="s">
        <v>6</v>
      </c>
      <c r="J31" s="136">
        <v>534.42877526753864</v>
      </c>
      <c r="K31" s="136"/>
      <c r="L31" s="136">
        <v>477.91736842105263</v>
      </c>
      <c r="M31" s="136"/>
      <c r="N31" s="137">
        <f t="shared" si="6"/>
        <v>0.11824514148374399</v>
      </c>
      <c r="O31" s="137" t="e">
        <f t="shared" si="7"/>
        <v>#DIV/0!</v>
      </c>
      <c r="P31" s="20"/>
    </row>
    <row r="32" spans="1:16" ht="17.25" customHeight="1" x14ac:dyDescent="0.35">
      <c r="A32" s="20" t="s">
        <v>4</v>
      </c>
      <c r="B32" s="136">
        <v>643.13171146648529</v>
      </c>
      <c r="C32" s="136"/>
      <c r="D32" s="136">
        <v>599.54003944773171</v>
      </c>
      <c r="E32" s="136"/>
      <c r="F32" s="137">
        <f t="shared" si="4"/>
        <v>7.2708525120204204E-2</v>
      </c>
      <c r="G32" s="137" t="e">
        <f t="shared" si="5"/>
        <v>#DIV/0!</v>
      </c>
      <c r="H32" s="20"/>
      <c r="I32" s="20" t="s">
        <v>56</v>
      </c>
      <c r="J32" s="136">
        <v>495.72556866048865</v>
      </c>
      <c r="K32" s="136"/>
      <c r="L32" s="136">
        <v>435.55257069408736</v>
      </c>
      <c r="M32" s="136"/>
      <c r="N32" s="137">
        <f t="shared" si="6"/>
        <v>0.13815323801329171</v>
      </c>
      <c r="O32" s="137" t="e">
        <f t="shared" si="7"/>
        <v>#DIV/0!</v>
      </c>
      <c r="P32" s="20"/>
    </row>
    <row r="33" spans="1:16" ht="17.25" customHeight="1" x14ac:dyDescent="0.35">
      <c r="A33" s="20" t="s">
        <v>53</v>
      </c>
      <c r="B33" s="136">
        <v>619.89496855345919</v>
      </c>
      <c r="C33" s="136"/>
      <c r="D33" s="136">
        <v>577.83034257748773</v>
      </c>
      <c r="E33" s="136"/>
      <c r="F33" s="137">
        <f t="shared" si="4"/>
        <v>7.2797537402305101E-2</v>
      </c>
      <c r="G33" s="137" t="e">
        <f t="shared" si="5"/>
        <v>#DIV/0!</v>
      </c>
      <c r="H33" s="20"/>
      <c r="I33" s="27" t="s">
        <v>57</v>
      </c>
      <c r="J33" s="138">
        <v>513.99905250690881</v>
      </c>
      <c r="K33" s="138"/>
      <c r="L33" s="138">
        <v>455.89360160965799</v>
      </c>
      <c r="M33" s="138"/>
      <c r="N33" s="139">
        <f t="shared" si="6"/>
        <v>0.12745397323431051</v>
      </c>
      <c r="O33" s="139" t="e">
        <f t="shared" si="7"/>
        <v>#DIV/0!</v>
      </c>
      <c r="P33" s="20"/>
    </row>
    <row r="34" spans="1:16" ht="17.25" customHeight="1" x14ac:dyDescent="0.35">
      <c r="A34" s="20" t="s">
        <v>5</v>
      </c>
      <c r="B34" s="136">
        <v>632.95762444864522</v>
      </c>
      <c r="C34" s="136"/>
      <c r="D34" s="136">
        <v>588.87253158633598</v>
      </c>
      <c r="E34" s="136"/>
      <c r="F34" s="137">
        <f t="shared" si="4"/>
        <v>7.4863557896902577E-2</v>
      </c>
      <c r="G34" s="137" t="e">
        <f t="shared" si="5"/>
        <v>#DIV/0!</v>
      </c>
      <c r="H34" s="20"/>
      <c r="I34" s="20" t="s">
        <v>54</v>
      </c>
      <c r="J34" s="136">
        <v>496.08097109013079</v>
      </c>
      <c r="K34" s="136"/>
      <c r="L34" s="136">
        <v>438.51101848419046</v>
      </c>
      <c r="M34" s="136"/>
      <c r="N34" s="137">
        <f t="shared" si="6"/>
        <v>0.13128507649578225</v>
      </c>
      <c r="O34" s="137" t="e">
        <f t="shared" si="7"/>
        <v>#DIV/0!</v>
      </c>
      <c r="P34" s="20"/>
    </row>
    <row r="35" spans="1:16" ht="17.25" customHeight="1" x14ac:dyDescent="0.35">
      <c r="A35" s="27" t="s">
        <v>6</v>
      </c>
      <c r="B35" s="138">
        <v>642.2529364921362</v>
      </c>
      <c r="C35" s="138"/>
      <c r="D35" s="138">
        <v>590.5570057581574</v>
      </c>
      <c r="E35" s="138"/>
      <c r="F35" s="139">
        <f t="shared" si="4"/>
        <v>8.7537579319055814E-2</v>
      </c>
      <c r="G35" s="139" t="e">
        <f t="shared" si="5"/>
        <v>#DIV/0!</v>
      </c>
      <c r="H35" s="20"/>
      <c r="I35" s="20"/>
      <c r="J35" s="28"/>
      <c r="K35" s="28"/>
      <c r="L35" s="20"/>
      <c r="M35" s="20"/>
      <c r="N35" s="20"/>
      <c r="O35" s="20"/>
      <c r="P35" s="20"/>
    </row>
    <row r="36" spans="1:16" ht="17.25" customHeight="1" x14ac:dyDescent="0.35">
      <c r="A36" s="20" t="s">
        <v>54</v>
      </c>
      <c r="B36" s="136">
        <v>637.60986995251244</v>
      </c>
      <c r="C36" s="136"/>
      <c r="D36" s="136">
        <v>592.33556011535052</v>
      </c>
      <c r="E36" s="136"/>
      <c r="F36" s="137">
        <f t="shared" si="4"/>
        <v>7.6433550314529919E-2</v>
      </c>
      <c r="G36" s="137" t="e">
        <f t="shared" si="5"/>
        <v>#DIV/0!</v>
      </c>
      <c r="H36" s="20"/>
      <c r="I36" s="20"/>
      <c r="J36" s="28"/>
      <c r="K36" s="28"/>
      <c r="L36" s="20"/>
      <c r="M36" s="20"/>
      <c r="N36" s="20"/>
      <c r="O36" s="20"/>
      <c r="P36" s="20"/>
    </row>
    <row r="37" spans="1:16" ht="17.25" customHeight="1" x14ac:dyDescent="0.35">
      <c r="A37" s="27"/>
      <c r="B37" s="27"/>
      <c r="C37" s="27"/>
      <c r="D37" s="27"/>
      <c r="E37" s="27"/>
      <c r="F37" s="27"/>
      <c r="G37" s="27"/>
      <c r="H37" s="27"/>
      <c r="I37" s="27"/>
      <c r="J37" s="111"/>
      <c r="K37" s="111"/>
      <c r="L37" s="27"/>
      <c r="M37" s="27"/>
      <c r="N37" s="27"/>
      <c r="O37" s="27"/>
      <c r="P37" s="20"/>
    </row>
    <row r="38" spans="1:16" ht="17.2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8"/>
      <c r="K38" s="28"/>
      <c r="L38" s="20"/>
      <c r="M38" s="20"/>
      <c r="N38" s="20"/>
      <c r="O38" s="20"/>
      <c r="P38" s="20"/>
    </row>
    <row r="39" spans="1:16" ht="17.25" customHeight="1" x14ac:dyDescent="0.35">
      <c r="A39" s="19" t="s">
        <v>58</v>
      </c>
      <c r="B39" s="20"/>
      <c r="C39" s="20"/>
      <c r="D39" s="20"/>
      <c r="E39" s="20"/>
      <c r="F39" s="20"/>
      <c r="G39" s="20"/>
      <c r="H39" s="20"/>
      <c r="I39" s="20" t="s">
        <v>8</v>
      </c>
      <c r="J39" s="136">
        <v>494.1609146755481</v>
      </c>
      <c r="K39" s="136"/>
      <c r="L39" s="136" t="s">
        <v>20</v>
      </c>
      <c r="M39" s="136"/>
      <c r="N39" s="137" t="str">
        <f t="shared" ref="N39:O41" si="8">IF(J39="-","-",IF(L39="-","-",J39/L39-1))</f>
        <v>-</v>
      </c>
      <c r="O39" s="137" t="e">
        <f t="shared" si="8"/>
        <v>#DIV/0!</v>
      </c>
      <c r="P39" s="20"/>
    </row>
    <row r="40" spans="1:16" ht="17.25" customHeight="1" x14ac:dyDescent="0.35">
      <c r="A40" s="19" t="s">
        <v>59</v>
      </c>
      <c r="B40" s="20"/>
      <c r="C40" s="20"/>
      <c r="D40" s="20"/>
      <c r="E40" s="20"/>
      <c r="F40" s="20"/>
      <c r="G40" s="20"/>
      <c r="H40" s="20"/>
      <c r="I40" s="27" t="s">
        <v>9</v>
      </c>
      <c r="J40" s="138">
        <v>652.07341207129764</v>
      </c>
      <c r="K40" s="138"/>
      <c r="L40" s="138">
        <v>666.10434639704772</v>
      </c>
      <c r="M40" s="138"/>
      <c r="N40" s="139">
        <f>IF(J40="-","-",IF(L40="-","-",J40/L40-1))</f>
        <v>-2.106416870216099E-2</v>
      </c>
      <c r="O40" s="139" t="e">
        <f t="shared" si="8"/>
        <v>#DIV/0!</v>
      </c>
      <c r="P40" s="20"/>
    </row>
    <row r="41" spans="1:16" ht="17.25" customHeight="1" x14ac:dyDescent="0.35">
      <c r="A41" s="20"/>
      <c r="B41" s="20"/>
      <c r="C41" s="20"/>
      <c r="D41" s="20"/>
      <c r="E41" s="20"/>
      <c r="F41" s="20"/>
      <c r="G41" s="20"/>
      <c r="H41" s="20"/>
      <c r="I41" s="20" t="s">
        <v>10</v>
      </c>
      <c r="J41" s="136">
        <v>651.5551341833509</v>
      </c>
      <c r="K41" s="136"/>
      <c r="L41" s="136">
        <v>666.10434639704772</v>
      </c>
      <c r="M41" s="136"/>
      <c r="N41" s="137">
        <f>IF(J41="-","-",IF(L41="-","-",J41/L41-1))</f>
        <v>-2.1842241823512132E-2</v>
      </c>
      <c r="O41" s="137" t="e">
        <f t="shared" si="8"/>
        <v>#DIV/0!</v>
      </c>
      <c r="P41" s="20"/>
    </row>
    <row r="42" spans="1:16" ht="17.25" customHeight="1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109"/>
      <c r="K42" s="109"/>
      <c r="L42" s="110"/>
      <c r="M42" s="110"/>
      <c r="N42" s="110"/>
      <c r="O42" s="110"/>
      <c r="P42" s="20"/>
    </row>
    <row r="43" spans="1:16" ht="17.2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108"/>
      <c r="K43" s="108"/>
      <c r="L43" s="25"/>
      <c r="M43" s="25"/>
      <c r="N43" s="25"/>
      <c r="O43" s="25"/>
      <c r="P43" s="20"/>
    </row>
    <row r="44" spans="1:16" ht="17.25" customHeight="1" x14ac:dyDescent="0.35">
      <c r="A44" s="19" t="s">
        <v>60</v>
      </c>
      <c r="B44" s="20"/>
      <c r="C44" s="20"/>
      <c r="D44" s="20"/>
      <c r="E44" s="20"/>
      <c r="F44" s="20"/>
      <c r="G44" s="20"/>
      <c r="H44" s="20"/>
      <c r="I44" s="20"/>
      <c r="J44" s="136">
        <v>188.21563849196875</v>
      </c>
      <c r="K44" s="136"/>
      <c r="L44" s="136">
        <v>201.53474460431212</v>
      </c>
      <c r="M44" s="136"/>
      <c r="N44" s="137">
        <f>IF(J44="-","-",IF(L44="-","-",J44/L44-1))</f>
        <v>-6.6088386588098014E-2</v>
      </c>
      <c r="O44" s="137" t="e">
        <f>IF(K44="-","-",IF(M44="-","-",K44/M44-1))</f>
        <v>#DIV/0!</v>
      </c>
      <c r="P44" s="20"/>
    </row>
    <row r="45" spans="1:16" ht="17.25" customHeight="1" x14ac:dyDescent="0.35">
      <c r="A45" s="19" t="s">
        <v>59</v>
      </c>
      <c r="B45" s="20"/>
      <c r="C45" s="20"/>
      <c r="D45" s="20"/>
      <c r="E45" s="20"/>
      <c r="F45" s="20"/>
      <c r="G45" s="20"/>
      <c r="H45" s="20"/>
      <c r="I45" s="20"/>
      <c r="J45" s="108"/>
      <c r="K45" s="108"/>
      <c r="L45" s="25"/>
      <c r="M45" s="25"/>
      <c r="N45" s="25"/>
      <c r="O45" s="25"/>
      <c r="P45" s="20"/>
    </row>
    <row r="46" spans="1:16" ht="17.25" customHeight="1" x14ac:dyDescent="0.35">
      <c r="A46" s="27"/>
      <c r="B46" s="27"/>
      <c r="C46" s="27"/>
      <c r="D46" s="27"/>
      <c r="E46" s="27"/>
      <c r="F46" s="27"/>
      <c r="G46" s="27"/>
      <c r="H46" s="27"/>
      <c r="I46" s="27"/>
      <c r="J46" s="109"/>
      <c r="K46" s="109"/>
      <c r="L46" s="110"/>
      <c r="M46" s="110"/>
      <c r="N46" s="110"/>
      <c r="O46" s="110"/>
      <c r="P46" s="20"/>
    </row>
    <row r="47" spans="1:16" ht="17.2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108"/>
      <c r="K47" s="108"/>
      <c r="L47" s="25"/>
      <c r="M47" s="25"/>
      <c r="N47" s="25"/>
      <c r="O47" s="25"/>
      <c r="P47" s="20"/>
    </row>
    <row r="48" spans="1:16" ht="17.25" customHeight="1" x14ac:dyDescent="0.35">
      <c r="A48" s="19" t="s">
        <v>45</v>
      </c>
      <c r="B48" s="20"/>
      <c r="C48" s="20"/>
      <c r="D48" s="20"/>
      <c r="E48" s="20"/>
      <c r="F48" s="20"/>
      <c r="G48" s="20"/>
      <c r="H48" s="20"/>
      <c r="I48" s="20"/>
      <c r="J48" s="136" t="e">
        <v>#VALUE!</v>
      </c>
      <c r="K48" s="136"/>
      <c r="L48" s="136" t="e">
        <v>#VALUE!</v>
      </c>
      <c r="M48" s="136"/>
      <c r="N48" s="137" t="e">
        <f>IF(J48="-","-",IF(L48="-","-",J48/L48-1))</f>
        <v>#VALUE!</v>
      </c>
      <c r="O48" s="137" t="e">
        <f>IF(K48="-","-",IF(M48="-","-",K48/M48-1))</f>
        <v>#DIV/0!</v>
      </c>
      <c r="P48" s="20"/>
    </row>
    <row r="49" spans="1:16" ht="17.25" customHeight="1" x14ac:dyDescent="0.35">
      <c r="A49" s="19" t="s">
        <v>61</v>
      </c>
      <c r="B49" s="20"/>
      <c r="C49" s="20"/>
      <c r="D49" s="20"/>
      <c r="E49" s="20"/>
      <c r="F49" s="20"/>
      <c r="G49" s="20"/>
      <c r="H49" s="20"/>
      <c r="I49" s="20"/>
      <c r="J49" s="108"/>
      <c r="K49" s="108"/>
      <c r="L49" s="25"/>
      <c r="M49" s="25"/>
      <c r="N49" s="25"/>
      <c r="O49" s="25"/>
      <c r="P49" s="20"/>
    </row>
    <row r="50" spans="1:16" ht="17.2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109"/>
      <c r="K50" s="109"/>
      <c r="L50" s="110"/>
      <c r="M50" s="110"/>
      <c r="N50" s="110"/>
      <c r="O50" s="110"/>
      <c r="P50" s="20"/>
    </row>
    <row r="51" spans="1:16" ht="17.2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108"/>
      <c r="K51" s="108"/>
      <c r="L51" s="25"/>
      <c r="M51" s="25"/>
      <c r="N51" s="25"/>
      <c r="O51" s="25"/>
      <c r="P51" s="20"/>
    </row>
    <row r="52" spans="1:16" ht="17.25" customHeight="1" x14ac:dyDescent="0.35">
      <c r="A52" s="19" t="s">
        <v>62</v>
      </c>
      <c r="B52" s="20"/>
      <c r="C52" s="20"/>
      <c r="D52" s="20"/>
      <c r="E52" s="20"/>
      <c r="F52" s="20"/>
      <c r="G52" s="29" t="s">
        <v>63</v>
      </c>
      <c r="H52" s="20"/>
      <c r="I52" s="29"/>
      <c r="J52" s="136">
        <v>3.7750000000000004</v>
      </c>
      <c r="K52" s="136"/>
      <c r="L52" s="136">
        <v>3.3666666666666667</v>
      </c>
      <c r="M52" s="136"/>
      <c r="N52" s="137">
        <f>IF(J52="-","-",IF(L52="-","-",J52/L52-1))</f>
        <v>0.12128712871287139</v>
      </c>
      <c r="O52" s="137" t="e">
        <f t="shared" ref="O52:O55" si="9">IF(K52="-","-",IF(M52="-","-",K52/M52-1))</f>
        <v>#DIV/0!</v>
      </c>
      <c r="P52" s="20"/>
    </row>
    <row r="53" spans="1:16" ht="17.25" hidden="1" customHeight="1" x14ac:dyDescent="0.35">
      <c r="A53" s="20"/>
      <c r="B53" s="20"/>
      <c r="C53" s="20"/>
      <c r="D53" s="20"/>
      <c r="E53" s="20"/>
      <c r="F53" s="20"/>
      <c r="G53" s="29" t="s">
        <v>64</v>
      </c>
      <c r="H53" s="20"/>
      <c r="I53" s="20"/>
      <c r="J53" s="136">
        <v>2.7666666666666671</v>
      </c>
      <c r="K53" s="136"/>
      <c r="L53" s="136">
        <v>2.75</v>
      </c>
      <c r="M53" s="136"/>
      <c r="N53" s="137">
        <f>IF(J53="-","-",IF(L53="-","-",J53/L53-1))</f>
        <v>6.0606060606060996E-3</v>
      </c>
      <c r="O53" s="137" t="e">
        <f t="shared" si="9"/>
        <v>#DIV/0!</v>
      </c>
      <c r="P53" s="20"/>
    </row>
    <row r="54" spans="1:16" ht="17.25" customHeight="1" x14ac:dyDescent="0.35">
      <c r="A54" s="20"/>
      <c r="B54" s="21"/>
      <c r="C54" s="22"/>
      <c r="D54" s="21"/>
      <c r="E54" s="22"/>
      <c r="F54" s="19"/>
      <c r="G54" s="20" t="s">
        <v>65</v>
      </c>
      <c r="H54" s="20"/>
      <c r="I54" s="20"/>
      <c r="J54" s="136">
        <v>26</v>
      </c>
      <c r="K54" s="136"/>
      <c r="L54" s="136">
        <v>27.428571428571427</v>
      </c>
      <c r="M54" s="136"/>
      <c r="N54" s="137">
        <f>IF(J54="-","-",IF(L54="-","-",J54/L54-1))</f>
        <v>-5.2083333333333259E-2</v>
      </c>
      <c r="O54" s="137" t="e">
        <f t="shared" si="9"/>
        <v>#DIV/0!</v>
      </c>
      <c r="P54" s="20"/>
    </row>
    <row r="55" spans="1:16" ht="17.25" customHeight="1" x14ac:dyDescent="0.35">
      <c r="A55" s="20"/>
      <c r="B55" s="23"/>
      <c r="C55" s="23"/>
      <c r="D55" s="23"/>
      <c r="E55" s="23"/>
      <c r="F55" s="23"/>
      <c r="G55" s="20" t="s">
        <v>86</v>
      </c>
      <c r="H55" s="20"/>
      <c r="I55" s="20"/>
      <c r="J55" s="136">
        <v>85</v>
      </c>
      <c r="K55" s="136"/>
      <c r="L55" s="136" t="s">
        <v>20</v>
      </c>
      <c r="M55" s="136"/>
      <c r="N55" s="137" t="str">
        <f>IF(J55="-","-",IF(L55="-","-",J55/L55-1))</f>
        <v>-</v>
      </c>
      <c r="O55" s="137" t="e">
        <f t="shared" si="9"/>
        <v>#DIV/0!</v>
      </c>
      <c r="P55" s="20"/>
    </row>
    <row r="56" spans="1:16" ht="17.25" customHeight="1" x14ac:dyDescent="0.35">
      <c r="A56" s="27"/>
      <c r="B56" s="27"/>
      <c r="C56" s="27"/>
      <c r="D56" s="27"/>
      <c r="E56" s="27"/>
      <c r="F56" s="27"/>
      <c r="G56" s="27" t="s">
        <v>66</v>
      </c>
      <c r="H56" s="27"/>
      <c r="I56" s="27"/>
      <c r="J56" s="138">
        <v>28.222222222222221</v>
      </c>
      <c r="K56" s="138"/>
      <c r="L56" s="138">
        <v>29</v>
      </c>
      <c r="M56" s="138"/>
      <c r="N56" s="139">
        <f>IF(J56="-","-",IF(L56="-","-",J56/L56-1))</f>
        <v>-2.6819923371647514E-2</v>
      </c>
      <c r="O56" s="139" t="e">
        <f t="shared" ref="O56" si="10">IF(K56="-","-",IF(M56="-","-",K56/M56-1))</f>
        <v>#DIV/0!</v>
      </c>
      <c r="P56" s="20"/>
    </row>
    <row r="57" spans="1:16" ht="3.75" customHeight="1" x14ac:dyDescent="0.25">
      <c r="J57" s="134"/>
      <c r="K57" s="134"/>
      <c r="L57" s="134"/>
      <c r="M57" s="134"/>
      <c r="N57" s="135"/>
      <c r="O57" s="135"/>
    </row>
  </sheetData>
  <mergeCells count="142">
    <mergeCell ref="N12:O12"/>
    <mergeCell ref="J17:K17"/>
    <mergeCell ref="J18:K18"/>
    <mergeCell ref="J19:K19"/>
    <mergeCell ref="F21:G21"/>
    <mergeCell ref="F22:G22"/>
    <mergeCell ref="F18:G18"/>
    <mergeCell ref="F19:G19"/>
    <mergeCell ref="F20:G20"/>
    <mergeCell ref="L19:M19"/>
    <mergeCell ref="N19:O19"/>
    <mergeCell ref="L20:M20"/>
    <mergeCell ref="N20:O20"/>
    <mergeCell ref="F23:G23"/>
    <mergeCell ref="A5:O5"/>
    <mergeCell ref="J11:K11"/>
    <mergeCell ref="B17:C17"/>
    <mergeCell ref="B18:C18"/>
    <mergeCell ref="B19:C19"/>
    <mergeCell ref="B20:C20"/>
    <mergeCell ref="D20:E20"/>
    <mergeCell ref="B9:F9"/>
    <mergeCell ref="B12:C12"/>
    <mergeCell ref="D12:E12"/>
    <mergeCell ref="F12:G12"/>
    <mergeCell ref="D17:E17"/>
    <mergeCell ref="D18:E18"/>
    <mergeCell ref="D19:E19"/>
    <mergeCell ref="F17:G17"/>
    <mergeCell ref="B11:C11"/>
    <mergeCell ref="J12:K12"/>
    <mergeCell ref="L12:M12"/>
    <mergeCell ref="J20:K20"/>
    <mergeCell ref="L17:M17"/>
    <mergeCell ref="N17:O17"/>
    <mergeCell ref="L18:M18"/>
    <mergeCell ref="N18:O18"/>
    <mergeCell ref="B27:C27"/>
    <mergeCell ref="D27:E27"/>
    <mergeCell ref="F27:G27"/>
    <mergeCell ref="L27:M27"/>
    <mergeCell ref="N27:O27"/>
    <mergeCell ref="D24:E24"/>
    <mergeCell ref="F24:G24"/>
    <mergeCell ref="J27:K27"/>
    <mergeCell ref="L21:M21"/>
    <mergeCell ref="N21:O21"/>
    <mergeCell ref="L22:M22"/>
    <mergeCell ref="N22:O22"/>
    <mergeCell ref="L23:M23"/>
    <mergeCell ref="N23:O23"/>
    <mergeCell ref="B23:C23"/>
    <mergeCell ref="B24:C24"/>
    <mergeCell ref="B21:C21"/>
    <mergeCell ref="B22:C22"/>
    <mergeCell ref="J21:K21"/>
    <mergeCell ref="J22:K22"/>
    <mergeCell ref="J23:K23"/>
    <mergeCell ref="D21:E21"/>
    <mergeCell ref="D22:E22"/>
    <mergeCell ref="D23:E2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F34:G34"/>
    <mergeCell ref="B32:C32"/>
    <mergeCell ref="B35:C35"/>
    <mergeCell ref="D35:E35"/>
    <mergeCell ref="F35:G35"/>
    <mergeCell ref="B36:C36"/>
    <mergeCell ref="D36:E36"/>
    <mergeCell ref="F36:G36"/>
    <mergeCell ref="D32:E32"/>
    <mergeCell ref="F32:G32"/>
    <mergeCell ref="B33:C33"/>
    <mergeCell ref="D33:E33"/>
    <mergeCell ref="F33:G33"/>
    <mergeCell ref="B34:C34"/>
    <mergeCell ref="D34:E34"/>
    <mergeCell ref="L28:M28"/>
    <mergeCell ref="N28:O28"/>
    <mergeCell ref="J29:K29"/>
    <mergeCell ref="L29:M29"/>
    <mergeCell ref="N29:O29"/>
    <mergeCell ref="L30:M30"/>
    <mergeCell ref="N30:O30"/>
    <mergeCell ref="J28:K28"/>
    <mergeCell ref="J30:K30"/>
    <mergeCell ref="L31:M31"/>
    <mergeCell ref="N31:O31"/>
    <mergeCell ref="L32:M32"/>
    <mergeCell ref="N32:O32"/>
    <mergeCell ref="J33:K33"/>
    <mergeCell ref="L33:M33"/>
    <mergeCell ref="N33:O33"/>
    <mergeCell ref="J32:K32"/>
    <mergeCell ref="J31:K31"/>
    <mergeCell ref="J41:K41"/>
    <mergeCell ref="L41:M41"/>
    <mergeCell ref="N41:O41"/>
    <mergeCell ref="J44:K44"/>
    <mergeCell ref="L44:M44"/>
    <mergeCell ref="N44:O44"/>
    <mergeCell ref="L34:M34"/>
    <mergeCell ref="N34:O34"/>
    <mergeCell ref="J39:K39"/>
    <mergeCell ref="L39:M39"/>
    <mergeCell ref="N39:O39"/>
    <mergeCell ref="L40:M40"/>
    <mergeCell ref="N40:O40"/>
    <mergeCell ref="J40:K40"/>
    <mergeCell ref="J34:K34"/>
    <mergeCell ref="J53:K53"/>
    <mergeCell ref="L53:M53"/>
    <mergeCell ref="N53:O53"/>
    <mergeCell ref="J54:K54"/>
    <mergeCell ref="L54:M54"/>
    <mergeCell ref="N54:O54"/>
    <mergeCell ref="J48:K48"/>
    <mergeCell ref="L48:M48"/>
    <mergeCell ref="N48:O48"/>
    <mergeCell ref="J52:K52"/>
    <mergeCell ref="L52:M52"/>
    <mergeCell ref="N52:O52"/>
    <mergeCell ref="J57:K57"/>
    <mergeCell ref="L57:M57"/>
    <mergeCell ref="N57:O57"/>
    <mergeCell ref="J55:K55"/>
    <mergeCell ref="L55:M55"/>
    <mergeCell ref="N55:O55"/>
    <mergeCell ref="J56:K56"/>
    <mergeCell ref="L56:M56"/>
    <mergeCell ref="N56:O56"/>
  </mergeCells>
  <phoneticPr fontId="8" type="noConversion"/>
  <printOptions horizontalCentered="1"/>
  <pageMargins left="0.39370078740157483" right="0" top="0.39370078740157483" bottom="0" header="0" footer="0"/>
  <pageSetup paperSize="9" scale="7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A79"/>
  <sheetViews>
    <sheetView showGridLines="0" zoomScale="90" zoomScaleNormal="90" workbookViewId="0">
      <selection activeCell="B8" sqref="B8:C8"/>
    </sheetView>
  </sheetViews>
  <sheetFormatPr defaultColWidth="9.453125" defaultRowHeight="12" x14ac:dyDescent="0.25"/>
  <cols>
    <col min="1" max="1" width="24.7265625" style="3" customWidth="1"/>
    <col min="2" max="2" width="18.7265625" style="6" customWidth="1"/>
    <col min="3" max="3" width="28.7265625" style="3" customWidth="1"/>
    <col min="4" max="4" width="10.54296875" style="3" customWidth="1"/>
    <col min="5" max="5" width="10.1796875" style="3" customWidth="1"/>
    <col min="6" max="6" width="11.81640625" style="3" customWidth="1"/>
    <col min="7" max="7" width="9.26953125" style="3" customWidth="1"/>
    <col min="8" max="8" width="10.453125" style="3" customWidth="1"/>
    <col min="9" max="9" width="7.7265625" style="3" customWidth="1"/>
    <col min="10" max="10" width="3.54296875" style="3" customWidth="1"/>
    <col min="11" max="16384" width="9.453125" style="3"/>
  </cols>
  <sheetData>
    <row r="3" spans="1:12" x14ac:dyDescent="0.25">
      <c r="B3" s="10"/>
    </row>
    <row r="4" spans="1:12" ht="21" customHeight="1" x14ac:dyDescent="0.4">
      <c r="A4" s="154" t="s">
        <v>82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2" ht="12.65" customHeight="1" x14ac:dyDescent="0.4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2" ht="12.65" customHeight="1" x14ac:dyDescent="0.25"/>
    <row r="7" spans="1:12" ht="12.5" thickBot="1" x14ac:dyDescent="0.3"/>
    <row r="8" spans="1:12" ht="16" thickBot="1" x14ac:dyDescent="0.4">
      <c r="A8" s="30" t="s">
        <v>0</v>
      </c>
      <c r="B8" s="155" t="str">
        <f>'Volume 89 Front Page Q1'!B9:F9</f>
        <v>21st May 2026</v>
      </c>
      <c r="C8" s="156"/>
      <c r="D8" s="112"/>
      <c r="E8" s="112"/>
      <c r="F8" s="112"/>
      <c r="G8" s="112"/>
      <c r="H8" s="53" t="str">
        <f>'Volume 89 Front Page Q1'!M9</f>
        <v>Volume 89 Quarter 1</v>
      </c>
      <c r="I8" s="31"/>
    </row>
    <row r="9" spans="1:12" ht="6" customHeight="1" x14ac:dyDescent="0.35">
      <c r="A9" s="32"/>
      <c r="B9" s="33"/>
      <c r="C9" s="20"/>
      <c r="D9" s="113"/>
      <c r="E9" s="113"/>
      <c r="F9" s="113"/>
      <c r="G9" s="113"/>
      <c r="H9" s="34"/>
      <c r="I9" s="35"/>
    </row>
    <row r="10" spans="1:12" s="1" customFormat="1" ht="15.75" customHeight="1" x14ac:dyDescent="0.35">
      <c r="A10" s="36"/>
      <c r="B10" s="37"/>
      <c r="C10" s="36"/>
      <c r="D10" s="21">
        <f>'Volume 89 Front Page Q1'!B11</f>
        <v>2026</v>
      </c>
      <c r="E10" s="22"/>
      <c r="F10" s="21">
        <f>'Volume 89 Front Page Q1'!D11</f>
        <v>2025</v>
      </c>
      <c r="G10" s="22"/>
      <c r="H10" s="19" t="str">
        <f>'Volume 89 Front Page Q1'!F11</f>
        <v>% change from 2025</v>
      </c>
      <c r="I10" s="54"/>
      <c r="J10" s="54"/>
      <c r="K10" s="8"/>
      <c r="L10" s="8"/>
    </row>
    <row r="11" spans="1:12" s="1" customFormat="1" ht="15.75" customHeight="1" x14ac:dyDescent="0.35">
      <c r="A11" s="38"/>
      <c r="B11" s="37"/>
      <c r="C11" s="39"/>
      <c r="D11" s="146" t="s">
        <v>77</v>
      </c>
      <c r="E11" s="146"/>
      <c r="F11" s="146" t="s">
        <v>77</v>
      </c>
      <c r="G11" s="146"/>
      <c r="H11" s="146" t="s">
        <v>77</v>
      </c>
      <c r="I11" s="146"/>
      <c r="J11" s="8"/>
      <c r="K11" s="8"/>
      <c r="L11" s="8"/>
    </row>
    <row r="12" spans="1:12" s="1" customFormat="1" ht="15" customHeight="1" x14ac:dyDescent="0.35">
      <c r="A12" s="38"/>
      <c r="B12" s="37"/>
      <c r="C12" s="39"/>
      <c r="D12" s="36"/>
      <c r="E12" s="36"/>
      <c r="F12" s="36"/>
      <c r="G12" s="36"/>
      <c r="H12" s="36"/>
      <c r="I12" s="36"/>
      <c r="J12" s="8"/>
      <c r="K12" s="8"/>
      <c r="L12" s="8"/>
    </row>
    <row r="13" spans="1:12" s="1" customFormat="1" ht="15.75" customHeight="1" x14ac:dyDescent="0.35">
      <c r="A13" s="38" t="s">
        <v>67</v>
      </c>
      <c r="B13" s="37"/>
      <c r="C13" s="40" t="s">
        <v>39</v>
      </c>
      <c r="D13" s="147" t="s">
        <v>20</v>
      </c>
      <c r="E13" s="147"/>
      <c r="F13" s="147" t="s">
        <v>20</v>
      </c>
      <c r="G13" s="147"/>
      <c r="H13" s="157" t="s">
        <v>20</v>
      </c>
      <c r="I13" s="157"/>
      <c r="J13" s="8"/>
      <c r="K13" s="8"/>
      <c r="L13" s="8"/>
    </row>
    <row r="14" spans="1:12" s="1" customFormat="1" ht="15.75" customHeight="1" x14ac:dyDescent="0.35">
      <c r="A14" s="41"/>
      <c r="B14" s="37"/>
      <c r="C14" s="40" t="s">
        <v>68</v>
      </c>
      <c r="D14" s="147">
        <v>277.30314393979904</v>
      </c>
      <c r="E14" s="147"/>
      <c r="F14" s="147">
        <v>303.87352820586335</v>
      </c>
      <c r="G14" s="147"/>
      <c r="H14" s="137">
        <f t="shared" ref="H14:I16" si="0">IF(D14="-","-",IF(F14="-","-",D14/F14-1))</f>
        <v>-8.743895667036794E-2</v>
      </c>
      <c r="I14" s="137" t="e">
        <f t="shared" si="0"/>
        <v>#DIV/0!</v>
      </c>
      <c r="J14" s="8"/>
      <c r="K14" s="147"/>
      <c r="L14" s="147"/>
    </row>
    <row r="15" spans="1:12" s="1" customFormat="1" ht="15.75" customHeight="1" x14ac:dyDescent="0.35">
      <c r="A15" s="41"/>
      <c r="B15" s="37"/>
      <c r="C15" s="40" t="s">
        <v>40</v>
      </c>
      <c r="D15" s="147">
        <v>169.66690518268337</v>
      </c>
      <c r="E15" s="147"/>
      <c r="F15" s="147">
        <v>241.77779642626598</v>
      </c>
      <c r="G15" s="147"/>
      <c r="H15" s="137">
        <f t="shared" si="0"/>
        <v>-0.29825274408758207</v>
      </c>
      <c r="I15" s="137" t="e">
        <f t="shared" si="0"/>
        <v>#DIV/0!</v>
      </c>
      <c r="J15" s="8"/>
      <c r="K15" s="147"/>
      <c r="L15" s="147"/>
    </row>
    <row r="16" spans="1:12" s="1" customFormat="1" ht="15.75" customHeight="1" x14ac:dyDescent="0.35">
      <c r="A16" s="41"/>
      <c r="B16" s="37"/>
      <c r="C16" s="40" t="s">
        <v>41</v>
      </c>
      <c r="D16" s="147" t="s">
        <v>20</v>
      </c>
      <c r="E16" s="147"/>
      <c r="F16" s="147" t="s">
        <v>20</v>
      </c>
      <c r="G16" s="147"/>
      <c r="H16" s="137" t="str">
        <f t="shared" si="0"/>
        <v>-</v>
      </c>
      <c r="I16" s="137" t="e">
        <f t="shared" si="0"/>
        <v>#DIV/0!</v>
      </c>
      <c r="J16" s="8"/>
      <c r="K16" s="147"/>
      <c r="L16" s="147"/>
    </row>
    <row r="17" spans="1:27" s="1" customFormat="1" ht="15.75" customHeight="1" x14ac:dyDescent="0.35">
      <c r="A17" s="42"/>
      <c r="B17" s="43"/>
      <c r="C17" s="43"/>
      <c r="D17" s="43"/>
      <c r="E17" s="114"/>
      <c r="F17" s="114"/>
      <c r="G17" s="114"/>
      <c r="H17" s="43"/>
      <c r="I17" s="43"/>
      <c r="J17" s="5"/>
      <c r="L17" s="8"/>
    </row>
    <row r="18" spans="1:27" ht="15.75" customHeight="1" x14ac:dyDescent="0.35">
      <c r="A18" s="32"/>
      <c r="B18" s="33"/>
      <c r="C18" s="20"/>
      <c r="D18" s="113"/>
      <c r="E18" s="113"/>
      <c r="F18" s="113"/>
      <c r="G18" s="113"/>
      <c r="H18" s="35"/>
      <c r="I18" s="35"/>
    </row>
    <row r="19" spans="1:27" s="1" customFormat="1" ht="15.75" customHeight="1" x14ac:dyDescent="0.35">
      <c r="A19" s="38" t="s">
        <v>69</v>
      </c>
      <c r="B19" s="37"/>
      <c r="C19" s="36"/>
      <c r="D19" s="115"/>
      <c r="E19" s="107"/>
      <c r="F19" s="107"/>
      <c r="G19" s="107"/>
      <c r="H19" s="44"/>
      <c r="I19" s="44"/>
      <c r="J19" s="8"/>
    </row>
    <row r="20" spans="1:27" s="1" customFormat="1" ht="15.75" customHeight="1" x14ac:dyDescent="0.35">
      <c r="A20" s="38"/>
      <c r="B20" s="37"/>
      <c r="C20" s="39"/>
      <c r="D20" s="107"/>
      <c r="E20" s="107"/>
      <c r="F20" s="107"/>
      <c r="G20" s="107"/>
      <c r="H20" s="44"/>
      <c r="I20" s="44"/>
      <c r="J20" s="8"/>
    </row>
    <row r="21" spans="1:27" s="1" customFormat="1" ht="15.75" customHeight="1" x14ac:dyDescent="0.35">
      <c r="A21" s="41"/>
      <c r="B21" s="37"/>
      <c r="C21" s="41" t="s">
        <v>43</v>
      </c>
      <c r="D21" s="147">
        <v>200</v>
      </c>
      <c r="E21" s="153"/>
      <c r="F21" s="147">
        <v>216.90909090909091</v>
      </c>
      <c r="G21" s="153"/>
      <c r="H21" s="137">
        <f>IF(D21="-","-",IF(F21="-","-",D21/F21-1))</f>
        <v>-7.795473595976532E-2</v>
      </c>
      <c r="I21" s="137" t="e">
        <f>IF(E21="-","-",IF(G21="-","-",E21/G21-1))</f>
        <v>#DIV/0!</v>
      </c>
      <c r="L21" s="55"/>
    </row>
    <row r="22" spans="1:27" s="1" customFormat="1" ht="15.75" customHeight="1" x14ac:dyDescent="0.35">
      <c r="A22" s="41"/>
      <c r="B22" s="37"/>
      <c r="C22" s="41" t="s">
        <v>44</v>
      </c>
      <c r="D22" s="147">
        <v>198.5</v>
      </c>
      <c r="E22" s="153"/>
      <c r="F22" s="147">
        <v>202.16666666666666</v>
      </c>
      <c r="G22" s="153"/>
      <c r="H22" s="137">
        <f>IF(D22="-","-",IF(F22="-","-",D22/F22-1))</f>
        <v>-1.8136850783182168E-2</v>
      </c>
      <c r="I22" s="137" t="e">
        <f>IF(E22="-","-",IF(G22="-","-",E22/G22-1))</f>
        <v>#DIV/0!</v>
      </c>
    </row>
    <row r="23" spans="1:27" s="1" customFormat="1" ht="15.75" customHeight="1" x14ac:dyDescent="0.35">
      <c r="A23" s="45"/>
      <c r="B23" s="46"/>
      <c r="C23" s="45"/>
      <c r="D23" s="45"/>
      <c r="E23" s="45"/>
      <c r="F23" s="45"/>
      <c r="G23" s="45"/>
      <c r="H23" s="45"/>
      <c r="I23" s="45"/>
      <c r="J23" s="5"/>
      <c r="L23" s="8"/>
    </row>
    <row r="24" spans="1:27" s="1" customFormat="1" ht="15.75" customHeight="1" x14ac:dyDescent="0.35">
      <c r="A24" s="41"/>
      <c r="B24" s="37"/>
      <c r="C24" s="41"/>
      <c r="D24" s="41"/>
      <c r="E24" s="41"/>
      <c r="F24" s="41"/>
      <c r="G24" s="41"/>
      <c r="H24" s="41"/>
      <c r="I24" s="41"/>
      <c r="J24" s="5"/>
      <c r="L24" s="8"/>
    </row>
    <row r="25" spans="1:27" ht="15.75" customHeight="1" x14ac:dyDescent="0.35">
      <c r="A25" s="37" t="s">
        <v>70</v>
      </c>
      <c r="B25" s="37"/>
      <c r="C25" s="41"/>
      <c r="D25" s="115"/>
      <c r="E25" s="152"/>
      <c r="F25" s="152"/>
      <c r="G25" s="152"/>
      <c r="H25" s="152"/>
      <c r="I25" s="41"/>
    </row>
    <row r="26" spans="1:27" s="1" customFormat="1" ht="15.75" customHeight="1" x14ac:dyDescent="0.35">
      <c r="A26" s="41"/>
      <c r="B26" s="37"/>
      <c r="C26" s="41"/>
      <c r="D26" s="41"/>
      <c r="E26" s="41"/>
      <c r="F26" s="41"/>
      <c r="G26" s="41"/>
      <c r="H26" s="41"/>
      <c r="I26" s="41"/>
      <c r="J26" s="5"/>
      <c r="K26" s="1" t="s">
        <v>71</v>
      </c>
      <c r="L26" s="8"/>
    </row>
    <row r="27" spans="1:27" ht="15.75" customHeight="1" x14ac:dyDescent="0.35">
      <c r="A27" s="38" t="s">
        <v>11</v>
      </c>
      <c r="B27" s="37" t="s">
        <v>12</v>
      </c>
      <c r="C27" s="41" t="s">
        <v>13</v>
      </c>
      <c r="D27" s="151">
        <v>1518.8527131782946</v>
      </c>
      <c r="E27" s="151"/>
      <c r="F27" s="151">
        <v>1030.1083158630329</v>
      </c>
      <c r="G27" s="151"/>
      <c r="H27" s="137">
        <f t="shared" ref="H27:I34" si="1">IF(D27="-","-",IF(F27="-","-",D27/F27-1))</f>
        <v>0.4744592289848546</v>
      </c>
      <c r="I27" s="137" t="e">
        <f t="shared" si="1"/>
        <v>#DIV/0!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35">
      <c r="A28" s="41"/>
      <c r="B28" s="37"/>
      <c r="C28" s="41" t="s">
        <v>14</v>
      </c>
      <c r="D28" s="151">
        <v>1701.7047517351841</v>
      </c>
      <c r="E28" s="151"/>
      <c r="F28" s="151">
        <v>1299.8809821057012</v>
      </c>
      <c r="G28" s="151"/>
      <c r="H28" s="137">
        <f t="shared" si="1"/>
        <v>0.30912350835271174</v>
      </c>
      <c r="I28" s="137" t="e">
        <f t="shared" si="1"/>
        <v>#DIV/0!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35">
      <c r="A29" s="41"/>
      <c r="B29" s="37"/>
      <c r="C29" s="41" t="s">
        <v>15</v>
      </c>
      <c r="D29" s="151">
        <v>1889.5454864769933</v>
      </c>
      <c r="E29" s="151"/>
      <c r="F29" s="151">
        <v>1573.8941144853534</v>
      </c>
      <c r="G29" s="151"/>
      <c r="H29" s="137">
        <f t="shared" si="1"/>
        <v>0.20055438868888231</v>
      </c>
      <c r="I29" s="137" t="e">
        <f t="shared" si="1"/>
        <v>#DIV/0!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x14ac:dyDescent="0.35">
      <c r="A30" s="41"/>
      <c r="B30" s="37"/>
      <c r="C30" s="41" t="s">
        <v>16</v>
      </c>
      <c r="D30" s="151">
        <v>2201.8619686800894</v>
      </c>
      <c r="E30" s="151"/>
      <c r="F30" s="151">
        <v>1954.548349604835</v>
      </c>
      <c r="G30" s="151"/>
      <c r="H30" s="137">
        <f t="shared" si="1"/>
        <v>0.1265323618754457</v>
      </c>
      <c r="I30" s="137" t="e">
        <f t="shared" si="1"/>
        <v>#DIV/0!</v>
      </c>
      <c r="J30" s="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35">
      <c r="A31" s="41"/>
      <c r="B31" s="37" t="s">
        <v>17</v>
      </c>
      <c r="C31" s="41" t="s">
        <v>13</v>
      </c>
      <c r="D31" s="151">
        <v>1417.6535031847134</v>
      </c>
      <c r="E31" s="151"/>
      <c r="F31" s="151">
        <v>952.75337837837833</v>
      </c>
      <c r="G31" s="151"/>
      <c r="H31" s="137">
        <f t="shared" si="1"/>
        <v>0.48795431782946008</v>
      </c>
      <c r="I31" s="137" t="e">
        <f t="shared" si="1"/>
        <v>#DIV/0!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35">
      <c r="A32" s="41"/>
      <c r="B32" s="37"/>
      <c r="C32" s="41" t="s">
        <v>14</v>
      </c>
      <c r="D32" s="151">
        <v>1593.8716707021792</v>
      </c>
      <c r="E32" s="151"/>
      <c r="F32" s="151">
        <v>1218.5825123152708</v>
      </c>
      <c r="G32" s="151"/>
      <c r="H32" s="137">
        <f t="shared" si="1"/>
        <v>0.30797188913688744</v>
      </c>
      <c r="I32" s="137" t="e">
        <f t="shared" si="1"/>
        <v>#DIV/0!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35">
      <c r="A33" s="41"/>
      <c r="B33" s="37"/>
      <c r="C33" s="41" t="s">
        <v>15</v>
      </c>
      <c r="D33" s="151">
        <v>1762.9389939350697</v>
      </c>
      <c r="E33" s="151"/>
      <c r="F33" s="151">
        <v>1488.8553443594174</v>
      </c>
      <c r="G33" s="151"/>
      <c r="H33" s="137">
        <f t="shared" si="1"/>
        <v>0.18409018083189088</v>
      </c>
      <c r="I33" s="137" t="e">
        <f t="shared" si="1"/>
        <v>#DIV/0!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35">
      <c r="A34" s="41"/>
      <c r="B34" s="37"/>
      <c r="C34" s="41" t="s">
        <v>16</v>
      </c>
      <c r="D34" s="151">
        <v>2102.6166380789023</v>
      </c>
      <c r="E34" s="151"/>
      <c r="F34" s="151">
        <v>1893.7963019096696</v>
      </c>
      <c r="G34" s="151"/>
      <c r="H34" s="137">
        <f t="shared" si="1"/>
        <v>0.11026546833926232</v>
      </c>
      <c r="I34" s="137" t="e">
        <f t="shared" si="1"/>
        <v>#DIV/0!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35">
      <c r="A35" s="20"/>
      <c r="B35" s="29"/>
      <c r="C35" s="41"/>
      <c r="D35" s="116"/>
      <c r="E35" s="116"/>
      <c r="F35" s="116"/>
      <c r="G35" s="116"/>
      <c r="H35" s="106"/>
      <c r="I35" s="106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35">
      <c r="A36" s="38" t="s">
        <v>18</v>
      </c>
      <c r="B36" s="37" t="s">
        <v>12</v>
      </c>
      <c r="C36" s="41" t="s">
        <v>19</v>
      </c>
      <c r="D36" s="151">
        <v>914.90909090909088</v>
      </c>
      <c r="E36" s="151"/>
      <c r="F36" s="151">
        <v>667.58020477815694</v>
      </c>
      <c r="G36" s="151"/>
      <c r="H36" s="137">
        <f t="shared" ref="H36:I39" si="2">IF(D36="-","-",IF(F36="-","-",D36/F36-1))</f>
        <v>0.37048565005477307</v>
      </c>
      <c r="I36" s="137" t="e">
        <f t="shared" si="2"/>
        <v>#DIV/0!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35">
      <c r="A37" s="41"/>
      <c r="B37" s="37"/>
      <c r="C37" s="41" t="s">
        <v>21</v>
      </c>
      <c r="D37" s="151">
        <v>1701.6349548842684</v>
      </c>
      <c r="E37" s="151"/>
      <c r="F37" s="151">
        <v>1335.7466035405516</v>
      </c>
      <c r="G37" s="151"/>
      <c r="H37" s="137">
        <f t="shared" si="2"/>
        <v>0.27392048040690287</v>
      </c>
      <c r="I37" s="137" t="e">
        <f t="shared" si="2"/>
        <v>#DIV/0!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35">
      <c r="A38" s="41"/>
      <c r="B38" s="37" t="s">
        <v>17</v>
      </c>
      <c r="C38" s="41" t="s">
        <v>19</v>
      </c>
      <c r="D38" s="151">
        <v>1002.2560975609756</v>
      </c>
      <c r="E38" s="151"/>
      <c r="F38" s="151">
        <v>636.32211538461536</v>
      </c>
      <c r="G38" s="151"/>
      <c r="H38" s="137">
        <f t="shared" si="2"/>
        <v>0.57507663701925082</v>
      </c>
      <c r="I38" s="137" t="e">
        <f t="shared" si="2"/>
        <v>#DIV/0!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35">
      <c r="A39" s="41"/>
      <c r="B39" s="37"/>
      <c r="C39" s="41" t="s">
        <v>21</v>
      </c>
      <c r="D39" s="151">
        <v>1557.8162737205291</v>
      </c>
      <c r="E39" s="151"/>
      <c r="F39" s="151">
        <v>1193.1661562021438</v>
      </c>
      <c r="G39" s="151"/>
      <c r="H39" s="137">
        <f t="shared" si="2"/>
        <v>0.3056155386430579</v>
      </c>
      <c r="I39" s="137" t="e">
        <f t="shared" si="2"/>
        <v>#DIV/0!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35">
      <c r="A40" s="41"/>
      <c r="B40" s="37"/>
      <c r="C40" s="41"/>
      <c r="D40" s="116"/>
      <c r="E40" s="116"/>
      <c r="F40" s="116"/>
      <c r="G40" s="116"/>
      <c r="H40" s="106"/>
      <c r="I40" s="106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35">
      <c r="A41" s="38" t="s">
        <v>22</v>
      </c>
      <c r="B41" s="37" t="s">
        <v>23</v>
      </c>
      <c r="C41" s="41" t="s">
        <v>24</v>
      </c>
      <c r="D41" s="151">
        <v>2316.3613231552163</v>
      </c>
      <c r="E41" s="151"/>
      <c r="F41" s="151">
        <v>1955.1225490196077</v>
      </c>
      <c r="G41" s="151"/>
      <c r="H41" s="137">
        <f t="shared" ref="H41:I46" si="3">IF(D41="-","-",IF(F41="-","-",D41/F41-1))</f>
        <v>0.1847652845683514</v>
      </c>
      <c r="I41" s="137" t="e">
        <f t="shared" si="3"/>
        <v>#DIV/0!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35">
      <c r="A42" s="41"/>
      <c r="B42" s="37"/>
      <c r="C42" s="41" t="s">
        <v>25</v>
      </c>
      <c r="D42" s="151">
        <v>1400</v>
      </c>
      <c r="E42" s="151"/>
      <c r="F42" s="151">
        <v>1732.5</v>
      </c>
      <c r="G42" s="151"/>
      <c r="H42" s="137">
        <f t="shared" si="3"/>
        <v>-0.19191919191919193</v>
      </c>
      <c r="I42" s="137" t="e">
        <f t="shared" si="3"/>
        <v>#DIV/0!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35">
      <c r="A43" s="41"/>
      <c r="B43" s="37"/>
      <c r="C43" s="41" t="s">
        <v>26</v>
      </c>
      <c r="D43" s="151">
        <v>1846.1538461538462</v>
      </c>
      <c r="E43" s="151"/>
      <c r="F43" s="151">
        <v>1405</v>
      </c>
      <c r="G43" s="151"/>
      <c r="H43" s="137">
        <f t="shared" si="3"/>
        <v>0.31398850260060218</v>
      </c>
      <c r="I43" s="137" t="e">
        <f t="shared" si="3"/>
        <v>#DIV/0!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35">
      <c r="A44" s="41"/>
      <c r="B44" s="37" t="s">
        <v>27</v>
      </c>
      <c r="C44" s="41" t="s">
        <v>28</v>
      </c>
      <c r="D44" s="151">
        <v>3260</v>
      </c>
      <c r="E44" s="151"/>
      <c r="F44" s="151">
        <v>2304.4210526315787</v>
      </c>
      <c r="G44" s="151"/>
      <c r="H44" s="137">
        <f t="shared" si="3"/>
        <v>0.41467202631098132</v>
      </c>
      <c r="I44" s="137" t="e">
        <f t="shared" si="3"/>
        <v>#DIV/0!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35">
      <c r="A45" s="41"/>
      <c r="B45" s="37"/>
      <c r="C45" s="41" t="s">
        <v>25</v>
      </c>
      <c r="D45" s="151">
        <v>2602.2327044025155</v>
      </c>
      <c r="E45" s="151"/>
      <c r="F45" s="151">
        <v>1738.9433962264152</v>
      </c>
      <c r="G45" s="151"/>
      <c r="H45" s="137">
        <f t="shared" si="3"/>
        <v>0.49644474342838119</v>
      </c>
      <c r="I45" s="137" t="e">
        <f t="shared" si="3"/>
        <v>#DIV/0!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35">
      <c r="A46" s="41"/>
      <c r="B46" s="37"/>
      <c r="C46" s="41" t="s">
        <v>26</v>
      </c>
      <c r="D46" s="151">
        <v>3320.1644736842104</v>
      </c>
      <c r="E46" s="151"/>
      <c r="F46" s="151">
        <v>1832.4223602484471</v>
      </c>
      <c r="G46" s="151"/>
      <c r="H46" s="137">
        <f t="shared" si="3"/>
        <v>0.81189912637501838</v>
      </c>
      <c r="I46" s="137" t="e">
        <f t="shared" si="3"/>
        <v>#DIV/0!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35">
      <c r="A47" s="41"/>
      <c r="B47" s="37"/>
      <c r="C47" s="41"/>
      <c r="D47" s="116"/>
      <c r="E47" s="116"/>
      <c r="F47" s="116"/>
      <c r="G47" s="116"/>
      <c r="H47" s="106"/>
      <c r="I47" s="106"/>
      <c r="J47" s="10" t="s">
        <v>38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35">
      <c r="A48" s="38" t="s">
        <v>46</v>
      </c>
      <c r="B48" s="29"/>
      <c r="C48" s="41" t="s">
        <v>29</v>
      </c>
      <c r="D48" s="151">
        <v>1672.8011994002998</v>
      </c>
      <c r="E48" s="151"/>
      <c r="F48" s="151">
        <v>1442.4872736172297</v>
      </c>
      <c r="G48" s="151"/>
      <c r="H48" s="137">
        <f>IF(D48="-","-",IF(F48="-","-",D48/F48-1))</f>
        <v>0.15966444210320629</v>
      </c>
      <c r="I48" s="137" t="e">
        <f>IF(E48="-","-",IF(G48="-","-",E48/G48-1))</f>
        <v>#DIV/0!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35">
      <c r="A49" s="41"/>
      <c r="B49" s="37"/>
      <c r="C49" s="41" t="s">
        <v>30</v>
      </c>
      <c r="D49" s="151">
        <v>591.72617567468728</v>
      </c>
      <c r="E49" s="151"/>
      <c r="F49" s="151">
        <v>384.47036136497024</v>
      </c>
      <c r="G49" s="151"/>
      <c r="H49" s="137">
        <f>IF(D49="-","-",IF(F49="-","-",D49/F49-1))</f>
        <v>0.53906837857125001</v>
      </c>
      <c r="I49" s="137" t="e">
        <f>IF(E49="-","-",IF(G49="-","-",E49/G49-1))</f>
        <v>#DIV/0!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35">
      <c r="A50" s="47"/>
      <c r="B50" s="48"/>
      <c r="C50" s="45"/>
      <c r="D50" s="117"/>
      <c r="E50" s="117"/>
      <c r="F50" s="117"/>
      <c r="G50" s="117"/>
      <c r="H50" s="49"/>
      <c r="I50" s="4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35">
      <c r="A51" s="38"/>
      <c r="B51" s="29"/>
      <c r="C51" s="41"/>
      <c r="D51" s="118"/>
      <c r="E51" s="118"/>
      <c r="F51" s="118"/>
      <c r="G51" s="118"/>
      <c r="H51" s="50"/>
      <c r="I51" s="5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35">
      <c r="A52" s="38" t="s">
        <v>31</v>
      </c>
      <c r="B52" s="37" t="s">
        <v>32</v>
      </c>
      <c r="C52" s="41" t="s">
        <v>72</v>
      </c>
      <c r="D52" s="150">
        <v>201.07692307692307</v>
      </c>
      <c r="E52" s="150"/>
      <c r="F52" s="150">
        <v>171.08453237410072</v>
      </c>
      <c r="G52" s="150"/>
      <c r="H52" s="137">
        <f>IF(D52="-","-",IF(F52="-","-",D52/F52-1))</f>
        <v>0.17530743595943377</v>
      </c>
      <c r="I52" s="137" t="e">
        <f>IF(E52="-","-",IF(G52="-","-",E52/G52-1))</f>
        <v>#DIV/0!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35">
      <c r="A53" s="38"/>
      <c r="B53" s="37"/>
      <c r="C53" s="41" t="s">
        <v>73</v>
      </c>
      <c r="D53" s="148">
        <v>218.45225102319236</v>
      </c>
      <c r="E53" s="148"/>
      <c r="F53" s="148">
        <v>205.74756606397776</v>
      </c>
      <c r="G53" s="148"/>
      <c r="H53" s="137">
        <f t="shared" ref="H53:I57" si="4">IF(D53="-","-",IF(F53="-","-",D53/F53-1))</f>
        <v>6.1748895514341262E-2</v>
      </c>
      <c r="I53" s="137" t="e">
        <f t="shared" si="4"/>
        <v>#DIV/0!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35">
      <c r="A54" s="38"/>
      <c r="B54" s="37" t="s">
        <v>33</v>
      </c>
      <c r="C54" s="41" t="s">
        <v>72</v>
      </c>
      <c r="D54" s="148">
        <v>126.23039215686275</v>
      </c>
      <c r="E54" s="148"/>
      <c r="F54" s="148">
        <v>109.19254658385093</v>
      </c>
      <c r="G54" s="148"/>
      <c r="H54" s="137">
        <f t="shared" si="4"/>
        <v>0.15603487697695706</v>
      </c>
      <c r="I54" s="137" t="e">
        <f t="shared" si="4"/>
        <v>#DIV/0!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35">
      <c r="A55" s="41"/>
      <c r="B55" s="37"/>
      <c r="C55" s="41" t="s">
        <v>73</v>
      </c>
      <c r="D55" s="148">
        <v>149.73821989528795</v>
      </c>
      <c r="E55" s="148"/>
      <c r="F55" s="148">
        <v>141.52036199095022</v>
      </c>
      <c r="G55" s="148"/>
      <c r="H55" s="137">
        <f t="shared" si="4"/>
        <v>5.8068378208806726E-2</v>
      </c>
      <c r="I55" s="137" t="e">
        <f t="shared" si="4"/>
        <v>#DIV/0!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35">
      <c r="A56" s="41"/>
      <c r="B56" s="37" t="s">
        <v>34</v>
      </c>
      <c r="C56" s="41" t="s">
        <v>72</v>
      </c>
      <c r="D56" s="148">
        <v>174.58461538461538</v>
      </c>
      <c r="E56" s="148"/>
      <c r="F56" s="148">
        <v>222.51336898395721</v>
      </c>
      <c r="G56" s="148"/>
      <c r="H56" s="137">
        <f t="shared" si="4"/>
        <v>-0.21539718632725124</v>
      </c>
      <c r="I56" s="137" t="e">
        <f t="shared" si="4"/>
        <v>#DIV/0!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x14ac:dyDescent="0.35">
      <c r="A57" s="41"/>
      <c r="B57" s="37" t="s">
        <v>74</v>
      </c>
      <c r="C57" s="41" t="s">
        <v>73</v>
      </c>
      <c r="D57" s="148">
        <v>259.10837887067396</v>
      </c>
      <c r="E57" s="148"/>
      <c r="F57" s="148">
        <v>272.4336175395859</v>
      </c>
      <c r="G57" s="148"/>
      <c r="H57" s="137">
        <f t="shared" si="4"/>
        <v>-4.8911873612571766E-2</v>
      </c>
      <c r="I57" s="137" t="e">
        <f t="shared" si="4"/>
        <v>#DIV/0!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35">
      <c r="A58" s="41"/>
      <c r="B58" s="37" t="s">
        <v>75</v>
      </c>
      <c r="C58" s="41"/>
      <c r="D58" s="148"/>
      <c r="E58" s="148"/>
      <c r="F58" s="148"/>
      <c r="G58" s="148"/>
      <c r="H58" s="149"/>
      <c r="I58" s="14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35">
      <c r="A59" s="41"/>
      <c r="B59" s="37"/>
      <c r="C59" s="41"/>
      <c r="D59" s="119"/>
      <c r="E59" s="119"/>
      <c r="F59" s="119"/>
      <c r="G59" s="119"/>
      <c r="H59" s="106"/>
      <c r="I59" s="106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35">
      <c r="A60" s="38" t="s">
        <v>35</v>
      </c>
      <c r="B60" s="37" t="s">
        <v>76</v>
      </c>
      <c r="C60" s="41" t="s">
        <v>72</v>
      </c>
      <c r="D60" s="148">
        <v>118.23061224489796</v>
      </c>
      <c r="E60" s="148"/>
      <c r="F60" s="148">
        <v>112.67408906882591</v>
      </c>
      <c r="G60" s="148"/>
      <c r="H60" s="137">
        <f t="shared" ref="H60:I63" si="5">IF(D60="-","-",IF(F60="-","-",D60/F60-1))</f>
        <v>4.9315004203654089E-2</v>
      </c>
      <c r="I60" s="137" t="e">
        <f t="shared" si="5"/>
        <v>#DIV/0!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35">
      <c r="A61" s="38"/>
      <c r="B61" s="41"/>
      <c r="C61" s="41" t="s">
        <v>73</v>
      </c>
      <c r="D61" s="148">
        <v>155.855749055812</v>
      </c>
      <c r="E61" s="148"/>
      <c r="F61" s="148">
        <v>150.69206019719772</v>
      </c>
      <c r="G61" s="148"/>
      <c r="H61" s="137">
        <f t="shared" si="5"/>
        <v>3.426649587149444E-2</v>
      </c>
      <c r="I61" s="137" t="e">
        <f t="shared" si="5"/>
        <v>#DIV/0!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35">
      <c r="A62" s="38"/>
      <c r="B62" s="37" t="s">
        <v>36</v>
      </c>
      <c r="C62" s="41"/>
      <c r="D62" s="148">
        <v>141.48300970873785</v>
      </c>
      <c r="E62" s="148"/>
      <c r="F62" s="148">
        <v>144.55667506297229</v>
      </c>
      <c r="G62" s="148"/>
      <c r="H62" s="137">
        <f t="shared" si="5"/>
        <v>-2.1262700964140735E-2</v>
      </c>
      <c r="I62" s="137" t="e">
        <f t="shared" si="5"/>
        <v>#DIV/0!</v>
      </c>
      <c r="J62" s="10" t="s">
        <v>38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35">
      <c r="A63" s="41"/>
      <c r="B63" s="37" t="s">
        <v>37</v>
      </c>
      <c r="C63" s="41"/>
      <c r="D63" s="148">
        <v>135.14804255615047</v>
      </c>
      <c r="E63" s="148"/>
      <c r="F63" s="148">
        <v>131.04620001777448</v>
      </c>
      <c r="G63" s="148"/>
      <c r="H63" s="137">
        <f t="shared" si="5"/>
        <v>3.1300736212264368E-2</v>
      </c>
      <c r="I63" s="137" t="e">
        <f t="shared" si="5"/>
        <v>#DIV/0!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35">
      <c r="A64" s="47"/>
      <c r="B64" s="46"/>
      <c r="C64" s="45"/>
      <c r="D64" s="120"/>
      <c r="E64" s="120"/>
      <c r="F64" s="51"/>
      <c r="G64" s="51"/>
      <c r="H64" s="51"/>
      <c r="I64" s="52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6.75" customHeight="1" x14ac:dyDescent="0.25">
      <c r="D65" s="121"/>
      <c r="E65" s="121"/>
      <c r="F65" s="121"/>
      <c r="G65" s="121"/>
      <c r="H65" s="11"/>
      <c r="I65" s="7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7.5" customHeight="1" x14ac:dyDescent="0.25">
      <c r="A66" s="12"/>
      <c r="B66" s="8"/>
      <c r="C66" s="13"/>
      <c r="D66" s="122"/>
      <c r="E66" s="122"/>
      <c r="F66" s="122"/>
      <c r="G66" s="122"/>
      <c r="H66" s="9"/>
      <c r="I66" s="7"/>
    </row>
    <row r="67" spans="1:27" ht="12" customHeight="1" x14ac:dyDescent="0.25">
      <c r="B67" s="8"/>
      <c r="C67" s="13"/>
      <c r="D67" s="122"/>
      <c r="E67" s="122"/>
      <c r="F67" s="122"/>
      <c r="G67" s="122"/>
      <c r="H67" s="9"/>
      <c r="I67" s="7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" customHeight="1" x14ac:dyDescent="0.25">
      <c r="D68" s="14"/>
      <c r="E68" s="14"/>
      <c r="F68" s="14"/>
      <c r="G68" s="14"/>
      <c r="H68" s="14"/>
      <c r="I68" s="4"/>
      <c r="J68" s="10" t="s">
        <v>42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25">
      <c r="D69" s="14"/>
      <c r="E69" s="14"/>
      <c r="F69" s="14"/>
      <c r="G69" s="14"/>
      <c r="H69" s="14" t="s">
        <v>38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25">
      <c r="D70" s="3" t="s">
        <v>38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1.25" customHeight="1" x14ac:dyDescent="0.25"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25"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25"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25">
      <c r="J74" s="10" t="s">
        <v>47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25"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3.5" customHeight="1" x14ac:dyDescent="0.25"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5"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5.25" customHeight="1" x14ac:dyDescent="0.25"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1.25" customHeight="1" x14ac:dyDescent="0.25"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</sheetData>
  <mergeCells count="120">
    <mergeCell ref="A4:J4"/>
    <mergeCell ref="D14:E14"/>
    <mergeCell ref="F14:G14"/>
    <mergeCell ref="H14:I14"/>
    <mergeCell ref="D16:E16"/>
    <mergeCell ref="F16:G16"/>
    <mergeCell ref="H16:I16"/>
    <mergeCell ref="B8:C8"/>
    <mergeCell ref="H11:I11"/>
    <mergeCell ref="D11:E11"/>
    <mergeCell ref="F11:G11"/>
    <mergeCell ref="D15:E15"/>
    <mergeCell ref="F15:G15"/>
    <mergeCell ref="H15:I15"/>
    <mergeCell ref="D13:E13"/>
    <mergeCell ref="F13:G13"/>
    <mergeCell ref="H13:I13"/>
    <mergeCell ref="E25:H25"/>
    <mergeCell ref="D28:E28"/>
    <mergeCell ref="F28:G28"/>
    <mergeCell ref="H28:I28"/>
    <mergeCell ref="D21:E21"/>
    <mergeCell ref="F21:G21"/>
    <mergeCell ref="H21:I21"/>
    <mergeCell ref="D22:E22"/>
    <mergeCell ref="F22:G22"/>
    <mergeCell ref="H22:I2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43:E43"/>
    <mergeCell ref="F43:G43"/>
    <mergeCell ref="H43:I43"/>
    <mergeCell ref="D44:E44"/>
    <mergeCell ref="F44:G44"/>
    <mergeCell ref="H44:I44"/>
    <mergeCell ref="D41:E41"/>
    <mergeCell ref="F41:G41"/>
    <mergeCell ref="H41:I41"/>
    <mergeCell ref="D42:E42"/>
    <mergeCell ref="F42:G42"/>
    <mergeCell ref="H42:I42"/>
    <mergeCell ref="D48:E48"/>
    <mergeCell ref="F48:G48"/>
    <mergeCell ref="H48:I48"/>
    <mergeCell ref="D49:E49"/>
    <mergeCell ref="F49:G49"/>
    <mergeCell ref="H49:I49"/>
    <mergeCell ref="D45:E45"/>
    <mergeCell ref="F45:G45"/>
    <mergeCell ref="H45:I45"/>
    <mergeCell ref="D46:E46"/>
    <mergeCell ref="F46:G46"/>
    <mergeCell ref="H46:I46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K14:L14"/>
    <mergeCell ref="K15:L15"/>
    <mergeCell ref="K16:L16"/>
    <mergeCell ref="D63:E63"/>
    <mergeCell ref="F63:G63"/>
    <mergeCell ref="H63:I63"/>
    <mergeCell ref="D61:E61"/>
    <mergeCell ref="F61:G61"/>
    <mergeCell ref="H61:I61"/>
    <mergeCell ref="D62:E62"/>
    <mergeCell ref="F62:G62"/>
    <mergeCell ref="H62:I62"/>
    <mergeCell ref="D58:E58"/>
    <mergeCell ref="F58:G58"/>
    <mergeCell ref="H58:I58"/>
    <mergeCell ref="D60:E60"/>
    <mergeCell ref="F60:G60"/>
    <mergeCell ref="H60:I60"/>
    <mergeCell ref="D56:E56"/>
    <mergeCell ref="F56:G56"/>
    <mergeCell ref="H56:I56"/>
    <mergeCell ref="D57:E57"/>
    <mergeCell ref="F57:G57"/>
    <mergeCell ref="H57:I57"/>
  </mergeCells>
  <phoneticPr fontId="0" type="noConversion"/>
  <printOptions horizontalCentered="1"/>
  <pageMargins left="0.35433070866141736" right="0" top="0.15748031496062992" bottom="0" header="0" footer="0"/>
  <pageSetup paperSize="9" scale="74" orientation="portrait" horizontalDpi="4294967292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82"/>
  <sheetViews>
    <sheetView showGridLines="0" zoomScaleNormal="100" workbookViewId="0">
      <selection activeCell="A2" sqref="A2"/>
    </sheetView>
  </sheetViews>
  <sheetFormatPr defaultColWidth="13.54296875" defaultRowHeight="14.25" customHeight="1" x14ac:dyDescent="0.25"/>
  <cols>
    <col min="1" max="14" width="10.26953125" style="70" customWidth="1"/>
    <col min="15" max="15" width="13.54296875" style="70" customWidth="1"/>
    <col min="16" max="16" width="14.26953125" style="70" customWidth="1"/>
    <col min="17" max="16384" width="13.54296875" style="70"/>
  </cols>
  <sheetData>
    <row r="1" spans="1:18" s="60" customFormat="1" ht="28" x14ac:dyDescent="0.6">
      <c r="A1" s="56" t="s">
        <v>116</v>
      </c>
      <c r="B1" s="57"/>
      <c r="C1" s="57"/>
      <c r="D1" s="57"/>
      <c r="E1" s="58"/>
      <c r="F1" s="59"/>
      <c r="G1" s="57"/>
      <c r="H1" s="57"/>
      <c r="I1" s="57"/>
      <c r="J1" s="57"/>
      <c r="K1" s="57"/>
      <c r="L1" s="57"/>
      <c r="M1" s="57"/>
      <c r="N1" s="57"/>
    </row>
    <row r="2" spans="1:18" s="60" customFormat="1" ht="8.25" customHeight="1" x14ac:dyDescent="0.35">
      <c r="A2" s="61"/>
      <c r="O2" s="57"/>
      <c r="P2" s="57"/>
      <c r="Q2" s="57"/>
      <c r="R2" s="57"/>
    </row>
    <row r="3" spans="1:18" s="60" customFormat="1" ht="8.25" customHeight="1" x14ac:dyDescent="1.2">
      <c r="A3" s="62"/>
      <c r="B3" s="57"/>
      <c r="C3" s="57"/>
      <c r="D3" s="57" t="s">
        <v>38</v>
      </c>
      <c r="E3" s="63"/>
      <c r="F3" s="57"/>
      <c r="G3" s="57"/>
      <c r="H3" s="57"/>
      <c r="I3" s="57"/>
      <c r="J3" s="57"/>
      <c r="K3" s="57" t="s">
        <v>38</v>
      </c>
      <c r="L3" s="57"/>
      <c r="M3" s="57"/>
      <c r="N3" s="57"/>
      <c r="O3" s="57"/>
      <c r="P3" s="57"/>
      <c r="Q3" s="57"/>
      <c r="R3" s="57"/>
    </row>
    <row r="4" spans="1:18" s="65" customFormat="1" ht="15.5" x14ac:dyDescent="0.35">
      <c r="A4" s="64"/>
      <c r="F4" s="66"/>
      <c r="G4" s="67">
        <v>2025</v>
      </c>
      <c r="H4" s="68"/>
      <c r="I4" s="67"/>
      <c r="J4" s="69">
        <v>2026</v>
      </c>
    </row>
    <row r="5" spans="1:18" ht="11.25" customHeight="1" x14ac:dyDescent="0.25">
      <c r="J5" s="70" t="s">
        <v>38</v>
      </c>
    </row>
    <row r="6" spans="1:18" ht="11.25" customHeight="1" x14ac:dyDescent="0.25"/>
    <row r="7" spans="1:18" ht="11.25" customHeight="1" x14ac:dyDescent="0.25"/>
    <row r="8" spans="1:18" ht="11.25" customHeight="1" x14ac:dyDescent="0.25"/>
    <row r="9" spans="1:18" ht="11.25" customHeight="1" x14ac:dyDescent="0.25"/>
    <row r="10" spans="1:18" ht="11.25" customHeight="1" x14ac:dyDescent="0.25"/>
    <row r="11" spans="1:18" ht="11.25" customHeight="1" x14ac:dyDescent="0.25"/>
    <row r="12" spans="1:18" ht="11.25" customHeight="1" x14ac:dyDescent="0.25"/>
    <row r="13" spans="1:18" ht="11.25" customHeight="1" x14ac:dyDescent="0.25"/>
    <row r="14" spans="1:18" ht="11.25" customHeight="1" x14ac:dyDescent="0.25"/>
    <row r="15" spans="1:18" ht="11.25" customHeight="1" x14ac:dyDescent="0.25"/>
    <row r="16" spans="1:18" ht="11.25" customHeight="1" x14ac:dyDescent="0.25"/>
    <row r="17" spans="1:7" ht="11.25" customHeight="1" x14ac:dyDescent="0.25"/>
    <row r="18" spans="1:7" ht="11.25" customHeight="1" x14ac:dyDescent="0.25"/>
    <row r="19" spans="1:7" ht="11.25" customHeight="1" x14ac:dyDescent="0.25"/>
    <row r="20" spans="1:7" ht="11.25" customHeight="1" x14ac:dyDescent="0.25"/>
    <row r="21" spans="1:7" ht="11.25" customHeight="1" x14ac:dyDescent="0.25"/>
    <row r="22" spans="1:7" ht="11.25" customHeight="1" x14ac:dyDescent="0.25"/>
    <row r="23" spans="1:7" ht="11.25" customHeight="1" x14ac:dyDescent="0.25"/>
    <row r="24" spans="1:7" ht="11.25" customHeight="1" x14ac:dyDescent="0.25">
      <c r="A24" s="71"/>
      <c r="B24" s="71"/>
      <c r="C24" s="71"/>
      <c r="D24" s="71"/>
      <c r="E24" s="71"/>
      <c r="F24" s="71"/>
      <c r="G24" s="71"/>
    </row>
    <row r="25" spans="1:7" ht="11.25" customHeight="1" x14ac:dyDescent="0.25">
      <c r="A25" s="71"/>
      <c r="B25" s="71"/>
      <c r="C25" s="71"/>
      <c r="D25" s="71"/>
      <c r="E25" s="71"/>
      <c r="F25" s="71"/>
      <c r="G25" s="71"/>
    </row>
    <row r="26" spans="1:7" ht="11.25" customHeight="1" x14ac:dyDescent="0.25">
      <c r="A26" s="71"/>
      <c r="B26" s="71"/>
      <c r="C26" s="71"/>
      <c r="D26" s="71"/>
      <c r="E26" s="71"/>
      <c r="F26" s="71"/>
      <c r="G26" s="71"/>
    </row>
    <row r="27" spans="1:7" ht="11.25" customHeight="1" x14ac:dyDescent="0.25">
      <c r="A27" s="71"/>
      <c r="B27" s="71"/>
      <c r="C27" s="71"/>
      <c r="D27" s="71"/>
      <c r="E27" s="71"/>
      <c r="F27" s="71"/>
      <c r="G27" s="71"/>
    </row>
    <row r="28" spans="1:7" ht="11.25" customHeight="1" x14ac:dyDescent="0.25">
      <c r="A28" s="71"/>
      <c r="B28" s="71"/>
      <c r="C28" s="71"/>
      <c r="D28" s="71"/>
      <c r="E28" s="71"/>
      <c r="F28" s="71"/>
      <c r="G28" s="71"/>
    </row>
    <row r="29" spans="1:7" ht="11.25" customHeight="1" x14ac:dyDescent="0.25">
      <c r="A29" s="71"/>
      <c r="B29" s="71"/>
      <c r="C29" s="71"/>
      <c r="D29" s="71"/>
      <c r="E29" s="71"/>
      <c r="F29" s="71"/>
      <c r="G29" s="71"/>
    </row>
    <row r="30" spans="1:7" ht="11.25" customHeight="1" x14ac:dyDescent="0.25">
      <c r="A30" s="71"/>
      <c r="B30" s="71"/>
      <c r="C30" s="71"/>
      <c r="D30" s="71"/>
      <c r="E30" s="71"/>
      <c r="F30" s="71"/>
      <c r="G30" s="71"/>
    </row>
    <row r="31" spans="1:7" ht="11.25" customHeight="1" x14ac:dyDescent="0.25">
      <c r="A31" s="71"/>
      <c r="B31" s="71"/>
      <c r="C31" s="71"/>
      <c r="D31" s="71"/>
      <c r="E31" s="71"/>
      <c r="F31" s="71"/>
      <c r="G31" s="71"/>
    </row>
    <row r="32" spans="1:7" ht="11.25" customHeight="1" x14ac:dyDescent="0.25">
      <c r="A32" s="71"/>
      <c r="B32" s="71"/>
      <c r="C32" s="71"/>
      <c r="D32" s="71"/>
      <c r="E32" s="71"/>
      <c r="F32" s="71"/>
      <c r="G32" s="71"/>
    </row>
    <row r="33" spans="1:7" ht="11.25" customHeight="1" x14ac:dyDescent="0.25">
      <c r="A33" s="71"/>
      <c r="B33" s="71"/>
      <c r="C33" s="71"/>
      <c r="D33" s="71"/>
      <c r="E33" s="71"/>
      <c r="F33" s="71"/>
      <c r="G33" s="71"/>
    </row>
    <row r="34" spans="1:7" ht="11.25" customHeight="1" x14ac:dyDescent="0.25">
      <c r="A34" s="71"/>
      <c r="B34" s="71"/>
      <c r="C34" s="71"/>
      <c r="D34" s="71"/>
      <c r="E34" s="71"/>
      <c r="F34" s="71"/>
      <c r="G34" s="71"/>
    </row>
    <row r="35" spans="1:7" ht="11.25" customHeight="1" x14ac:dyDescent="0.25">
      <c r="A35" s="71"/>
      <c r="B35" s="71"/>
      <c r="C35" s="71"/>
      <c r="D35" s="71"/>
      <c r="E35" s="71"/>
      <c r="F35" s="71"/>
      <c r="G35" s="71"/>
    </row>
    <row r="36" spans="1:7" ht="11.25" customHeight="1" x14ac:dyDescent="0.25">
      <c r="A36" s="71"/>
      <c r="B36" s="71"/>
      <c r="C36" s="71"/>
      <c r="D36" s="71"/>
      <c r="E36" s="71"/>
      <c r="F36" s="71"/>
      <c r="G36" s="71"/>
    </row>
    <row r="37" spans="1:7" ht="11.25" customHeight="1" x14ac:dyDescent="0.25">
      <c r="A37" s="71"/>
      <c r="B37" s="71"/>
      <c r="C37" s="71"/>
      <c r="D37" s="71"/>
      <c r="E37" s="71"/>
      <c r="F37" s="71"/>
      <c r="G37" s="71"/>
    </row>
    <row r="38" spans="1:7" ht="11.25" customHeight="1" x14ac:dyDescent="0.25">
      <c r="A38" s="71"/>
      <c r="B38" s="71"/>
      <c r="C38" s="71"/>
      <c r="D38" s="71"/>
      <c r="E38" s="71"/>
      <c r="F38" s="71"/>
      <c r="G38" s="71"/>
    </row>
    <row r="39" spans="1:7" ht="11.25" customHeight="1" x14ac:dyDescent="0.25">
      <c r="A39" s="71"/>
      <c r="B39" s="71"/>
      <c r="C39" s="71"/>
      <c r="D39" s="71"/>
      <c r="E39" s="71"/>
      <c r="F39" s="71"/>
      <c r="G39" s="71"/>
    </row>
    <row r="40" spans="1:7" ht="11.25" customHeight="1" x14ac:dyDescent="0.25">
      <c r="A40" s="71"/>
      <c r="B40" s="71"/>
      <c r="C40" s="71"/>
      <c r="D40" s="71"/>
      <c r="E40" s="71"/>
      <c r="F40" s="71"/>
      <c r="G40" s="71"/>
    </row>
    <row r="41" spans="1:7" ht="11.25" customHeight="1" x14ac:dyDescent="0.25">
      <c r="A41" s="71"/>
      <c r="B41" s="71"/>
      <c r="C41" s="71"/>
      <c r="D41" s="71"/>
      <c r="E41" s="71"/>
      <c r="F41" s="71"/>
      <c r="G41" s="71"/>
    </row>
    <row r="42" spans="1:7" ht="11.25" customHeight="1" x14ac:dyDescent="0.25"/>
    <row r="43" spans="1:7" ht="11.25" customHeight="1" x14ac:dyDescent="0.25"/>
    <row r="44" spans="1:7" ht="11.25" customHeight="1" x14ac:dyDescent="0.25"/>
    <row r="45" spans="1:7" ht="11.25" customHeight="1" x14ac:dyDescent="0.25"/>
    <row r="46" spans="1:7" ht="11.25" customHeight="1" x14ac:dyDescent="0.25"/>
    <row r="47" spans="1:7" ht="11.25" customHeight="1" x14ac:dyDescent="0.25"/>
    <row r="48" spans="1:7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spans="1:1" ht="11.25" customHeight="1" x14ac:dyDescent="0.25"/>
    <row r="66" spans="1:1" ht="11.25" customHeight="1" x14ac:dyDescent="0.25"/>
    <row r="67" spans="1:1" ht="11.25" customHeight="1" x14ac:dyDescent="0.25"/>
    <row r="68" spans="1:1" ht="11.25" customHeight="1" x14ac:dyDescent="0.25"/>
    <row r="69" spans="1:1" ht="11.25" customHeight="1" x14ac:dyDescent="0.25"/>
    <row r="70" spans="1:1" ht="3" customHeight="1" x14ac:dyDescent="0.25"/>
    <row r="71" spans="1:1" ht="11.25" customHeight="1" x14ac:dyDescent="0.25"/>
    <row r="72" spans="1:1" ht="11.25" customHeight="1" x14ac:dyDescent="0.25"/>
    <row r="73" spans="1:1" ht="11.25" customHeight="1" x14ac:dyDescent="0.25"/>
    <row r="74" spans="1:1" ht="11.25" customHeight="1" x14ac:dyDescent="0.25"/>
    <row r="75" spans="1:1" ht="11.25" customHeight="1" x14ac:dyDescent="0.25"/>
    <row r="76" spans="1:1" ht="11.25" customHeight="1" x14ac:dyDescent="0.25"/>
    <row r="77" spans="1:1" ht="11.25" customHeight="1" x14ac:dyDescent="0.25"/>
    <row r="78" spans="1:1" ht="11.25" customHeight="1" x14ac:dyDescent="0.3">
      <c r="A78" s="72"/>
    </row>
    <row r="79" spans="1:1" ht="11.25" customHeight="1" x14ac:dyDescent="0.3">
      <c r="A79" s="72"/>
    </row>
    <row r="80" spans="1:1" ht="11.25" customHeight="1" x14ac:dyDescent="0.25"/>
    <row r="81" spans="1:13" s="77" customFormat="1" ht="14" x14ac:dyDescent="0.3">
      <c r="A81" s="73" t="s">
        <v>91</v>
      </c>
      <c r="B81" s="74"/>
      <c r="C81" s="75"/>
      <c r="D81" s="73" t="s">
        <v>83</v>
      </c>
      <c r="E81" s="75"/>
      <c r="F81" s="76"/>
      <c r="G81" s="76"/>
      <c r="H81" s="76"/>
      <c r="I81" s="76" t="s">
        <v>38</v>
      </c>
      <c r="J81" s="76"/>
      <c r="M81" s="77" t="s">
        <v>78</v>
      </c>
    </row>
    <row r="82" spans="1:13" ht="16.399999999999999" customHeight="1" x14ac:dyDescent="0.3">
      <c r="A82" s="78"/>
      <c r="B82" s="78"/>
      <c r="C82" s="79"/>
      <c r="D82" s="76" t="s">
        <v>84</v>
      </c>
      <c r="E82" s="78"/>
      <c r="F82" s="78"/>
      <c r="G82" s="78"/>
      <c r="H82" s="78"/>
      <c r="I82" s="78"/>
      <c r="J82" s="78"/>
    </row>
  </sheetData>
  <printOptions horizontalCentered="1"/>
  <pageMargins left="0" right="0" top="0" bottom="0" header="0" footer="0"/>
  <pageSetup paperSize="9" scale="76" orientation="portrait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26"/>
  <sheetViews>
    <sheetView showGridLines="0" topLeftCell="A21" zoomScaleNormal="100" zoomScaleSheetLayoutView="50" workbookViewId="0">
      <selection activeCell="Q47" sqref="Q47"/>
    </sheetView>
  </sheetViews>
  <sheetFormatPr defaultColWidth="11.453125" defaultRowHeight="13" x14ac:dyDescent="0.3"/>
  <cols>
    <col min="1" max="6" width="9.1796875" style="87" customWidth="1"/>
    <col min="7" max="7" width="9.26953125" style="87" bestFit="1" customWidth="1"/>
    <col min="8" max="8" width="9.1796875" style="87" customWidth="1"/>
    <col min="9" max="9" width="9.26953125" style="87" bestFit="1" customWidth="1"/>
    <col min="10" max="77" width="9.1796875" style="87" customWidth="1"/>
    <col min="78" max="16384" width="11.453125" style="87"/>
  </cols>
  <sheetData>
    <row r="1" spans="4:15" s="80" customFormat="1" ht="11.25" customHeight="1" x14ac:dyDescent="0.3"/>
    <row r="2" spans="4:15" s="80" customFormat="1" ht="11.25" customHeight="1" x14ac:dyDescent="0.3"/>
    <row r="3" spans="4:15" s="80" customFormat="1" ht="11.25" customHeight="1" x14ac:dyDescent="0.3"/>
    <row r="4" spans="4:15" s="80" customFormat="1" ht="23.25" customHeight="1" x14ac:dyDescent="0.3">
      <c r="D4" s="80" t="s">
        <v>38</v>
      </c>
      <c r="F4" s="81"/>
      <c r="G4" s="82">
        <v>2025</v>
      </c>
      <c r="H4" s="83"/>
      <c r="I4" s="84">
        <v>2026</v>
      </c>
    </row>
    <row r="5" spans="4:15" s="80" customFormat="1" ht="11.25" customHeight="1" x14ac:dyDescent="0.3"/>
    <row r="6" spans="4:15" s="80" customFormat="1" ht="11.25" customHeight="1" x14ac:dyDescent="0.3"/>
    <row r="7" spans="4:15" s="80" customFormat="1" ht="11.25" customHeight="1" x14ac:dyDescent="0.3"/>
    <row r="8" spans="4:15" s="80" customFormat="1" ht="11.25" customHeight="1" x14ac:dyDescent="0.3"/>
    <row r="9" spans="4:15" s="80" customFormat="1" ht="11.25" customHeight="1" x14ac:dyDescent="0.3"/>
    <row r="10" spans="4:15" s="80" customFormat="1" ht="10.5" customHeight="1" x14ac:dyDescent="0.3">
      <c r="F10" s="85"/>
      <c r="G10" s="86"/>
      <c r="H10" s="85"/>
      <c r="I10" s="86"/>
      <c r="L10" s="80" t="s">
        <v>42</v>
      </c>
    </row>
    <row r="11" spans="4:15" s="80" customFormat="1" ht="10.5" customHeight="1" x14ac:dyDescent="0.3"/>
    <row r="12" spans="4:15" ht="10.5" customHeight="1" x14ac:dyDescent="0.3"/>
    <row r="13" spans="4:15" ht="10.5" customHeight="1" x14ac:dyDescent="0.3"/>
    <row r="14" spans="4:15" ht="10.5" customHeight="1" x14ac:dyDescent="0.3">
      <c r="O14" s="87" t="s">
        <v>38</v>
      </c>
    </row>
    <row r="15" spans="4:15" ht="10.5" customHeight="1" x14ac:dyDescent="0.3"/>
    <row r="16" spans="4:15" ht="10.5" customHeight="1" x14ac:dyDescent="0.3"/>
    <row r="17" spans="15:17" ht="10.5" customHeight="1" x14ac:dyDescent="0.3">
      <c r="O17" s="87" t="s">
        <v>79</v>
      </c>
    </row>
    <row r="18" spans="15:17" ht="10.5" customHeight="1" x14ac:dyDescent="0.3"/>
    <row r="19" spans="15:17" ht="10.5" customHeight="1" x14ac:dyDescent="0.3"/>
    <row r="20" spans="15:17" ht="10.5" customHeight="1" x14ac:dyDescent="0.3"/>
    <row r="21" spans="15:17" ht="16.5" customHeight="1" x14ac:dyDescent="0.3">
      <c r="P21" s="88"/>
      <c r="Q21" s="89"/>
    </row>
    <row r="22" spans="15:17" ht="16.5" customHeight="1" x14ac:dyDescent="0.3">
      <c r="P22" s="88"/>
      <c r="Q22" s="89"/>
    </row>
    <row r="23" spans="15:17" ht="12" customHeight="1" x14ac:dyDescent="0.3">
      <c r="P23" s="88"/>
      <c r="Q23" s="89"/>
    </row>
    <row r="24" spans="15:17" ht="12" customHeight="1" x14ac:dyDescent="0.3">
      <c r="P24" s="88"/>
      <c r="Q24" s="89"/>
    </row>
    <row r="25" spans="15:17" ht="12" customHeight="1" x14ac:dyDescent="0.3">
      <c r="P25" s="88"/>
      <c r="Q25" s="89"/>
    </row>
    <row r="26" spans="15:17" ht="12" customHeight="1" x14ac:dyDescent="0.3">
      <c r="P26" s="89"/>
      <c r="Q26" s="89"/>
    </row>
    <row r="27" spans="15:17" ht="12" customHeight="1" x14ac:dyDescent="0.3">
      <c r="O27" s="87" t="s">
        <v>78</v>
      </c>
      <c r="P27" s="89"/>
      <c r="Q27" s="89"/>
    </row>
    <row r="28" spans="15:17" ht="12" customHeight="1" x14ac:dyDescent="0.3">
      <c r="P28" s="89"/>
      <c r="Q28" s="89"/>
    </row>
    <row r="29" spans="15:17" ht="12" customHeight="1" x14ac:dyDescent="0.3">
      <c r="P29" s="88"/>
      <c r="Q29" s="89"/>
    </row>
    <row r="30" spans="15:17" ht="12" customHeight="1" x14ac:dyDescent="0.3">
      <c r="O30" s="87" t="s">
        <v>38</v>
      </c>
      <c r="P30" s="88"/>
      <c r="Q30" s="89"/>
    </row>
    <row r="31" spans="15:17" ht="12" customHeight="1" x14ac:dyDescent="0.3">
      <c r="P31" s="88"/>
      <c r="Q31" s="89"/>
    </row>
    <row r="32" spans="15:17" ht="12" customHeight="1" x14ac:dyDescent="0.3">
      <c r="P32" s="88"/>
      <c r="Q32" s="89"/>
    </row>
    <row r="33" spans="15:17" ht="12" customHeight="1" x14ac:dyDescent="0.3">
      <c r="P33" s="88"/>
      <c r="Q33" s="89"/>
    </row>
    <row r="34" spans="15:17" ht="12" customHeight="1" x14ac:dyDescent="0.3"/>
    <row r="35" spans="15:17" ht="12" customHeight="1" x14ac:dyDescent="0.3"/>
    <row r="36" spans="15:17" ht="12" customHeight="1" x14ac:dyDescent="0.3"/>
    <row r="37" spans="15:17" ht="12" customHeight="1" x14ac:dyDescent="0.3"/>
    <row r="38" spans="15:17" ht="12" customHeight="1" x14ac:dyDescent="0.3"/>
    <row r="39" spans="15:17" ht="12" customHeight="1" x14ac:dyDescent="0.3">
      <c r="P39" s="90"/>
    </row>
    <row r="40" spans="15:17" ht="12" customHeight="1" x14ac:dyDescent="0.3">
      <c r="P40" s="90"/>
    </row>
    <row r="41" spans="15:17" ht="12" customHeight="1" x14ac:dyDescent="0.3">
      <c r="P41" s="90"/>
    </row>
    <row r="42" spans="15:17" ht="12" customHeight="1" x14ac:dyDescent="0.3">
      <c r="O42" s="91"/>
      <c r="P42" s="90"/>
    </row>
    <row r="43" spans="15:17" ht="12" customHeight="1" x14ac:dyDescent="0.3">
      <c r="P43" s="90"/>
    </row>
    <row r="44" spans="15:17" ht="12" customHeight="1" x14ac:dyDescent="0.3">
      <c r="P44" s="90"/>
    </row>
    <row r="45" spans="15:17" ht="12" customHeight="1" x14ac:dyDescent="0.3">
      <c r="P45" s="90"/>
    </row>
    <row r="46" spans="15:17" ht="12" customHeight="1" x14ac:dyDescent="0.3">
      <c r="P46" s="90"/>
    </row>
    <row r="47" spans="15:17" ht="12" customHeight="1" x14ac:dyDescent="0.3">
      <c r="P47" s="90"/>
    </row>
    <row r="48" spans="15:17" ht="12" customHeight="1" x14ac:dyDescent="0.3">
      <c r="P48" s="90"/>
    </row>
    <row r="49" spans="2:17" ht="5.25" customHeight="1" x14ac:dyDescent="0.3">
      <c r="P49" s="90"/>
    </row>
    <row r="50" spans="2:17" s="80" customFormat="1" ht="10.5" customHeight="1" x14ac:dyDescent="0.3">
      <c r="P50" s="90"/>
    </row>
    <row r="51" spans="2:17" s="95" customFormat="1" ht="15" customHeight="1" x14ac:dyDescent="0.15">
      <c r="B51" s="92"/>
      <c r="C51" s="93"/>
      <c r="D51" s="92"/>
      <c r="E51" s="93"/>
      <c r="F51" s="94"/>
      <c r="G51" s="94"/>
      <c r="H51" s="94"/>
      <c r="I51" s="92"/>
      <c r="K51" s="93"/>
      <c r="M51" s="93"/>
      <c r="P51" s="90"/>
    </row>
    <row r="52" spans="2:17" s="80" customFormat="1" ht="10.5" customHeight="1" x14ac:dyDescent="0.3">
      <c r="P52" s="90"/>
    </row>
    <row r="53" spans="2:17" ht="21" customHeight="1" x14ac:dyDescent="0.3">
      <c r="J53" s="95"/>
      <c r="K53" s="93"/>
      <c r="L53" s="95"/>
      <c r="M53" s="93"/>
      <c r="N53" s="95"/>
      <c r="P53" s="90"/>
    </row>
    <row r="54" spans="2:17" ht="12" customHeight="1" x14ac:dyDescent="0.3">
      <c r="P54" s="90"/>
    </row>
    <row r="55" spans="2:17" ht="12" customHeight="1" x14ac:dyDescent="0.3">
      <c r="P55" s="90"/>
    </row>
    <row r="56" spans="2:17" ht="12" customHeight="1" x14ac:dyDescent="0.3">
      <c r="P56" s="90"/>
    </row>
    <row r="57" spans="2:17" ht="12" customHeight="1" x14ac:dyDescent="0.3">
      <c r="P57" s="90"/>
    </row>
    <row r="58" spans="2:17" ht="12" customHeight="1" x14ac:dyDescent="0.3">
      <c r="P58" s="90"/>
    </row>
    <row r="59" spans="2:17" ht="12" customHeight="1" x14ac:dyDescent="0.3">
      <c r="P59" s="90"/>
    </row>
    <row r="60" spans="2:17" ht="12" customHeight="1" x14ac:dyDescent="0.3">
      <c r="P60" s="90"/>
    </row>
    <row r="61" spans="2:17" ht="12" customHeight="1" x14ac:dyDescent="0.3">
      <c r="P61" s="90"/>
    </row>
    <row r="62" spans="2:17" ht="12" customHeight="1" x14ac:dyDescent="0.3">
      <c r="P62" s="90"/>
    </row>
    <row r="63" spans="2:17" ht="12" customHeight="1" x14ac:dyDescent="0.3">
      <c r="P63" s="90"/>
      <c r="Q63" s="87" t="s">
        <v>38</v>
      </c>
    </row>
    <row r="64" spans="2:17" ht="12" customHeight="1" x14ac:dyDescent="0.3">
      <c r="P64" s="90"/>
    </row>
    <row r="65" spans="1:16" ht="12" customHeight="1" x14ac:dyDescent="0.3">
      <c r="P65" s="90"/>
    </row>
    <row r="66" spans="1:16" ht="12" customHeight="1" x14ac:dyDescent="0.3">
      <c r="P66" s="90"/>
    </row>
    <row r="67" spans="1:16" ht="12" customHeight="1" x14ac:dyDescent="0.3">
      <c r="P67" s="90"/>
    </row>
    <row r="68" spans="1:16" ht="12" customHeight="1" x14ac:dyDescent="0.3">
      <c r="P68" s="90"/>
    </row>
    <row r="69" spans="1:16" ht="12" customHeight="1" x14ac:dyDescent="0.3">
      <c r="P69" s="90"/>
    </row>
    <row r="70" spans="1:16" ht="12" customHeight="1" x14ac:dyDescent="0.3">
      <c r="P70" s="90"/>
    </row>
    <row r="71" spans="1:16" ht="12" customHeight="1" x14ac:dyDescent="0.3">
      <c r="A71" s="80"/>
      <c r="B71" s="80"/>
      <c r="C71" s="80"/>
      <c r="D71" s="80"/>
      <c r="E71" s="80"/>
      <c r="F71" s="80"/>
      <c r="G71" s="80"/>
      <c r="H71" s="80"/>
      <c r="P71" s="90"/>
    </row>
    <row r="73" spans="1:16" ht="15.5" x14ac:dyDescent="0.35">
      <c r="A73" s="96" t="s">
        <v>80</v>
      </c>
      <c r="B73" s="96" t="s">
        <v>85</v>
      </c>
      <c r="C73" s="97"/>
      <c r="D73" s="97"/>
      <c r="E73" s="97"/>
      <c r="F73" s="97"/>
      <c r="G73" s="97"/>
      <c r="H73" s="97"/>
      <c r="I73" s="98"/>
      <c r="J73" s="98"/>
      <c r="P73" s="90"/>
    </row>
    <row r="74" spans="1:16" ht="17.25" customHeight="1" x14ac:dyDescent="0.35">
      <c r="A74" s="96"/>
      <c r="B74" s="96" t="s">
        <v>81</v>
      </c>
      <c r="C74" s="99"/>
      <c r="D74" s="99"/>
      <c r="E74" s="99"/>
      <c r="F74" s="99"/>
      <c r="G74" s="99"/>
      <c r="H74" s="99"/>
      <c r="I74" s="98"/>
      <c r="J74" s="98"/>
      <c r="P74" s="90"/>
    </row>
    <row r="75" spans="1:16" s="100" customFormat="1" ht="15.5" x14ac:dyDescent="0.35">
      <c r="A75" s="98"/>
      <c r="B75" s="98"/>
      <c r="C75" s="97"/>
      <c r="D75" s="97"/>
      <c r="E75" s="97"/>
      <c r="F75" s="97"/>
      <c r="G75" s="99"/>
      <c r="H75" s="99"/>
      <c r="I75" s="98"/>
      <c r="J75" s="98"/>
      <c r="K75" s="87"/>
      <c r="L75" s="87"/>
      <c r="M75" s="87"/>
      <c r="N75" s="87"/>
      <c r="O75" s="87"/>
    </row>
    <row r="76" spans="1:16" ht="21" customHeight="1" x14ac:dyDescent="0.35">
      <c r="A76" s="101" t="s">
        <v>91</v>
      </c>
      <c r="B76" s="102"/>
      <c r="C76" s="103"/>
      <c r="D76" s="103"/>
      <c r="E76" s="104"/>
      <c r="F76" s="104"/>
      <c r="G76" s="98"/>
      <c r="H76" s="103"/>
      <c r="I76" s="104"/>
      <c r="J76" s="104"/>
      <c r="K76" s="100"/>
      <c r="L76" s="103" t="s">
        <v>87</v>
      </c>
      <c r="M76" s="103"/>
      <c r="N76" s="100"/>
      <c r="O76" s="100"/>
    </row>
    <row r="77" spans="1:16" ht="12" customHeight="1" x14ac:dyDescent="0.3"/>
    <row r="78" spans="1:16" ht="12" customHeight="1" x14ac:dyDescent="0.3"/>
    <row r="79" spans="1:16" ht="12" customHeight="1" x14ac:dyDescent="0.3"/>
    <row r="80" spans="1:16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</sheetData>
  <printOptions horizontalCentered="1"/>
  <pageMargins left="0" right="0" top="7.874015748031496E-2" bottom="0.19685039370078741" header="0.51181102362204722" footer="0.51181102362204722"/>
  <pageSetup paperSize="9" scale="85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Volume 89 Quarter 1 cover page</vt:lpstr>
      <vt:lpstr>Volume 89 Front Page Q1</vt:lpstr>
      <vt:lpstr>Volume 89 Back Page Q1</vt:lpstr>
      <vt:lpstr>Graph1 Qrt1 </vt:lpstr>
      <vt:lpstr>Graph2 Qrt1 </vt:lpstr>
      <vt:lpstr>'Graph1 Qrt1 '!Print_Area</vt:lpstr>
      <vt:lpstr>'Graph2 Qrt1 '!Print_Area</vt:lpstr>
      <vt:lpstr>'Volume 89 Back Page Q1'!Print_Area</vt:lpstr>
      <vt:lpstr>'Volume 89 Front Page Q1'!Print_Area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Fulton</dc:creator>
  <cp:lastModifiedBy>Pickett, David</cp:lastModifiedBy>
  <cp:lastPrinted>2017-08-15T13:46:07Z</cp:lastPrinted>
  <dcterms:created xsi:type="dcterms:W3CDTF">1999-07-15T09:14:40Z</dcterms:created>
  <dcterms:modified xsi:type="dcterms:W3CDTF">2026-05-13T11:48:14Z</dcterms:modified>
</cp:coreProperties>
</file>