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48211\AppData\Roaming\Micro Focus\Content Manager\AE\OfficeCheckouts\"/>
    </mc:Choice>
  </mc:AlternateContent>
  <xr:revisionPtr revIDLastSave="0" documentId="8_{18CCB445-2289-41F0-80AA-54DBCBF56C5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ctions" sheetId="5" r:id="rId1"/>
    <sheet name="Final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6" l="1"/>
  <c r="W9" i="6"/>
  <c r="W10" i="6"/>
  <c r="W11" i="6"/>
  <c r="W12" i="6"/>
  <c r="W13" i="6"/>
  <c r="W14" i="6"/>
  <c r="W15" i="6"/>
  <c r="W16" i="6"/>
  <c r="W7" i="6"/>
  <c r="A15" i="6" l="1"/>
  <c r="F7" i="6" l="1"/>
  <c r="X7" i="6"/>
  <c r="W17" i="6" l="1"/>
  <c r="D13" i="6" l="1"/>
  <c r="G7" i="6" s="1"/>
  <c r="AA7" i="6" s="1"/>
  <c r="D15" i="6" s="1"/>
  <c r="X13" i="6"/>
  <c r="X12" i="6"/>
  <c r="X9" i="6"/>
  <c r="H7" i="6" l="1"/>
  <c r="Y7" i="6" s="1"/>
  <c r="K17" i="6"/>
  <c r="J17" i="6"/>
  <c r="I17" i="6"/>
  <c r="S17" i="6"/>
  <c r="R17" i="6"/>
  <c r="Q17" i="6"/>
  <c r="P17" i="6"/>
  <c r="O17" i="6"/>
  <c r="N17" i="6"/>
  <c r="M17" i="6"/>
  <c r="L17" i="6"/>
  <c r="X16" i="6"/>
  <c r="X15" i="6"/>
  <c r="X14" i="6"/>
  <c r="X11" i="6"/>
  <c r="X10" i="6"/>
  <c r="X8" i="6"/>
  <c r="Y10" i="6" l="1"/>
  <c r="Y11" i="6"/>
  <c r="Y9" i="6"/>
  <c r="Y12" i="6"/>
  <c r="Y14" i="6"/>
  <c r="Y13" i="6"/>
  <c r="X17" i="6"/>
  <c r="Y15" i="6"/>
  <c r="Y16" i="6"/>
  <c r="Y8" i="6"/>
  <c r="Z7" i="6" l="1"/>
  <c r="Z17" i="6" s="1"/>
  <c r="AB7" i="6" s="1"/>
  <c r="Y17" i="6"/>
  <c r="AB18" i="6" l="1"/>
</calcChain>
</file>

<file path=xl/sharedStrings.xml><?xml version="1.0" encoding="utf-8"?>
<sst xmlns="http://schemas.openxmlformats.org/spreadsheetml/2006/main" count="46" uniqueCount="44">
  <si>
    <t>Management Unit No:</t>
  </si>
  <si>
    <t>No. of permitted grazing days</t>
  </si>
  <si>
    <t>Grazing date (start):</t>
  </si>
  <si>
    <t>Grazing date (end):</t>
  </si>
  <si>
    <t>Total LU/rotation</t>
  </si>
  <si>
    <t>Total LU/ha/time period/rotation</t>
  </si>
  <si>
    <t>Management Unit area (ha)</t>
  </si>
  <si>
    <t>Maximum average stocking rate (LU/ha)</t>
  </si>
  <si>
    <t xml:space="preserve">Livestock Units </t>
  </si>
  <si>
    <t xml:space="preserve"> LU value</t>
  </si>
  <si>
    <t xml:space="preserve">Rotation
No.                                                                                                                                                                                                                   </t>
  </si>
  <si>
    <t>ACTUAL Total LU  /ha / time period</t>
  </si>
  <si>
    <t>No. of grazing days</t>
  </si>
  <si>
    <t>Guidance on SR Levels
(OK or too high)</t>
  </si>
  <si>
    <t>STEP 1</t>
  </si>
  <si>
    <t>STEP 2</t>
  </si>
  <si>
    <t>STEP 3</t>
  </si>
  <si>
    <t>STEP 4</t>
  </si>
  <si>
    <t>Enter number of grazing days per rotation in cells outlined in red below.</t>
  </si>
  <si>
    <t>Read the guidance on Stocking Rate (SR) levels below</t>
  </si>
  <si>
    <t>TOTAL</t>
  </si>
  <si>
    <t>Enter your ssRMP data in cells outlined in red below.</t>
  </si>
  <si>
    <r>
      <t xml:space="preserve">Dairy cow
</t>
    </r>
    <r>
      <rPr>
        <sz val="9"/>
        <color theme="1"/>
        <rFont val="Calibri"/>
        <family val="2"/>
        <scheme val="minor"/>
      </rPr>
      <t>(1 LU)</t>
    </r>
  </si>
  <si>
    <r>
      <t xml:space="preserve">Beef cow
</t>
    </r>
    <r>
      <rPr>
        <sz val="9"/>
        <color theme="1"/>
        <rFont val="Calibri"/>
        <family val="2"/>
        <scheme val="minor"/>
      </rPr>
      <t>(0.8 LU)</t>
    </r>
  </si>
  <si>
    <r>
      <t xml:space="preserve">Breeding Bull
</t>
    </r>
    <r>
      <rPr>
        <sz val="9"/>
        <color theme="1"/>
        <rFont val="Calibri"/>
        <family val="2"/>
        <scheme val="minor"/>
      </rPr>
      <t>(1 LU)</t>
    </r>
  </si>
  <si>
    <r>
      <t xml:space="preserve">Other cattle: &lt;1 year old
</t>
    </r>
    <r>
      <rPr>
        <sz val="9"/>
        <color theme="1"/>
        <rFont val="Calibri"/>
        <family val="2"/>
        <scheme val="minor"/>
      </rPr>
      <t>(0.4 LU)</t>
    </r>
  </si>
  <si>
    <r>
      <t xml:space="preserve">Other cattle: 1 - 2 years old
</t>
    </r>
    <r>
      <rPr>
        <sz val="9"/>
        <color theme="1"/>
        <rFont val="Calibri"/>
        <family val="2"/>
        <scheme val="minor"/>
      </rPr>
      <t>(0.6 LU)</t>
    </r>
  </si>
  <si>
    <r>
      <t xml:space="preserve">Other cattle: &gt;2 years old
</t>
    </r>
    <r>
      <rPr>
        <sz val="9"/>
        <color theme="1"/>
        <rFont val="Calibri"/>
        <family val="2"/>
        <scheme val="minor"/>
      </rPr>
      <t>(0.8 LU)</t>
    </r>
  </si>
  <si>
    <r>
      <t xml:space="preserve">Ewe
</t>
    </r>
    <r>
      <rPr>
        <sz val="9"/>
        <color theme="1"/>
        <rFont val="Calibri"/>
        <family val="2"/>
        <scheme val="minor"/>
      </rPr>
      <t>(0.15 LU)</t>
    </r>
  </si>
  <si>
    <r>
      <t xml:space="preserve">Ewe and lamb
</t>
    </r>
    <r>
      <rPr>
        <sz val="9"/>
        <color theme="1"/>
        <rFont val="Calibri"/>
        <family val="2"/>
        <scheme val="minor"/>
      </rPr>
      <t>(0.2 LU)</t>
    </r>
  </si>
  <si>
    <r>
      <t xml:space="preserve">Breeding Ram
</t>
    </r>
    <r>
      <rPr>
        <sz val="9"/>
        <color theme="1"/>
        <rFont val="Calibri"/>
        <family val="2"/>
        <scheme val="minor"/>
      </rPr>
      <t>(0.2 LU)</t>
    </r>
  </si>
  <si>
    <r>
      <t xml:space="preserve">Lambs                  6 months - 1 year
</t>
    </r>
    <r>
      <rPr>
        <sz val="9"/>
        <color theme="1"/>
        <rFont val="Calibri"/>
        <family val="2"/>
        <scheme val="minor"/>
      </rPr>
      <t>(0.1 LU)</t>
    </r>
  </si>
  <si>
    <r>
      <t xml:space="preserve">Other sheep &gt; 1 year old
</t>
    </r>
    <r>
      <rPr>
        <sz val="9"/>
        <color theme="1"/>
        <rFont val="Calibri"/>
        <family val="2"/>
        <scheme val="minor"/>
      </rPr>
      <t>(0.2 LU)</t>
    </r>
  </si>
  <si>
    <t>Enter grazing livestock numbers per rotation.</t>
  </si>
  <si>
    <t>MAXIMUM Total LU / ha / time period permitted</t>
  </si>
  <si>
    <t>Habitat(s):</t>
  </si>
  <si>
    <t>ACTUAL Total LU / ha / time period (in days)</t>
  </si>
  <si>
    <t>Please see the separate document on the DAERA website for more detailed instructions.  Please also see the training module on the CAFRE website.</t>
  </si>
  <si>
    <t>Otherwise follow the instructions at the headings Step 1, 2, 3 and 4.  Please note you must complete Step 1, 2, and 3 in order to populate Step 4.</t>
  </si>
  <si>
    <t>Grazing Rotation Start</t>
  </si>
  <si>
    <t xml:space="preserve">Grazing Rotation End </t>
  </si>
  <si>
    <t>Year</t>
  </si>
  <si>
    <t>Bus ID</t>
  </si>
  <si>
    <t>Farming with Nature Higher (FwNH) Stocking Rate checker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</si>
</sst>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2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medium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2" fontId="0" fillId="7" borderId="3" xfId="0" applyNumberFormat="1" applyFill="1" applyBorder="1" applyAlignment="1" applyProtection="1">
      <alignment horizontal="center" vertical="center" wrapText="1"/>
      <protection locked="0"/>
    </xf>
    <xf numFmtId="2" fontId="0" fillId="7" borderId="1" xfId="0" applyNumberFormat="1" applyFill="1" applyBorder="1" applyAlignment="1" applyProtection="1">
      <alignment horizontal="center" vertical="center" wrapText="1"/>
      <protection locked="0"/>
    </xf>
    <xf numFmtId="2" fontId="0" fillId="7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1" fontId="0" fillId="12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 hidden="1"/>
    </xf>
    <xf numFmtId="0" fontId="0" fillId="6" borderId="5" xfId="0" applyFill="1" applyBorder="1" applyAlignment="1" applyProtection="1">
      <alignment horizontal="center" vertical="center" wrapText="1"/>
      <protection locked="0" hidden="1"/>
    </xf>
    <xf numFmtId="0" fontId="0" fillId="6" borderId="4" xfId="0" applyFill="1" applyBorder="1" applyAlignment="1" applyProtection="1">
      <alignment horizontal="center" vertical="center" wrapText="1"/>
      <protection locked="0" hidden="1"/>
    </xf>
    <xf numFmtId="0" fontId="0" fillId="6" borderId="10" xfId="0" applyFill="1" applyBorder="1" applyAlignment="1" applyProtection="1">
      <alignment horizontal="center" vertical="center" wrapText="1"/>
      <protection locked="0" hidden="1"/>
    </xf>
    <xf numFmtId="0" fontId="0" fillId="6" borderId="30" xfId="0" applyFill="1" applyBorder="1" applyAlignment="1" applyProtection="1">
      <alignment horizontal="center" vertical="center" wrapText="1"/>
      <protection locked="0" hidden="1"/>
    </xf>
    <xf numFmtId="0" fontId="0" fillId="6" borderId="35" xfId="0" applyFill="1" applyBorder="1" applyAlignment="1" applyProtection="1">
      <alignment horizontal="center" vertical="center" wrapText="1"/>
      <protection locked="0" hidden="1"/>
    </xf>
    <xf numFmtId="1" fontId="0" fillId="12" borderId="34" xfId="0" applyNumberForma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/>
      <protection hidden="1"/>
    </xf>
    <xf numFmtId="0" fontId="8" fillId="6" borderId="45" xfId="0" applyFont="1" applyFill="1" applyBorder="1" applyAlignment="1" applyProtection="1">
      <alignment horizontal="center" vertical="center"/>
      <protection hidden="1"/>
    </xf>
    <xf numFmtId="2" fontId="0" fillId="3" borderId="15" xfId="0" applyNumberFormat="1" applyFill="1" applyBorder="1" applyAlignment="1" applyProtection="1">
      <alignment wrapText="1"/>
      <protection hidden="1"/>
    </xf>
    <xf numFmtId="2" fontId="0" fillId="3" borderId="7" xfId="0" applyNumberFormat="1" applyFill="1" applyBorder="1" applyAlignment="1" applyProtection="1">
      <alignment wrapText="1"/>
      <protection hidden="1"/>
    </xf>
    <xf numFmtId="0" fontId="6" fillId="13" borderId="48" xfId="0" applyFont="1" applyFill="1" applyBorder="1" applyAlignment="1" applyProtection="1">
      <alignment horizontal="center" vertical="center" wrapText="1"/>
      <protection hidden="1"/>
    </xf>
    <xf numFmtId="0" fontId="1" fillId="11" borderId="26" xfId="0" applyFont="1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 applyProtection="1">
      <alignment horizontal="center" vertical="center" wrapText="1"/>
      <protection hidden="1"/>
    </xf>
    <xf numFmtId="0" fontId="1" fillId="9" borderId="20" xfId="0" applyFont="1" applyFill="1" applyBorder="1" applyAlignment="1" applyProtection="1">
      <alignment horizontal="center" vertical="center" wrapText="1"/>
      <protection hidden="1"/>
    </xf>
    <xf numFmtId="0" fontId="0" fillId="9" borderId="40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7" fillId="13" borderId="49" xfId="0" applyFont="1" applyFill="1" applyBorder="1" applyAlignment="1" applyProtection="1">
      <alignment horizontal="center" vertical="center" wrapText="1"/>
      <protection hidden="1"/>
    </xf>
    <xf numFmtId="0" fontId="1" fillId="11" borderId="26" xfId="0" applyFont="1" applyFill="1" applyBorder="1" applyAlignment="1" applyProtection="1">
      <alignment horizontal="center" vertical="center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0" fillId="5" borderId="33" xfId="0" applyFill="1" applyBorder="1" applyAlignment="1" applyProtection="1">
      <alignment horizontal="center" vertical="center" wrapText="1"/>
      <protection hidden="1"/>
    </xf>
    <xf numFmtId="0" fontId="1" fillId="9" borderId="36" xfId="0" applyFont="1" applyFill="1" applyBorder="1" applyAlignment="1" applyProtection="1">
      <alignment horizontal="center" vertical="center"/>
      <protection hidden="1"/>
    </xf>
    <xf numFmtId="2" fontId="0" fillId="6" borderId="3" xfId="0" applyNumberFormat="1" applyFill="1" applyBorder="1" applyAlignment="1" applyProtection="1">
      <alignment horizontal="center" vertical="center" wrapText="1"/>
      <protection hidden="1"/>
    </xf>
    <xf numFmtId="2" fontId="0" fillId="6" borderId="1" xfId="0" applyNumberFormat="1" applyFill="1" applyBorder="1" applyAlignment="1" applyProtection="1">
      <alignment horizontal="center" vertical="center" wrapText="1"/>
      <protection hidden="1"/>
    </xf>
    <xf numFmtId="2" fontId="0" fillId="6" borderId="5" xfId="0" applyNumberFormat="1" applyFill="1" applyBorder="1" applyAlignment="1" applyProtection="1">
      <alignment horizontal="center" vertical="center" wrapText="1"/>
      <protection hidden="1"/>
    </xf>
    <xf numFmtId="0" fontId="0" fillId="6" borderId="50" xfId="0" applyFill="1" applyBorder="1" applyAlignment="1" applyProtection="1">
      <alignment horizontal="center" vertical="center" wrapText="1"/>
      <protection hidden="1"/>
    </xf>
    <xf numFmtId="0" fontId="1" fillId="9" borderId="36" xfId="0" applyFont="1" applyFill="1" applyBorder="1" applyAlignment="1" applyProtection="1">
      <alignment horizontal="center" vertical="center" wrapText="1"/>
      <protection hidden="1"/>
    </xf>
    <xf numFmtId="0" fontId="1" fillId="9" borderId="37" xfId="0" applyFont="1" applyFill="1" applyBorder="1" applyAlignment="1" applyProtection="1">
      <alignment horizontal="center" vertical="center" wrapText="1"/>
      <protection hidden="1"/>
    </xf>
    <xf numFmtId="0" fontId="1" fillId="9" borderId="38" xfId="0" applyFont="1" applyFill="1" applyBorder="1" applyAlignment="1" applyProtection="1">
      <alignment horizontal="center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8" borderId="7" xfId="0" applyFont="1" applyFill="1" applyBorder="1" applyAlignment="1" applyProtection="1">
      <alignment horizontal="center" vertical="center" wrapText="1"/>
      <protection hidden="1"/>
    </xf>
    <xf numFmtId="1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2" fontId="0" fillId="7" borderId="4" xfId="0" applyNumberFormat="1" applyFill="1" applyBorder="1" applyAlignment="1" applyProtection="1">
      <alignment horizontal="center" vertical="center" wrapText="1"/>
      <protection hidden="1"/>
    </xf>
    <xf numFmtId="2" fontId="0" fillId="8" borderId="4" xfId="0" applyNumberFormat="1" applyFill="1" applyBorder="1" applyAlignment="1" applyProtection="1">
      <alignment horizontal="center" vertical="center" wrapText="1"/>
      <protection hidden="1"/>
    </xf>
    <xf numFmtId="2" fontId="0" fillId="8" borderId="10" xfId="0" applyNumberFormat="1" applyFill="1" applyBorder="1" applyAlignment="1" applyProtection="1">
      <alignment horizontal="center" vertical="center" wrapText="1"/>
      <protection hidden="1"/>
    </xf>
    <xf numFmtId="2" fontId="0" fillId="4" borderId="53" xfId="0" applyNumberFormat="1" applyFill="1" applyBorder="1" applyAlignment="1" applyProtection="1">
      <alignment horizontal="center" vertical="center" wrapText="1"/>
      <protection hidden="1"/>
    </xf>
    <xf numFmtId="0" fontId="1" fillId="11" borderId="29" xfId="0" applyFont="1" applyFill="1" applyBorder="1" applyAlignment="1" applyProtection="1">
      <alignment horizontal="center" vertical="center" wrapText="1"/>
      <protection hidden="1"/>
    </xf>
    <xf numFmtId="0" fontId="9" fillId="6" borderId="8" xfId="0" applyFont="1" applyFill="1" applyBorder="1" applyAlignment="1" applyProtection="1">
      <alignment horizontal="center" vertical="center" wrapText="1"/>
      <protection hidden="1"/>
    </xf>
    <xf numFmtId="0" fontId="1" fillId="11" borderId="32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1" fillId="10" borderId="20" xfId="0" applyFont="1" applyFill="1" applyBorder="1" applyProtection="1">
      <protection hidden="1"/>
    </xf>
    <xf numFmtId="0" fontId="0" fillId="10" borderId="0" xfId="0" applyFill="1" applyProtection="1">
      <protection hidden="1"/>
    </xf>
    <xf numFmtId="0" fontId="0" fillId="0" borderId="21" xfId="0" applyBorder="1" applyProtection="1"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1" fillId="9" borderId="10" xfId="0" applyFont="1" applyFill="1" applyBorder="1" applyAlignment="1" applyProtection="1">
      <alignment horizontal="center" vertical="center" wrapText="1"/>
      <protection hidden="1"/>
    </xf>
    <xf numFmtId="15" fontId="0" fillId="0" borderId="19" xfId="0" applyNumberFormat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hidden="1"/>
    </xf>
    <xf numFmtId="0" fontId="1" fillId="9" borderId="57" xfId="0" applyFont="1" applyFill="1" applyBorder="1" applyAlignment="1" applyProtection="1">
      <alignment horizontal="center" vertical="center"/>
      <protection hidden="1"/>
    </xf>
    <xf numFmtId="15" fontId="1" fillId="0" borderId="9" xfId="0" applyNumberFormat="1" applyFont="1" applyBorder="1" applyAlignment="1" applyProtection="1">
      <alignment horizontal="center" vertical="center" wrapText="1"/>
      <protection hidden="1"/>
    </xf>
    <xf numFmtId="15" fontId="1" fillId="0" borderId="61" xfId="0" applyNumberFormat="1" applyFont="1" applyBorder="1" applyAlignment="1" applyProtection="1">
      <alignment horizontal="center" vertical="center" wrapText="1"/>
      <protection hidden="1"/>
    </xf>
    <xf numFmtId="15" fontId="1" fillId="0" borderId="60" xfId="0" applyNumberFormat="1" applyFont="1" applyBorder="1" applyAlignment="1" applyProtection="1">
      <alignment horizontal="center" vertical="center" wrapText="1"/>
      <protection hidden="1"/>
    </xf>
    <xf numFmtId="15" fontId="1" fillId="0" borderId="63" xfId="0" applyNumberFormat="1" applyFont="1" applyBorder="1" applyAlignment="1" applyProtection="1">
      <alignment horizontal="center" vertical="center" wrapText="1"/>
      <protection hidden="1"/>
    </xf>
    <xf numFmtId="15" fontId="1" fillId="0" borderId="58" xfId="0" applyNumberFormat="1" applyFont="1" applyBorder="1" applyAlignment="1" applyProtection="1">
      <alignment horizontal="center" vertical="center" wrapText="1"/>
      <protection hidden="1"/>
    </xf>
    <xf numFmtId="15" fontId="1" fillId="0" borderId="62" xfId="0" applyNumberFormat="1" applyFont="1" applyBorder="1" applyAlignment="1" applyProtection="1">
      <alignment horizontal="center" vertical="center" wrapText="1"/>
      <protection hidden="1"/>
    </xf>
    <xf numFmtId="15" fontId="1" fillId="0" borderId="59" xfId="0" applyNumberFormat="1" applyFont="1" applyBorder="1" applyAlignment="1" applyProtection="1">
      <alignment horizontal="center" vertical="center" wrapText="1"/>
      <protection hidden="1"/>
    </xf>
    <xf numFmtId="1" fontId="0" fillId="9" borderId="25" xfId="0" applyNumberFormat="1" applyFill="1" applyBorder="1" applyAlignment="1" applyProtection="1">
      <alignment horizontal="center" vertical="center" wrapText="1"/>
      <protection locked="0"/>
    </xf>
    <xf numFmtId="1" fontId="0" fillId="9" borderId="65" xfId="0" applyNumberFormat="1" applyFill="1" applyBorder="1" applyAlignment="1" applyProtection="1">
      <alignment horizontal="center" vertical="center" wrapText="1"/>
      <protection locked="0"/>
    </xf>
    <xf numFmtId="0" fontId="0" fillId="9" borderId="64" xfId="0" applyFill="1" applyBorder="1" applyAlignment="1" applyProtection="1">
      <alignment horizontal="center" vertical="center" wrapText="1"/>
      <protection hidden="1"/>
    </xf>
    <xf numFmtId="1" fontId="0" fillId="9" borderId="66" xfId="0" applyNumberFormat="1" applyFill="1" applyBorder="1" applyAlignment="1" applyProtection="1">
      <alignment horizontal="center" vertical="center" wrapText="1"/>
      <protection locked="0"/>
    </xf>
    <xf numFmtId="1" fontId="0" fillId="9" borderId="39" xfId="0" applyNumberFormat="1" applyFill="1" applyBorder="1" applyAlignment="1" applyProtection="1">
      <alignment horizontal="center" vertical="center" wrapText="1"/>
      <protection locked="0"/>
    </xf>
    <xf numFmtId="1" fontId="0" fillId="9" borderId="64" xfId="0" applyNumberFormat="1" applyFill="1" applyBorder="1" applyAlignment="1" applyProtection="1">
      <alignment horizontal="center" vertical="center" wrapText="1"/>
      <protection locked="0"/>
    </xf>
    <xf numFmtId="0" fontId="4" fillId="14" borderId="0" xfId="0" applyFont="1" applyFill="1" applyAlignment="1" applyProtection="1">
      <alignment horizontal="center" vertical="center"/>
      <protection hidden="1"/>
    </xf>
    <xf numFmtId="0" fontId="13" fillId="10" borderId="70" xfId="0" applyFont="1" applyFill="1" applyBorder="1" applyAlignment="1" applyProtection="1">
      <alignment horizontal="center" vertical="center"/>
      <protection hidden="1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2" fontId="0" fillId="4" borderId="7" xfId="0" applyNumberForma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10" borderId="38" xfId="0" applyFill="1" applyBorder="1" applyAlignment="1" applyProtection="1">
      <alignment horizontal="center"/>
      <protection hidden="1"/>
    </xf>
    <xf numFmtId="0" fontId="0" fillId="10" borderId="46" xfId="0" applyFill="1" applyBorder="1" applyAlignment="1" applyProtection="1">
      <alignment horizontal="center"/>
      <protection hidden="1"/>
    </xf>
    <xf numFmtId="0" fontId="0" fillId="10" borderId="47" xfId="0" applyFill="1" applyBorder="1" applyAlignment="1" applyProtection="1">
      <alignment horizontal="center"/>
      <protection hidden="1"/>
    </xf>
    <xf numFmtId="2" fontId="3" fillId="8" borderId="49" xfId="0" applyNumberFormat="1" applyFont="1" applyFill="1" applyBorder="1" applyAlignment="1" applyProtection="1">
      <alignment horizontal="center" vertical="center" wrapText="1"/>
      <protection hidden="1"/>
    </xf>
    <xf numFmtId="2" fontId="3" fillId="8" borderId="51" xfId="0" applyNumberFormat="1" applyFont="1" applyFill="1" applyBorder="1" applyAlignment="1" applyProtection="1">
      <alignment horizontal="center" vertical="center" wrapText="1"/>
      <protection hidden="1"/>
    </xf>
    <xf numFmtId="2" fontId="3" fillId="8" borderId="52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67" xfId="0" applyFont="1" applyFill="1" applyBorder="1" applyAlignment="1" applyProtection="1">
      <alignment horizontal="center" vertical="center"/>
      <protection hidden="1"/>
    </xf>
    <xf numFmtId="0" fontId="8" fillId="6" borderId="68" xfId="0" applyFont="1" applyFill="1" applyBorder="1" applyAlignment="1" applyProtection="1">
      <alignment horizontal="center" vertical="center"/>
      <protection hidden="1"/>
    </xf>
    <xf numFmtId="0" fontId="8" fillId="6" borderId="69" xfId="0" applyFont="1" applyFill="1" applyBorder="1" applyAlignment="1" applyProtection="1">
      <alignment horizontal="center" vertical="center"/>
      <protection hidden="1"/>
    </xf>
    <xf numFmtId="0" fontId="8" fillId="6" borderId="42" xfId="0" applyFont="1" applyFill="1" applyBorder="1" applyAlignment="1" applyProtection="1">
      <alignment horizontal="center" vertical="center"/>
      <protection hidden="1"/>
    </xf>
    <xf numFmtId="0" fontId="8" fillId="6" borderId="43" xfId="0" applyFont="1" applyFill="1" applyBorder="1" applyAlignment="1" applyProtection="1">
      <alignment horizontal="center" vertical="center"/>
      <protection hidden="1"/>
    </xf>
    <xf numFmtId="0" fontId="8" fillId="6" borderId="44" xfId="0" applyFont="1" applyFill="1" applyBorder="1" applyAlignment="1" applyProtection="1">
      <alignment horizontal="center" vertical="center"/>
      <protection hidden="1"/>
    </xf>
    <xf numFmtId="0" fontId="5" fillId="9" borderId="24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5" fillId="9" borderId="41" xfId="0" applyFont="1" applyFill="1" applyBorder="1" applyAlignment="1" applyProtection="1">
      <alignment horizontal="center" vertical="center" wrapText="1"/>
      <protection hidden="1"/>
    </xf>
    <xf numFmtId="0" fontId="2" fillId="11" borderId="20" xfId="0" applyFont="1" applyFill="1" applyBorder="1" applyAlignment="1" applyProtection="1">
      <alignment horizontal="center" vertical="center" wrapText="1"/>
      <protection hidden="1"/>
    </xf>
    <xf numFmtId="0" fontId="2" fillId="11" borderId="0" xfId="0" applyFont="1" applyFill="1" applyAlignment="1" applyProtection="1">
      <alignment horizontal="center" vertical="center" wrapText="1"/>
      <protection hidden="1"/>
    </xf>
    <xf numFmtId="0" fontId="2" fillId="11" borderId="21" xfId="0" applyFont="1" applyFill="1" applyBorder="1" applyAlignment="1" applyProtection="1">
      <alignment horizontal="center" vertical="center" wrapText="1"/>
      <protection hidden="1"/>
    </xf>
    <xf numFmtId="2" fontId="0" fillId="4" borderId="10" xfId="0" applyNumberForma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2" fontId="0" fillId="4" borderId="16" xfId="0" applyNumberFormat="1" applyFill="1" applyBorder="1" applyAlignment="1" applyProtection="1">
      <alignment horizontal="center" vertical="center" wrapText="1"/>
      <protection hidden="1"/>
    </xf>
    <xf numFmtId="2" fontId="0" fillId="4" borderId="31" xfId="0" applyNumberFormat="1" applyFill="1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12" fillId="14" borderId="10" xfId="0" applyFont="1" applyFill="1" applyBorder="1" applyAlignment="1" applyProtection="1">
      <alignment horizontal="center" vertical="center"/>
      <protection hidden="1"/>
    </xf>
    <xf numFmtId="0" fontId="12" fillId="14" borderId="14" xfId="0" applyFont="1" applyFill="1" applyBorder="1" applyAlignment="1" applyProtection="1">
      <alignment horizontal="center" vertical="center"/>
      <protection hidden="1"/>
    </xf>
    <xf numFmtId="0" fontId="12" fillId="14" borderId="6" xfId="0" applyFont="1" applyFill="1" applyBorder="1" applyAlignment="1" applyProtection="1">
      <alignment horizontal="center" vertical="center"/>
      <protection hidden="1"/>
    </xf>
    <xf numFmtId="0" fontId="12" fillId="14" borderId="12" xfId="0" applyFont="1" applyFill="1" applyBorder="1" applyAlignment="1" applyProtection="1">
      <alignment horizontal="center" vertical="center"/>
      <protection hidden="1"/>
    </xf>
    <xf numFmtId="0" fontId="2" fillId="10" borderId="20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Alignment="1" applyProtection="1">
      <alignment horizontal="center" vertical="center" wrapText="1"/>
      <protection hidden="1"/>
    </xf>
    <xf numFmtId="0" fontId="2" fillId="10" borderId="21" xfId="0" applyFont="1" applyFill="1" applyBorder="1" applyAlignment="1" applyProtection="1">
      <alignment horizontal="center" vertical="center" wrapText="1"/>
      <protection hidden="1"/>
    </xf>
    <xf numFmtId="0" fontId="1" fillId="10" borderId="26" xfId="0" applyFont="1" applyFill="1" applyBorder="1" applyAlignment="1" applyProtection="1">
      <alignment horizontal="left" vertical="center" wrapText="1"/>
      <protection hidden="1"/>
    </xf>
    <xf numFmtId="0" fontId="1" fillId="10" borderId="1" xfId="0" applyFont="1" applyFill="1" applyBorder="1" applyAlignment="1" applyProtection="1">
      <alignment horizontal="left" vertical="center" wrapText="1"/>
      <protection hidden="1"/>
    </xf>
    <xf numFmtId="0" fontId="0" fillId="9" borderId="27" xfId="0" applyFill="1" applyBorder="1" applyAlignment="1" applyProtection="1">
      <alignment horizontal="center" vertical="center"/>
      <protection hidden="1"/>
    </xf>
    <xf numFmtId="0" fontId="0" fillId="9" borderId="28" xfId="0" applyFill="1" applyBorder="1" applyAlignment="1" applyProtection="1">
      <alignment horizontal="center" vertical="center"/>
      <protection hidden="1"/>
    </xf>
    <xf numFmtId="2" fontId="1" fillId="10" borderId="26" xfId="0" applyNumberFormat="1" applyFont="1" applyFill="1" applyBorder="1" applyAlignment="1" applyProtection="1">
      <alignment horizontal="left" vertical="center" wrapText="1"/>
      <protection hidden="1"/>
    </xf>
    <xf numFmtId="2" fontId="0" fillId="9" borderId="28" xfId="0" applyNumberFormat="1" applyFill="1" applyBorder="1" applyAlignment="1" applyProtection="1">
      <alignment horizontal="center" vertical="center"/>
      <protection hidden="1"/>
    </xf>
    <xf numFmtId="0" fontId="1" fillId="10" borderId="22" xfId="0" applyFont="1" applyFill="1" applyBorder="1" applyAlignment="1" applyProtection="1">
      <alignment horizontal="left" vertical="center" wrapText="1"/>
      <protection hidden="1"/>
    </xf>
    <xf numFmtId="0" fontId="1" fillId="10" borderId="17" xfId="0" applyFont="1" applyFill="1" applyBorder="1" applyAlignment="1" applyProtection="1">
      <alignment horizontal="left" vertical="center" wrapText="1"/>
      <protection hidden="1"/>
    </xf>
    <xf numFmtId="0" fontId="1" fillId="10" borderId="24" xfId="0" applyFont="1" applyFill="1" applyBorder="1" applyAlignment="1" applyProtection="1">
      <alignment horizontal="left" vertical="center" wrapText="1"/>
      <protection hidden="1"/>
    </xf>
    <xf numFmtId="0" fontId="1" fillId="10" borderId="11" xfId="0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2" fontId="0" fillId="4" borderId="7" xfId="0" applyNumberFormat="1" applyFill="1" applyBorder="1" applyAlignment="1" applyProtection="1">
      <alignment horizontal="center" vertical="center" wrapText="1"/>
      <protection hidden="1"/>
    </xf>
    <xf numFmtId="2" fontId="0" fillId="4" borderId="2" xfId="0" applyNumberFormat="1" applyFill="1" applyBorder="1" applyAlignment="1" applyProtection="1">
      <alignment horizontal="center" vertical="center" wrapText="1"/>
      <protection hidden="1"/>
    </xf>
    <xf numFmtId="0" fontId="1" fillId="10" borderId="18" xfId="0" applyFont="1" applyFill="1" applyBorder="1" applyAlignment="1" applyProtection="1">
      <alignment horizontal="left" vertical="center" wrapText="1"/>
      <protection hidden="1"/>
    </xf>
    <xf numFmtId="0" fontId="1" fillId="10" borderId="13" xfId="0" applyFont="1" applyFill="1" applyBorder="1" applyAlignment="1" applyProtection="1">
      <alignment horizontal="left" vertical="center" wrapText="1"/>
      <protection hidden="1"/>
    </xf>
    <xf numFmtId="0" fontId="1" fillId="10" borderId="18" xfId="0" applyFont="1" applyFill="1" applyBorder="1" applyAlignment="1" applyProtection="1">
      <alignment horizontal="left" vertical="center"/>
      <protection hidden="1"/>
    </xf>
    <xf numFmtId="0" fontId="1" fillId="10" borderId="13" xfId="0" applyFont="1" applyFill="1" applyBorder="1" applyAlignment="1" applyProtection="1">
      <alignment horizontal="left" vertical="center"/>
      <protection hidden="1"/>
    </xf>
    <xf numFmtId="0" fontId="0" fillId="5" borderId="5" xfId="0" applyFill="1" applyBorder="1" applyAlignment="1" applyProtection="1">
      <alignment vertical="center" wrapText="1"/>
      <protection hidden="1"/>
    </xf>
    <xf numFmtId="0" fontId="0" fillId="5" borderId="6" xfId="0" applyFill="1" applyBorder="1" applyAlignment="1" applyProtection="1">
      <alignment vertical="center" wrapText="1"/>
      <protection hidden="1"/>
    </xf>
    <xf numFmtId="0" fontId="0" fillId="5" borderId="3" xfId="0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A3" sqref="A3:C3"/>
    </sheetView>
  </sheetViews>
  <sheetFormatPr defaultRowHeight="14.5" x14ac:dyDescent="0.35"/>
  <cols>
    <col min="3" max="3" width="127.1796875" customWidth="1"/>
  </cols>
  <sheetData>
    <row r="1" spans="1:4" ht="18.5" x14ac:dyDescent="0.45">
      <c r="A1" s="2" t="s">
        <v>37</v>
      </c>
    </row>
    <row r="3" spans="1:4" ht="48" customHeight="1" x14ac:dyDescent="0.35">
      <c r="A3" s="140" t="s">
        <v>38</v>
      </c>
      <c r="B3" s="140"/>
      <c r="C3" s="140"/>
    </row>
    <row r="4" spans="1:4" ht="21" customHeight="1" x14ac:dyDescent="0.35">
      <c r="A4" s="139"/>
      <c r="B4" s="139"/>
      <c r="C4" s="139"/>
    </row>
    <row r="5" spans="1:4" ht="15" customHeight="1" x14ac:dyDescent="0.35">
      <c r="A5" s="140"/>
      <c r="B5" s="140"/>
      <c r="C5" s="140"/>
    </row>
    <row r="6" spans="1:4" ht="15.75" customHeight="1" x14ac:dyDescent="0.35">
      <c r="A6" s="140"/>
      <c r="B6" s="140"/>
      <c r="C6" s="140"/>
      <c r="D6" s="1"/>
    </row>
    <row r="7" spans="1:4" ht="15.75" customHeight="1" x14ac:dyDescent="0.35">
      <c r="A7" s="140"/>
      <c r="B7" s="140"/>
      <c r="C7" s="140"/>
      <c r="D7" s="1"/>
    </row>
    <row r="8" spans="1:4" ht="30" customHeight="1" x14ac:dyDescent="0.35">
      <c r="A8" s="139"/>
      <c r="B8" s="139"/>
      <c r="C8" s="139"/>
    </row>
    <row r="9" spans="1:4" ht="21" customHeight="1" x14ac:dyDescent="0.35">
      <c r="A9" s="139"/>
      <c r="B9" s="139"/>
      <c r="C9" s="139"/>
    </row>
    <row r="10" spans="1:4" ht="30" customHeight="1" x14ac:dyDescent="0.35">
      <c r="A10" s="139"/>
      <c r="B10" s="139"/>
      <c r="C10" s="139"/>
    </row>
    <row r="12" spans="1:4" ht="15" customHeight="1" x14ac:dyDescent="0.35"/>
    <row r="14" spans="1:4" ht="15" customHeight="1" x14ac:dyDescent="0.35"/>
    <row r="25" spans="1:18" s="3" customFormat="1" ht="30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8">
    <mergeCell ref="A9:C9"/>
    <mergeCell ref="A3:C3"/>
    <mergeCell ref="A10:C10"/>
    <mergeCell ref="A4:C4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8"/>
  <sheetViews>
    <sheetView tabSelected="1" zoomScale="50" zoomScaleNormal="50" workbookViewId="0">
      <selection activeCell="O7" sqref="O7"/>
    </sheetView>
  </sheetViews>
  <sheetFormatPr defaultColWidth="9.1796875" defaultRowHeight="14.5" x14ac:dyDescent="0.35"/>
  <cols>
    <col min="1" max="1" width="8.1796875" style="4" customWidth="1"/>
    <col min="2" max="2" width="14.81640625" style="4" customWidth="1"/>
    <col min="3" max="3" width="10" style="4" customWidth="1"/>
    <col min="4" max="4" width="25.81640625" style="4" customWidth="1"/>
    <col min="5" max="5" width="12.81640625" style="4" customWidth="1"/>
    <col min="6" max="8" width="8.81640625" style="4" hidden="1" customWidth="1"/>
    <col min="9" max="9" width="8.81640625" style="4" customWidth="1"/>
    <col min="10" max="10" width="9.1796875" style="4"/>
    <col min="11" max="11" width="10.81640625" style="4" customWidth="1"/>
    <col min="12" max="16" width="9.1796875" style="4"/>
    <col min="17" max="17" width="10.453125" style="4" customWidth="1"/>
    <col min="18" max="19" width="9.1796875" style="4"/>
    <col min="20" max="20" width="10.81640625" style="4" customWidth="1"/>
    <col min="21" max="21" width="14" style="4" bestFit="1" customWidth="1"/>
    <col min="22" max="22" width="16.453125" style="4" bestFit="1" customWidth="1"/>
    <col min="23" max="23" width="17.81640625" style="4" bestFit="1" customWidth="1"/>
    <col min="24" max="24" width="12" style="4" hidden="1" customWidth="1"/>
    <col min="25" max="25" width="16.54296875" style="4" hidden="1" customWidth="1"/>
    <col min="26" max="27" width="13.81640625" style="4" hidden="1" customWidth="1"/>
    <col min="28" max="28" width="33.453125" style="4" customWidth="1"/>
    <col min="29" max="16384" width="9.1796875" style="4"/>
  </cols>
  <sheetData>
    <row r="1" spans="1:28" ht="84.75" customHeight="1" thickBot="1" x14ac:dyDescent="0.4">
      <c r="A1" s="111" t="s">
        <v>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3"/>
      <c r="Y1" s="113"/>
      <c r="Z1" s="113"/>
      <c r="AA1" s="113"/>
      <c r="AB1" s="114"/>
    </row>
    <row r="2" spans="1:28" ht="54" customHeight="1" thickBot="1" x14ac:dyDescent="0.4">
      <c r="A2" s="80" t="s">
        <v>42</v>
      </c>
      <c r="B2" s="80"/>
      <c r="C2" s="80" t="s">
        <v>41</v>
      </c>
      <c r="D2" s="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39.75" customHeight="1" thickTop="1" thickBot="1" x14ac:dyDescent="0.4">
      <c r="A3" s="91" t="s">
        <v>14</v>
      </c>
      <c r="B3" s="92"/>
      <c r="C3" s="92"/>
      <c r="D3" s="93"/>
      <c r="E3" s="94" t="s">
        <v>15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  <c r="T3" s="94" t="s">
        <v>16</v>
      </c>
      <c r="U3" s="95"/>
      <c r="V3" s="95"/>
      <c r="W3" s="96"/>
      <c r="X3" s="22"/>
      <c r="Y3" s="22"/>
      <c r="Z3" s="22"/>
      <c r="AA3" s="22"/>
      <c r="AB3" s="23" t="s">
        <v>17</v>
      </c>
    </row>
    <row r="4" spans="1:28" ht="75" customHeight="1" thickTop="1" x14ac:dyDescent="0.35">
      <c r="A4" s="115" t="s">
        <v>21</v>
      </c>
      <c r="B4" s="116"/>
      <c r="C4" s="116"/>
      <c r="D4" s="117"/>
      <c r="E4" s="100" t="s">
        <v>33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  <c r="T4" s="97" t="s">
        <v>18</v>
      </c>
      <c r="U4" s="98"/>
      <c r="V4" s="98"/>
      <c r="W4" s="99"/>
      <c r="X4" s="24" t="s">
        <v>4</v>
      </c>
      <c r="Y4" s="25" t="s">
        <v>5</v>
      </c>
      <c r="Z4" s="130" t="s">
        <v>11</v>
      </c>
      <c r="AA4" s="106" t="s">
        <v>34</v>
      </c>
      <c r="AB4" s="26" t="s">
        <v>19</v>
      </c>
    </row>
    <row r="5" spans="1:28" ht="57" customHeight="1" x14ac:dyDescent="0.35">
      <c r="A5" s="132" t="s">
        <v>0</v>
      </c>
      <c r="B5" s="133"/>
      <c r="C5" s="133"/>
      <c r="D5" s="57"/>
      <c r="E5" s="27" t="s">
        <v>10</v>
      </c>
      <c r="F5" s="9"/>
      <c r="G5" s="9"/>
      <c r="H5" s="10"/>
      <c r="I5" s="28" t="s">
        <v>22</v>
      </c>
      <c r="J5" s="28" t="s">
        <v>23</v>
      </c>
      <c r="K5" s="28" t="s">
        <v>24</v>
      </c>
      <c r="L5" s="28" t="s">
        <v>25</v>
      </c>
      <c r="M5" s="28" t="s">
        <v>26</v>
      </c>
      <c r="N5" s="28" t="s">
        <v>27</v>
      </c>
      <c r="O5" s="28" t="s">
        <v>28</v>
      </c>
      <c r="P5" s="28" t="s">
        <v>29</v>
      </c>
      <c r="Q5" s="28" t="s">
        <v>30</v>
      </c>
      <c r="R5" s="28" t="s">
        <v>31</v>
      </c>
      <c r="S5" s="29" t="s">
        <v>32</v>
      </c>
      <c r="T5" s="30" t="s">
        <v>10</v>
      </c>
      <c r="U5" s="61" t="s">
        <v>39</v>
      </c>
      <c r="V5" s="62" t="s">
        <v>40</v>
      </c>
      <c r="W5" s="31" t="s">
        <v>12</v>
      </c>
      <c r="X5" s="32"/>
      <c r="Y5" s="33"/>
      <c r="Z5" s="131"/>
      <c r="AA5" s="107"/>
      <c r="AB5" s="34" t="s">
        <v>13</v>
      </c>
    </row>
    <row r="6" spans="1:28" ht="57" customHeight="1" x14ac:dyDescent="0.35">
      <c r="A6" s="58"/>
      <c r="B6" s="59"/>
      <c r="C6" s="59"/>
      <c r="D6" s="60"/>
      <c r="E6" s="35" t="s">
        <v>9</v>
      </c>
      <c r="F6" s="136" t="s">
        <v>8</v>
      </c>
      <c r="G6" s="137"/>
      <c r="H6" s="138"/>
      <c r="I6" s="36">
        <v>1</v>
      </c>
      <c r="J6" s="36">
        <v>0.8</v>
      </c>
      <c r="K6" s="36">
        <v>1</v>
      </c>
      <c r="L6" s="36">
        <v>0.4</v>
      </c>
      <c r="M6" s="36">
        <v>0.6</v>
      </c>
      <c r="N6" s="36">
        <v>0.8</v>
      </c>
      <c r="O6" s="36">
        <v>0.15</v>
      </c>
      <c r="P6" s="36">
        <v>0.2</v>
      </c>
      <c r="Q6" s="36">
        <v>0.2</v>
      </c>
      <c r="R6" s="36">
        <v>0.15</v>
      </c>
      <c r="S6" s="37">
        <v>0.2</v>
      </c>
      <c r="T6" s="38"/>
      <c r="U6" s="64"/>
      <c r="V6" s="65"/>
      <c r="W6" s="75"/>
      <c r="X6" s="39"/>
      <c r="Y6" s="40"/>
      <c r="Z6" s="40"/>
      <c r="AA6" s="41"/>
      <c r="AB6" s="42"/>
    </row>
    <row r="7" spans="1:28" ht="57" customHeight="1" x14ac:dyDescent="0.35">
      <c r="A7" s="132" t="s">
        <v>6</v>
      </c>
      <c r="B7" s="133"/>
      <c r="C7" s="133"/>
      <c r="D7" s="8"/>
      <c r="E7" s="27">
        <v>1</v>
      </c>
      <c r="F7" s="11">
        <f>D11</f>
        <v>0</v>
      </c>
      <c r="G7" s="11">
        <f>D13</f>
        <v>0</v>
      </c>
      <c r="H7" s="12">
        <f>D7</f>
        <v>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43">
        <v>1</v>
      </c>
      <c r="U7" s="66"/>
      <c r="V7" s="66"/>
      <c r="W7" s="74">
        <f>(V7-U7)</f>
        <v>0</v>
      </c>
      <c r="X7" s="5">
        <f>I6*I7+J6*J7+K6*K7+L6*L7+M6*M7+N6*N7+O6*O7+P6*P7+Q6*Q7+R6*R7+S6*S7</f>
        <v>0</v>
      </c>
      <c r="Y7" s="6" t="str">
        <f>IF(ISERROR((H7/X7)*W7),"Must graze",((X7/H7)*W7))</f>
        <v>Must graze</v>
      </c>
      <c r="Z7" s="81" t="str">
        <f>IF(ISERROR(Y7+Y8+Y9+Y10+Y11+Y12+Y13+Y14+Y15+Y16),"Must graze",(Y7+Y8+Y9+Y10+Y11+Y12+Y13+Y14+Y15+Y16))</f>
        <v>Must graze</v>
      </c>
      <c r="AA7" s="103">
        <f>PRODUCT(F7:G7)</f>
        <v>0</v>
      </c>
      <c r="AB7" s="88" t="str">
        <f>IF(D5="","Please complete steps 1, 2 &amp; 3",IF(D7="","Please complete steps 1,2 &amp; 3",IF(D8="","Please complete steps 1,2 &amp; 3",IF(D9="","Please complete steps 1, 2 &amp; 3",IF(D10="","Please complete steps 1,2 &amp; 3",IF(D11="","Please complete steps 1,2 &amp; 3",IF(SUM(I17:S17)=0,"Please complete step 2 (enter grazing livestock numbers per rotation",IF(W17=0,"Please complete step 3 
(record no. of grazing days)",IF(Z17&lt;0,"SR too high","SR ok. 
If undergrazing present, please arrange further grazing without exceeding maximum stocking density.")))))))))</f>
        <v>Please complete steps 1, 2 &amp; 3</v>
      </c>
    </row>
    <row r="8" spans="1:28" ht="30" customHeight="1" x14ac:dyDescent="0.35">
      <c r="A8" s="134" t="s">
        <v>35</v>
      </c>
      <c r="B8" s="135"/>
      <c r="C8" s="135"/>
      <c r="D8" s="8"/>
      <c r="E8" s="27">
        <v>2</v>
      </c>
      <c r="F8" s="14"/>
      <c r="G8" s="14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43">
        <v>2</v>
      </c>
      <c r="U8" s="66"/>
      <c r="V8" s="66"/>
      <c r="W8" s="76">
        <f t="shared" ref="W8:W16" si="0">(V8-U8)</f>
        <v>0</v>
      </c>
      <c r="X8" s="5">
        <f>I6*I8+J6*J8+K6*K8+L6*L8+M6*M8+N6*N8+O6*O8+P6*P8+Q6*Q8+R6*R8+S6*S8</f>
        <v>0</v>
      </c>
      <c r="Y8" s="6" t="str">
        <f>IF(ISERROR((X8/H7)*W8),"Must graze",((X8/H7)*W8))</f>
        <v>Must graze</v>
      </c>
      <c r="Z8" s="82"/>
      <c r="AA8" s="104"/>
      <c r="AB8" s="89"/>
    </row>
    <row r="9" spans="1:28" ht="30" customHeight="1" x14ac:dyDescent="0.35">
      <c r="A9" s="134" t="s">
        <v>2</v>
      </c>
      <c r="B9" s="135"/>
      <c r="C9" s="135"/>
      <c r="D9" s="63"/>
      <c r="E9" s="56">
        <v>3</v>
      </c>
      <c r="F9" s="16"/>
      <c r="G9" s="16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44">
        <v>3</v>
      </c>
      <c r="U9" s="66"/>
      <c r="V9" s="67"/>
      <c r="W9" s="77">
        <f t="shared" si="0"/>
        <v>0</v>
      </c>
      <c r="X9" s="5">
        <f>I6*I9+J6*J9+K6*K9+L6*L9+M6*M9+N6*N9+O6*O9+P6*P9+Q6*Q9+R6*R9+S6*S9</f>
        <v>0</v>
      </c>
      <c r="Y9" s="7" t="str">
        <f>IF(ISERROR((X9/H7)*W9),"Must graze",((X9/H7)*W9))</f>
        <v>Must graze</v>
      </c>
      <c r="Z9" s="82"/>
      <c r="AA9" s="104"/>
      <c r="AB9" s="89"/>
    </row>
    <row r="10" spans="1:28" ht="30" customHeight="1" x14ac:dyDescent="0.35">
      <c r="A10" s="134" t="s">
        <v>3</v>
      </c>
      <c r="B10" s="135"/>
      <c r="C10" s="135"/>
      <c r="D10" s="63"/>
      <c r="E10" s="27">
        <v>4</v>
      </c>
      <c r="F10" s="14"/>
      <c r="G10" s="14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43">
        <v>4</v>
      </c>
      <c r="U10" s="66"/>
      <c r="V10" s="66"/>
      <c r="W10" s="78">
        <f t="shared" si="0"/>
        <v>0</v>
      </c>
      <c r="X10" s="5">
        <f>I6*I10+J6*J10+K6*K10+L6*L10+M6*M10+N6*N10+O6*O10+P6*P10+Q6*Q10+R6*R10+S6*S10</f>
        <v>0</v>
      </c>
      <c r="Y10" s="7" t="str">
        <f>IF(ISERROR((X10/H7)*W10),"Must graze",((X10/H7)*W10))</f>
        <v>Must graze</v>
      </c>
      <c r="Z10" s="83"/>
      <c r="AA10" s="104"/>
      <c r="AB10" s="89"/>
    </row>
    <row r="11" spans="1:28" ht="30" customHeight="1" x14ac:dyDescent="0.35">
      <c r="A11" s="124" t="s">
        <v>7</v>
      </c>
      <c r="B11" s="125"/>
      <c r="C11" s="125"/>
      <c r="D11" s="128"/>
      <c r="E11" s="27">
        <v>5</v>
      </c>
      <c r="F11" s="14"/>
      <c r="G11" s="14"/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43">
        <v>5</v>
      </c>
      <c r="U11" s="68"/>
      <c r="V11" s="66"/>
      <c r="W11" s="76">
        <f t="shared" si="0"/>
        <v>0</v>
      </c>
      <c r="X11" s="5">
        <f>I6*I11+J6*J11+K6*K11+L6*L11+M6*M11+N6*N11+O6*O11+P6*P11+Q6*Q11+R6*R11+S6*S11</f>
        <v>0</v>
      </c>
      <c r="Y11" s="7" t="str">
        <f>IF(ISERROR((X11/H7)*W11),"Must graze",((X11/H7)*W11))</f>
        <v>Must graze</v>
      </c>
      <c r="Z11" s="83"/>
      <c r="AA11" s="104"/>
      <c r="AB11" s="89"/>
    </row>
    <row r="12" spans="1:28" ht="30" customHeight="1" x14ac:dyDescent="0.35">
      <c r="A12" s="126"/>
      <c r="B12" s="127"/>
      <c r="C12" s="127"/>
      <c r="D12" s="129"/>
      <c r="E12" s="27">
        <v>6</v>
      </c>
      <c r="F12" s="14"/>
      <c r="G12" s="14"/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43">
        <v>6</v>
      </c>
      <c r="U12" s="66"/>
      <c r="V12" s="68"/>
      <c r="W12" s="77">
        <f t="shared" si="0"/>
        <v>0</v>
      </c>
      <c r="X12" s="5">
        <f>I6*I12+J6*J12+K6*K12+L6*L12+M6*M12+N6*N12+O6*O12+P6*P12+Q6*Q12+R6*R12+S6*S12</f>
        <v>0</v>
      </c>
      <c r="Y12" s="7" t="str">
        <f>IF(ISERROR((X12/H7)*W12),"Must graze",((X12/H7)*W12))</f>
        <v>Must graze</v>
      </c>
      <c r="Z12" s="83"/>
      <c r="AA12" s="104"/>
      <c r="AB12" s="89"/>
    </row>
    <row r="13" spans="1:28" ht="30" customHeight="1" x14ac:dyDescent="0.35">
      <c r="A13" s="118" t="s">
        <v>1</v>
      </c>
      <c r="B13" s="119"/>
      <c r="C13" s="119"/>
      <c r="D13" s="120">
        <f>(D10-D9)</f>
        <v>0</v>
      </c>
      <c r="E13" s="27">
        <v>7</v>
      </c>
      <c r="F13" s="14"/>
      <c r="G13" s="14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43">
        <v>7</v>
      </c>
      <c r="U13" s="66"/>
      <c r="V13" s="66"/>
      <c r="W13" s="77">
        <f t="shared" si="0"/>
        <v>0</v>
      </c>
      <c r="X13" s="5">
        <f>I6*I13+J6*J13+K6*K13+L6*L13+M6*M13+N6*N13+O6*O13+P6*P13+Q6*Q13+R6*R13+S6*S13</f>
        <v>0</v>
      </c>
      <c r="Y13" s="7" t="str">
        <f>IF(ISERROR((X13/H7)*W13),"Must graze",((X13/H7)*W13))</f>
        <v>Must graze</v>
      </c>
      <c r="Z13" s="83"/>
      <c r="AA13" s="104"/>
      <c r="AB13" s="89"/>
    </row>
    <row r="14" spans="1:28" ht="30" customHeight="1" x14ac:dyDescent="0.35">
      <c r="A14" s="118"/>
      <c r="B14" s="119"/>
      <c r="C14" s="119"/>
      <c r="D14" s="121"/>
      <c r="E14" s="27">
        <v>8</v>
      </c>
      <c r="F14" s="14"/>
      <c r="G14" s="14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43">
        <v>8</v>
      </c>
      <c r="U14" s="66"/>
      <c r="V14" s="68"/>
      <c r="W14" s="78">
        <f t="shared" si="0"/>
        <v>0</v>
      </c>
      <c r="X14" s="5">
        <f>I6*I14+J6*J14+K6*K14+L6*L14+M6*M14+N6*N14+O6*O14+P6*P14+Q6*Q14+R6*R14+S6*S14</f>
        <v>0</v>
      </c>
      <c r="Y14" s="7" t="str">
        <f>IF(ISERROR((X14/H7)*W14),"Must graze",((X14/H7)*W14))</f>
        <v>Must graze</v>
      </c>
      <c r="Z14" s="83"/>
      <c r="AA14" s="104"/>
      <c r="AB14" s="89"/>
    </row>
    <row r="15" spans="1:28" ht="30" customHeight="1" x14ac:dyDescent="0.35">
      <c r="A15" s="122" t="str">
        <f>AA4</f>
        <v>MAXIMUM Total LU / ha / time period permitted</v>
      </c>
      <c r="B15" s="119"/>
      <c r="C15" s="119"/>
      <c r="D15" s="123">
        <f>AA7</f>
        <v>0</v>
      </c>
      <c r="E15" s="27">
        <v>9</v>
      </c>
      <c r="F15" s="14"/>
      <c r="G15" s="14"/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43">
        <v>9</v>
      </c>
      <c r="U15" s="69"/>
      <c r="V15" s="70"/>
      <c r="W15" s="78">
        <f t="shared" si="0"/>
        <v>0</v>
      </c>
      <c r="X15" s="5">
        <f>I6*I15+J6*J15+K6*K15+L6*L15+M6*M15+N6*N15+O6*O15+P6*P15+Q6*Q15+R6*R15+S6*S15</f>
        <v>0</v>
      </c>
      <c r="Y15" s="7" t="str">
        <f>IF(ISERROR((X15/H7)*W15),"Must graze",((X15/H7)*W15))</f>
        <v>Must graze</v>
      </c>
      <c r="Z15" s="83"/>
      <c r="AA15" s="104"/>
      <c r="AB15" s="89"/>
    </row>
    <row r="16" spans="1:28" ht="30" customHeight="1" thickBot="1" x14ac:dyDescent="0.4">
      <c r="A16" s="118"/>
      <c r="B16" s="119"/>
      <c r="C16" s="119"/>
      <c r="D16" s="121"/>
      <c r="E16" s="54">
        <v>10</v>
      </c>
      <c r="F16" s="18"/>
      <c r="G16" s="18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45">
        <v>10</v>
      </c>
      <c r="U16" s="71"/>
      <c r="V16" s="72"/>
      <c r="W16" s="73">
        <f t="shared" si="0"/>
        <v>0</v>
      </c>
      <c r="X16" s="5">
        <f>I6*I16+J6*J16+K6*K16+L6*L16+M6*M16+N6*N16+O6*O16+P6*P16+Q6*Q16+R6*R16+S6*S16</f>
        <v>0</v>
      </c>
      <c r="Y16" s="7" t="str">
        <f>IF(ISERROR((X16/H7)*W16),"Must graze",((X16/H7)*W16))</f>
        <v>Must graze</v>
      </c>
      <c r="Z16" s="84"/>
      <c r="AA16" s="105"/>
      <c r="AB16" s="89"/>
    </row>
    <row r="17" spans="1:28" ht="19" hidden="1" thickBot="1" x14ac:dyDescent="0.4">
      <c r="A17" s="85"/>
      <c r="B17" s="86"/>
      <c r="C17" s="86"/>
      <c r="D17" s="87"/>
      <c r="E17" s="55" t="s">
        <v>20</v>
      </c>
      <c r="F17" s="21"/>
      <c r="G17" s="21"/>
      <c r="H17" s="21"/>
      <c r="I17" s="47">
        <f>I6*I7+I6*I8+I6*I9+I6*I10+I6*I11+I6*I12+I6*I13+I6*I14+I6*I15+I6*I16</f>
        <v>0</v>
      </c>
      <c r="J17" s="47">
        <f>J6*J7+J6*J8+J6*J9+J6*J10+J6*J11+J6*J12+J6*J13+J6*J14+J6*J15+J6*J16</f>
        <v>0</v>
      </c>
      <c r="K17" s="47">
        <f>K6*K7+K6*K8+K6*K9+K6*K10+K6*K11+K6*K12+K6*K13+K6*K14+K6*K15+K6*K16</f>
        <v>0</v>
      </c>
      <c r="L17" s="47">
        <f t="shared" ref="L17:N17" si="1">L6*L7+L6*L8+L6*L9+L6*L10+L6*L11+L6*L12+L6*L13+L6*L14+L6*L15+L6*L16</f>
        <v>0</v>
      </c>
      <c r="M17" s="47">
        <f t="shared" si="1"/>
        <v>0</v>
      </c>
      <c r="N17" s="47">
        <f t="shared" si="1"/>
        <v>0</v>
      </c>
      <c r="O17" s="48">
        <f>O6*O7+O6*O8+O6*O9+O6*O10+O6*O11+O6*O12+O6*O13+O6*O14+O6*O15+O6*O16</f>
        <v>0</v>
      </c>
      <c r="P17" s="48">
        <f>P6*P7+P6*P8+P6*P9+P6*P10+P6*P11+P6*P12+P6*P13+P6*P14+P6*P15+P6*P16</f>
        <v>0</v>
      </c>
      <c r="Q17" s="48">
        <f t="shared" ref="Q17:S17" si="2">Q6*Q7+Q6*Q8+Q6*Q9+Q6*Q10+Q6*Q11+Q6*Q12+Q6*Q13+Q6*Q14+Q6*Q15+Q6*Q16</f>
        <v>0</v>
      </c>
      <c r="R17" s="48">
        <f t="shared" si="2"/>
        <v>0</v>
      </c>
      <c r="S17" s="48">
        <f t="shared" si="2"/>
        <v>0</v>
      </c>
      <c r="T17" s="46" t="s">
        <v>20</v>
      </c>
      <c r="U17" s="46"/>
      <c r="V17" s="46"/>
      <c r="W17" s="49">
        <f>SUM(W7:W16)</f>
        <v>0</v>
      </c>
      <c r="X17" s="50">
        <f>SUM(X7:X16)</f>
        <v>0</v>
      </c>
      <c r="Y17" s="51" t="str">
        <f>IF(ISERROR(Y7+Y8+Y9+Y10+Y11+Y12+Y13+Y14+Y15+Y16),"Must graze",(Y7+Y8+Y9+Y10+Y11+Y12+Y13+Y14+Y15+Y16))</f>
        <v>Must graze</v>
      </c>
      <c r="Z17" s="51" t="str">
        <f xml:space="preserve"> IF(ISERROR(AA7-Z7),"Must graze",(AA7-Z7))</f>
        <v>Must graze</v>
      </c>
      <c r="AA17" s="52"/>
      <c r="AB17" s="90"/>
    </row>
    <row r="18" spans="1:28" ht="30" customHeight="1" thickBot="1" x14ac:dyDescent="0.4">
      <c r="I18" s="108" t="s">
        <v>36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0"/>
      <c r="AB18" s="53" t="str">
        <f>Z7</f>
        <v>Must graze</v>
      </c>
    </row>
  </sheetData>
  <mergeCells count="26">
    <mergeCell ref="I18:AA18"/>
    <mergeCell ref="A1:AB1"/>
    <mergeCell ref="A4:D4"/>
    <mergeCell ref="A13:C14"/>
    <mergeCell ref="D13:D14"/>
    <mergeCell ref="A15:C16"/>
    <mergeCell ref="D15:D16"/>
    <mergeCell ref="A11:C12"/>
    <mergeCell ref="D11:D12"/>
    <mergeCell ref="Z4:Z5"/>
    <mergeCell ref="A5:C5"/>
    <mergeCell ref="A7:C7"/>
    <mergeCell ref="A8:C8"/>
    <mergeCell ref="A9:C9"/>
    <mergeCell ref="A10:C10"/>
    <mergeCell ref="F6:H6"/>
    <mergeCell ref="Z7:Z16"/>
    <mergeCell ref="A17:D17"/>
    <mergeCell ref="AB7:AB17"/>
    <mergeCell ref="A3:D3"/>
    <mergeCell ref="E3:S3"/>
    <mergeCell ref="T4:W4"/>
    <mergeCell ref="E4:S4"/>
    <mergeCell ref="T3:W3"/>
    <mergeCell ref="AA7:AA16"/>
    <mergeCell ref="AA4:AA5"/>
  </mergeCells>
  <conditionalFormatting sqref="AB5:AB7">
    <cfRule type="containsText" dxfId="1" priority="1" operator="containsText" text="SR OK">
      <formula>NOT(ISERROR(SEARCH("SR OK",AB5)))</formula>
    </cfRule>
    <cfRule type="containsText" dxfId="0" priority="2" operator="containsText" text="SR too high">
      <formula>NOT(ISERROR(SEARCH("SR too high",AB5)))</formula>
    </cfRule>
  </conditionalFormatting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Final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Ciaran Daly</dc:creator>
  <cp:lastModifiedBy>Campbell, Alanna</cp:lastModifiedBy>
  <cp:lastPrinted>2018-04-26T15:39:26Z</cp:lastPrinted>
  <dcterms:created xsi:type="dcterms:W3CDTF">2016-09-21T16:13:15Z</dcterms:created>
  <dcterms:modified xsi:type="dcterms:W3CDTF">2026-06-22T15:28:12Z</dcterms:modified>
</cp:coreProperties>
</file>