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B:\data\ROOM817\EXCEL\REPORT\PUBLICATIONS\Weekly\"/>
    </mc:Choice>
  </mc:AlternateContent>
  <xr:revisionPtr revIDLastSave="0" documentId="13_ncr:1_{1459F1B8-E6A9-4F06-A40A-E2358319111D}" xr6:coauthVersionLast="47" xr6:coauthVersionMax="47" xr10:uidLastSave="{00000000-0000-0000-0000-000000000000}"/>
  <bookViews>
    <workbookView xWindow="28680" yWindow="-120" windowWidth="24240" windowHeight="13020" firstSheet="6" activeTab="10" xr2:uid="{00000000-000D-0000-FFFF-FFFF00000000}"/>
  </bookViews>
  <sheets>
    <sheet name="Volume 89 Quarter 2" sheetId="11" r:id="rId1"/>
    <sheet name="No.14 11 Apr 2026" sheetId="49" r:id="rId2"/>
    <sheet name="No.15 18 Apr 2026" sheetId="52" r:id="rId3"/>
    <sheet name="No.16 25 Apr 2026" sheetId="55" r:id="rId4"/>
    <sheet name="No.17 02 May 2026" sheetId="58" r:id="rId5"/>
    <sheet name="No.18 09 May 2026" sheetId="61" r:id="rId6"/>
    <sheet name="No.19 16 May 2026" sheetId="64" r:id="rId7"/>
    <sheet name="No.20 23 May 2026" sheetId="67" r:id="rId8"/>
    <sheet name="No.21 30 May 2026" sheetId="70" r:id="rId9"/>
    <sheet name="No.22 06 Jun 2026" sheetId="73" r:id="rId10"/>
    <sheet name="No.23 13 Jun 2026" sheetId="76" r:id="rId11"/>
    <sheet name="Graphs 1" sheetId="77" r:id="rId12"/>
    <sheet name="Graphs 2" sheetId="78" r:id="rId13"/>
  </sheets>
  <definedNames>
    <definedName name="adjfactor_barley" localSheetId="12">#REF!</definedName>
    <definedName name="adjfactor_barley">#REF!</definedName>
    <definedName name="as">#REF!</definedName>
    <definedName name="_xlnm.Database" localSheetId="11">#REF!</definedName>
    <definedName name="_xlnm.Database" localSheetId="12">#REF!</definedName>
    <definedName name="_xlnm.Database" localSheetId="0">#REF!</definedName>
    <definedName name="_xlnm.Database">#REF!</definedName>
    <definedName name="jj" localSheetId="0">#REF!</definedName>
    <definedName name="jj">#REF!</definedName>
    <definedName name="O3_">"Picture 9"</definedName>
    <definedName name="oct_bar_del_pri" localSheetId="11">#REF!</definedName>
    <definedName name="oct_bar_del_pri" localSheetId="12">#REF!</definedName>
    <definedName name="oct_bar_del_pri">#REF!</definedName>
    <definedName name="oct_bar_del_ton" localSheetId="11">#REF!</definedName>
    <definedName name="oct_bar_del_ton" localSheetId="12">#REF!</definedName>
    <definedName name="oct_bar_del_ton">#REF!</definedName>
    <definedName name="oct_bar_ex_ton" localSheetId="11">#REF!</definedName>
    <definedName name="oct_bar_ex_ton" localSheetId="12">#REF!</definedName>
    <definedName name="oct_bar_ex_ton">#REF!</definedName>
    <definedName name="oct_bar_ex_val" localSheetId="11">#REF!</definedName>
    <definedName name="oct_bar_ex_val" localSheetId="12">#REF!</definedName>
    <definedName name="oct_bar_ex_val">#REF!</definedName>
    <definedName name="_xlnm.Print_Area" localSheetId="11">'Graphs 1'!$A$1:$N$84</definedName>
    <definedName name="_xlnm.Print_Area" localSheetId="12">'Graphs 2'!$A$1:$N$76</definedName>
    <definedName name="_xlnm.Print_Area" localSheetId="1">'No.14 11 Apr 2026'!$A$1:$O$127</definedName>
    <definedName name="_xlnm.Print_Area" localSheetId="2">'No.15 18 Apr 2026'!$A$1:$O$127</definedName>
    <definedName name="_xlnm.Print_Area" localSheetId="3">'No.16 25 Apr 2026'!$A$1:$O$127</definedName>
    <definedName name="_xlnm.Print_Area" localSheetId="4">'No.17 02 May 2026'!$A$1:$O$127</definedName>
    <definedName name="_xlnm.Print_Area" localSheetId="5">'No.18 09 May 2026'!$A$1:$O$127</definedName>
    <definedName name="_xlnm.Print_Area" localSheetId="6">'No.19 16 May 2026'!$A$1:$O$127</definedName>
    <definedName name="_xlnm.Print_Area" localSheetId="7">'No.20 23 May 2026'!$A$1:$O$127</definedName>
    <definedName name="_xlnm.Print_Area" localSheetId="8">'No.21 30 May 2026'!$A$1:$O$127</definedName>
    <definedName name="_xlnm.Print_Area" localSheetId="9">'No.22 06 Jun 2026'!$A$1:$O$127</definedName>
    <definedName name="_xlnm.Print_Area" localSheetId="10">'No.23 13 Jun 2026'!$A$1:$O$127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27" i="76" l="1"/>
  <c r="N127" i="76"/>
  <c r="O126" i="76"/>
  <c r="N126" i="76"/>
  <c r="O125" i="76"/>
  <c r="N125" i="76"/>
  <c r="O124" i="76"/>
  <c r="N124" i="76"/>
  <c r="O121" i="76"/>
  <c r="N121" i="76"/>
  <c r="O120" i="76"/>
  <c r="N120" i="76"/>
  <c r="O119" i="76"/>
  <c r="N119" i="76"/>
  <c r="O118" i="76"/>
  <c r="N118" i="76"/>
  <c r="O117" i="76"/>
  <c r="N117" i="76"/>
  <c r="O116" i="76"/>
  <c r="N116" i="76"/>
  <c r="O114" i="76"/>
  <c r="N114" i="76"/>
  <c r="O113" i="76"/>
  <c r="N113" i="76"/>
  <c r="O111" i="76"/>
  <c r="N111" i="76"/>
  <c r="O110" i="76"/>
  <c r="N110" i="76"/>
  <c r="O109" i="76"/>
  <c r="N109" i="76"/>
  <c r="O108" i="76"/>
  <c r="N108" i="76"/>
  <c r="O107" i="76"/>
  <c r="N107" i="76"/>
  <c r="O106" i="76"/>
  <c r="N106" i="76"/>
  <c r="O104" i="76"/>
  <c r="N104" i="76"/>
  <c r="O103" i="76"/>
  <c r="N103" i="76"/>
  <c r="O102" i="76"/>
  <c r="N102" i="76"/>
  <c r="O101" i="76"/>
  <c r="N101" i="76"/>
  <c r="O99" i="76"/>
  <c r="N99" i="76"/>
  <c r="O98" i="76"/>
  <c r="N98" i="76"/>
  <c r="O97" i="76"/>
  <c r="N97" i="76"/>
  <c r="O96" i="76"/>
  <c r="N96" i="76"/>
  <c r="O95" i="76"/>
  <c r="N95" i="76"/>
  <c r="O94" i="76"/>
  <c r="N94" i="76"/>
  <c r="O93" i="76"/>
  <c r="N93" i="76"/>
  <c r="O92" i="76"/>
  <c r="N92" i="76"/>
  <c r="O91" i="76"/>
  <c r="N91" i="76"/>
  <c r="J88" i="76"/>
  <c r="O85" i="76"/>
  <c r="N85" i="76"/>
  <c r="O84" i="76"/>
  <c r="N84" i="76"/>
  <c r="J81" i="76"/>
  <c r="O78" i="76"/>
  <c r="N78" i="76"/>
  <c r="O77" i="76"/>
  <c r="N77" i="76"/>
  <c r="O76" i="76"/>
  <c r="N76" i="76"/>
  <c r="O75" i="76"/>
  <c r="N75" i="76"/>
  <c r="N70" i="76"/>
  <c r="B70" i="76"/>
  <c r="O59" i="76"/>
  <c r="N59" i="76"/>
  <c r="O58" i="76"/>
  <c r="N58" i="76"/>
  <c r="G58" i="76"/>
  <c r="F58" i="76"/>
  <c r="O57" i="76"/>
  <c r="N57" i="76"/>
  <c r="G57" i="76"/>
  <c r="F57" i="76"/>
  <c r="O56" i="76"/>
  <c r="N56" i="76"/>
  <c r="O50" i="76"/>
  <c r="N50" i="76"/>
  <c r="O45" i="76"/>
  <c r="N45" i="76"/>
  <c r="O40" i="76"/>
  <c r="N40" i="76"/>
  <c r="O39" i="76"/>
  <c r="N39" i="76"/>
  <c r="O38" i="76"/>
  <c r="N38" i="76"/>
  <c r="J36" i="76"/>
  <c r="J43" i="76" s="1"/>
  <c r="J48" i="76" s="1"/>
  <c r="G33" i="76"/>
  <c r="F33" i="76"/>
  <c r="G32" i="76"/>
  <c r="F32" i="76"/>
  <c r="O31" i="76"/>
  <c r="N31" i="76"/>
  <c r="G31" i="76"/>
  <c r="F31" i="76"/>
  <c r="O30" i="76"/>
  <c r="N30" i="76"/>
  <c r="G30" i="76"/>
  <c r="F30" i="76"/>
  <c r="O29" i="76"/>
  <c r="N29" i="76"/>
  <c r="G29" i="76"/>
  <c r="F29" i="76"/>
  <c r="O28" i="76"/>
  <c r="N28" i="76"/>
  <c r="G28" i="76"/>
  <c r="F28" i="76"/>
  <c r="O27" i="76"/>
  <c r="N27" i="76"/>
  <c r="G27" i="76"/>
  <c r="F27" i="76"/>
  <c r="O26" i="76"/>
  <c r="N26" i="76"/>
  <c r="G26" i="76"/>
  <c r="F26" i="76"/>
  <c r="O25" i="76"/>
  <c r="N25" i="76"/>
  <c r="G25" i="76"/>
  <c r="F25" i="76"/>
  <c r="O24" i="76"/>
  <c r="N24" i="76"/>
  <c r="G24" i="76"/>
  <c r="F24" i="76"/>
  <c r="G21" i="76"/>
  <c r="F21" i="76"/>
  <c r="O20" i="76"/>
  <c r="N20" i="76"/>
  <c r="G20" i="76"/>
  <c r="F20" i="76"/>
  <c r="O19" i="76"/>
  <c r="N19" i="76"/>
  <c r="G19" i="76"/>
  <c r="F19" i="76"/>
  <c r="O18" i="76"/>
  <c r="N18" i="76"/>
  <c r="G18" i="76"/>
  <c r="F18" i="76"/>
  <c r="O17" i="76"/>
  <c r="N17" i="76"/>
  <c r="G17" i="76"/>
  <c r="F17" i="76"/>
  <c r="O16" i="76"/>
  <c r="N16" i="76"/>
  <c r="G16" i="76"/>
  <c r="F16" i="76"/>
  <c r="O15" i="76"/>
  <c r="N15" i="76"/>
  <c r="G15" i="76"/>
  <c r="F15" i="76"/>
  <c r="O14" i="76"/>
  <c r="N14" i="76"/>
  <c r="G14" i="76"/>
  <c r="F14" i="76"/>
  <c r="O13" i="76"/>
  <c r="O82" i="76" s="1"/>
  <c r="N13" i="76"/>
  <c r="N82" i="76" s="1"/>
  <c r="O127" i="73"/>
  <c r="N127" i="73"/>
  <c r="O126" i="73"/>
  <c r="N126" i="73"/>
  <c r="O125" i="73"/>
  <c r="N125" i="73"/>
  <c r="O124" i="73"/>
  <c r="N124" i="73"/>
  <c r="O121" i="73"/>
  <c r="N121" i="73"/>
  <c r="O120" i="73"/>
  <c r="N120" i="73"/>
  <c r="O119" i="73"/>
  <c r="N119" i="73"/>
  <c r="O118" i="73"/>
  <c r="N118" i="73"/>
  <c r="O117" i="73"/>
  <c r="N117" i="73"/>
  <c r="O116" i="73"/>
  <c r="N116" i="73"/>
  <c r="O114" i="73"/>
  <c r="N114" i="73"/>
  <c r="O113" i="73"/>
  <c r="N113" i="73"/>
  <c r="O111" i="73"/>
  <c r="N111" i="73"/>
  <c r="O110" i="73"/>
  <c r="N110" i="73"/>
  <c r="O109" i="73"/>
  <c r="N109" i="73"/>
  <c r="O108" i="73"/>
  <c r="N108" i="73"/>
  <c r="O107" i="73"/>
  <c r="N107" i="73"/>
  <c r="O106" i="73"/>
  <c r="N106" i="73"/>
  <c r="O104" i="73"/>
  <c r="N104" i="73"/>
  <c r="O103" i="73"/>
  <c r="N103" i="73"/>
  <c r="O102" i="73"/>
  <c r="N102" i="73"/>
  <c r="O101" i="73"/>
  <c r="N101" i="73"/>
  <c r="O99" i="73"/>
  <c r="N99" i="73"/>
  <c r="O98" i="73"/>
  <c r="N98" i="73"/>
  <c r="O97" i="73"/>
  <c r="N97" i="73"/>
  <c r="O96" i="73"/>
  <c r="N96" i="73"/>
  <c r="O95" i="73"/>
  <c r="N95" i="73"/>
  <c r="O94" i="73"/>
  <c r="N94" i="73"/>
  <c r="O93" i="73"/>
  <c r="N93" i="73"/>
  <c r="O92" i="73"/>
  <c r="N92" i="73"/>
  <c r="O91" i="73"/>
  <c r="N91" i="73"/>
  <c r="J88" i="73"/>
  <c r="O85" i="73"/>
  <c r="N85" i="73"/>
  <c r="O84" i="73"/>
  <c r="N84" i="73"/>
  <c r="J81" i="73"/>
  <c r="O78" i="73"/>
  <c r="N78" i="73"/>
  <c r="O77" i="73"/>
  <c r="N77" i="73"/>
  <c r="O76" i="73"/>
  <c r="N76" i="73"/>
  <c r="O75" i="73"/>
  <c r="N75" i="73"/>
  <c r="N70" i="73"/>
  <c r="B70" i="73"/>
  <c r="O59" i="73"/>
  <c r="N59" i="73"/>
  <c r="O58" i="73"/>
  <c r="N58" i="73"/>
  <c r="G58" i="73"/>
  <c r="F58" i="73"/>
  <c r="O57" i="73"/>
  <c r="N57" i="73"/>
  <c r="G57" i="73"/>
  <c r="F57" i="73"/>
  <c r="O56" i="73"/>
  <c r="N56" i="73"/>
  <c r="O50" i="73"/>
  <c r="N50" i="73"/>
  <c r="O45" i="73"/>
  <c r="N45" i="73"/>
  <c r="O40" i="73"/>
  <c r="N40" i="73"/>
  <c r="O39" i="73"/>
  <c r="N39" i="73"/>
  <c r="O38" i="73"/>
  <c r="N38" i="73"/>
  <c r="J36" i="73"/>
  <c r="J43" i="73" s="1"/>
  <c r="J48" i="73" s="1"/>
  <c r="G33" i="73"/>
  <c r="F33" i="73"/>
  <c r="G32" i="73"/>
  <c r="F32" i="73"/>
  <c r="O31" i="73"/>
  <c r="N31" i="73"/>
  <c r="G31" i="73"/>
  <c r="F31" i="73"/>
  <c r="O30" i="73"/>
  <c r="N30" i="73"/>
  <c r="G30" i="73"/>
  <c r="F30" i="73"/>
  <c r="O29" i="73"/>
  <c r="N29" i="73"/>
  <c r="G29" i="73"/>
  <c r="F29" i="73"/>
  <c r="O28" i="73"/>
  <c r="N28" i="73"/>
  <c r="G28" i="73"/>
  <c r="F28" i="73"/>
  <c r="O27" i="73"/>
  <c r="N27" i="73"/>
  <c r="G27" i="73"/>
  <c r="F27" i="73"/>
  <c r="O26" i="73"/>
  <c r="N26" i="73"/>
  <c r="G26" i="73"/>
  <c r="F26" i="73"/>
  <c r="O25" i="73"/>
  <c r="N25" i="73"/>
  <c r="G25" i="73"/>
  <c r="F25" i="73"/>
  <c r="O24" i="73"/>
  <c r="N24" i="73"/>
  <c r="G24" i="73"/>
  <c r="F24" i="73"/>
  <c r="G21" i="73"/>
  <c r="F21" i="73"/>
  <c r="O20" i="73"/>
  <c r="N20" i="73"/>
  <c r="G20" i="73"/>
  <c r="F20" i="73"/>
  <c r="O19" i="73"/>
  <c r="N19" i="73"/>
  <c r="G19" i="73"/>
  <c r="F19" i="73"/>
  <c r="O18" i="73"/>
  <c r="N18" i="73"/>
  <c r="G18" i="73"/>
  <c r="F18" i="73"/>
  <c r="O17" i="73"/>
  <c r="N17" i="73"/>
  <c r="G17" i="73"/>
  <c r="F17" i="73"/>
  <c r="O16" i="73"/>
  <c r="N16" i="73"/>
  <c r="G16" i="73"/>
  <c r="F16" i="73"/>
  <c r="O15" i="73"/>
  <c r="N15" i="73"/>
  <c r="G15" i="73"/>
  <c r="F15" i="73"/>
  <c r="O14" i="73"/>
  <c r="N14" i="73"/>
  <c r="G14" i="73"/>
  <c r="F14" i="73"/>
  <c r="O13" i="73"/>
  <c r="O82" i="73" s="1"/>
  <c r="N13" i="73"/>
  <c r="N82" i="73" s="1"/>
  <c r="O127" i="70"/>
  <c r="N127" i="70"/>
  <c r="O126" i="70"/>
  <c r="N126" i="70"/>
  <c r="O125" i="70"/>
  <c r="N125" i="70"/>
  <c r="O124" i="70"/>
  <c r="N124" i="70"/>
  <c r="O121" i="70"/>
  <c r="N121" i="70"/>
  <c r="O120" i="70"/>
  <c r="N120" i="70"/>
  <c r="O119" i="70"/>
  <c r="N119" i="70"/>
  <c r="O118" i="70"/>
  <c r="N118" i="70"/>
  <c r="O117" i="70"/>
  <c r="N117" i="70"/>
  <c r="O116" i="70"/>
  <c r="N116" i="70"/>
  <c r="O114" i="70"/>
  <c r="N114" i="70"/>
  <c r="O113" i="70"/>
  <c r="N113" i="70"/>
  <c r="O111" i="70"/>
  <c r="N111" i="70"/>
  <c r="O110" i="70"/>
  <c r="N110" i="70"/>
  <c r="O109" i="70"/>
  <c r="N109" i="70"/>
  <c r="O108" i="70"/>
  <c r="N108" i="70"/>
  <c r="O107" i="70"/>
  <c r="N107" i="70"/>
  <c r="O106" i="70"/>
  <c r="N106" i="70"/>
  <c r="O104" i="70"/>
  <c r="N104" i="70"/>
  <c r="O103" i="70"/>
  <c r="N103" i="70"/>
  <c r="O102" i="70"/>
  <c r="N102" i="70"/>
  <c r="O101" i="70"/>
  <c r="N101" i="70"/>
  <c r="O99" i="70"/>
  <c r="N99" i="70"/>
  <c r="O98" i="70"/>
  <c r="N98" i="70"/>
  <c r="O97" i="70"/>
  <c r="N97" i="70"/>
  <c r="O96" i="70"/>
  <c r="N96" i="70"/>
  <c r="O95" i="70"/>
  <c r="N95" i="70"/>
  <c r="O94" i="70"/>
  <c r="N94" i="70"/>
  <c r="O93" i="70"/>
  <c r="N93" i="70"/>
  <c r="O92" i="70"/>
  <c r="N92" i="70"/>
  <c r="O91" i="70"/>
  <c r="N91" i="70"/>
  <c r="J88" i="70"/>
  <c r="O85" i="70"/>
  <c r="N85" i="70"/>
  <c r="O84" i="70"/>
  <c r="N84" i="70"/>
  <c r="J81" i="70"/>
  <c r="O78" i="70"/>
  <c r="N78" i="70"/>
  <c r="O77" i="70"/>
  <c r="N77" i="70"/>
  <c r="O76" i="70"/>
  <c r="N76" i="70"/>
  <c r="O75" i="70"/>
  <c r="N75" i="70"/>
  <c r="N70" i="70"/>
  <c r="B70" i="70"/>
  <c r="O59" i="70"/>
  <c r="N59" i="70"/>
  <c r="O58" i="70"/>
  <c r="N58" i="70"/>
  <c r="G58" i="70"/>
  <c r="F58" i="70"/>
  <c r="O57" i="70"/>
  <c r="N57" i="70"/>
  <c r="G57" i="70"/>
  <c r="F57" i="70"/>
  <c r="O56" i="70"/>
  <c r="N56" i="70"/>
  <c r="O50" i="70"/>
  <c r="N50" i="70"/>
  <c r="O45" i="70"/>
  <c r="N45" i="70"/>
  <c r="O40" i="70"/>
  <c r="N40" i="70"/>
  <c r="O39" i="70"/>
  <c r="N39" i="70"/>
  <c r="O38" i="70"/>
  <c r="N38" i="70"/>
  <c r="J36" i="70"/>
  <c r="J43" i="70" s="1"/>
  <c r="J48" i="70" s="1"/>
  <c r="G33" i="70"/>
  <c r="F33" i="70"/>
  <c r="G32" i="70"/>
  <c r="F32" i="70"/>
  <c r="O31" i="70"/>
  <c r="N31" i="70"/>
  <c r="G31" i="70"/>
  <c r="F31" i="70"/>
  <c r="O30" i="70"/>
  <c r="N30" i="70"/>
  <c r="G30" i="70"/>
  <c r="F30" i="70"/>
  <c r="O29" i="70"/>
  <c r="N29" i="70"/>
  <c r="G29" i="70"/>
  <c r="F29" i="70"/>
  <c r="O28" i="70"/>
  <c r="N28" i="70"/>
  <c r="G28" i="70"/>
  <c r="F28" i="70"/>
  <c r="O27" i="70"/>
  <c r="N27" i="70"/>
  <c r="G27" i="70"/>
  <c r="F27" i="70"/>
  <c r="O26" i="70"/>
  <c r="N26" i="70"/>
  <c r="G26" i="70"/>
  <c r="F26" i="70"/>
  <c r="O25" i="70"/>
  <c r="N25" i="70"/>
  <c r="G25" i="70"/>
  <c r="F25" i="70"/>
  <c r="O24" i="70"/>
  <c r="N24" i="70"/>
  <c r="G24" i="70"/>
  <c r="F24" i="70"/>
  <c r="G21" i="70"/>
  <c r="F21" i="70"/>
  <c r="O20" i="70"/>
  <c r="N20" i="70"/>
  <c r="G20" i="70"/>
  <c r="F20" i="70"/>
  <c r="O19" i="70"/>
  <c r="N19" i="70"/>
  <c r="G19" i="70"/>
  <c r="F19" i="70"/>
  <c r="O18" i="70"/>
  <c r="N18" i="70"/>
  <c r="G18" i="70"/>
  <c r="F18" i="70"/>
  <c r="O17" i="70"/>
  <c r="N17" i="70"/>
  <c r="G17" i="70"/>
  <c r="F17" i="70"/>
  <c r="O16" i="70"/>
  <c r="N16" i="70"/>
  <c r="G16" i="70"/>
  <c r="F16" i="70"/>
  <c r="O15" i="70"/>
  <c r="N15" i="70"/>
  <c r="G15" i="70"/>
  <c r="F15" i="70"/>
  <c r="O14" i="70"/>
  <c r="N14" i="70"/>
  <c r="G14" i="70"/>
  <c r="F14" i="70"/>
  <c r="O13" i="70"/>
  <c r="O82" i="70" s="1"/>
  <c r="N13" i="70"/>
  <c r="N82" i="70" s="1"/>
  <c r="O127" i="67"/>
  <c r="N127" i="67"/>
  <c r="O126" i="67"/>
  <c r="N126" i="67"/>
  <c r="O125" i="67"/>
  <c r="N125" i="67"/>
  <c r="O124" i="67"/>
  <c r="N124" i="67"/>
  <c r="O121" i="67"/>
  <c r="N121" i="67"/>
  <c r="O120" i="67"/>
  <c r="N120" i="67"/>
  <c r="O119" i="67"/>
  <c r="N119" i="67"/>
  <c r="O118" i="67"/>
  <c r="N118" i="67"/>
  <c r="O117" i="67"/>
  <c r="N117" i="67"/>
  <c r="O116" i="67"/>
  <c r="N116" i="67"/>
  <c r="O114" i="67"/>
  <c r="N114" i="67"/>
  <c r="O113" i="67"/>
  <c r="N113" i="67"/>
  <c r="O111" i="67"/>
  <c r="N111" i="67"/>
  <c r="O110" i="67"/>
  <c r="N110" i="67"/>
  <c r="O109" i="67"/>
  <c r="N109" i="67"/>
  <c r="O108" i="67"/>
  <c r="N108" i="67"/>
  <c r="O107" i="67"/>
  <c r="N107" i="67"/>
  <c r="O106" i="67"/>
  <c r="N106" i="67"/>
  <c r="O104" i="67"/>
  <c r="N104" i="67"/>
  <c r="O103" i="67"/>
  <c r="N103" i="67"/>
  <c r="O102" i="67"/>
  <c r="N102" i="67"/>
  <c r="O101" i="67"/>
  <c r="N101" i="67"/>
  <c r="O99" i="67"/>
  <c r="N99" i="67"/>
  <c r="O98" i="67"/>
  <c r="N98" i="67"/>
  <c r="O97" i="67"/>
  <c r="N97" i="67"/>
  <c r="O96" i="67"/>
  <c r="N96" i="67"/>
  <c r="O95" i="67"/>
  <c r="N95" i="67"/>
  <c r="O94" i="67"/>
  <c r="N94" i="67"/>
  <c r="O93" i="67"/>
  <c r="N93" i="67"/>
  <c r="O92" i="67"/>
  <c r="N92" i="67"/>
  <c r="O91" i="67"/>
  <c r="N91" i="67"/>
  <c r="J88" i="67"/>
  <c r="O85" i="67"/>
  <c r="N85" i="67"/>
  <c r="O84" i="67"/>
  <c r="N84" i="67"/>
  <c r="J81" i="67"/>
  <c r="O78" i="67"/>
  <c r="N78" i="67"/>
  <c r="O77" i="67"/>
  <c r="N77" i="67"/>
  <c r="O76" i="67"/>
  <c r="N76" i="67"/>
  <c r="O75" i="67"/>
  <c r="N75" i="67"/>
  <c r="N70" i="67"/>
  <c r="B70" i="67"/>
  <c r="O59" i="67"/>
  <c r="N59" i="67"/>
  <c r="O58" i="67"/>
  <c r="N58" i="67"/>
  <c r="G58" i="67"/>
  <c r="F58" i="67"/>
  <c r="O57" i="67"/>
  <c r="N57" i="67"/>
  <c r="G57" i="67"/>
  <c r="F57" i="67"/>
  <c r="O56" i="67"/>
  <c r="N56" i="67"/>
  <c r="O50" i="67"/>
  <c r="N50" i="67"/>
  <c r="O45" i="67"/>
  <c r="N45" i="67"/>
  <c r="J43" i="67"/>
  <c r="J48" i="67" s="1"/>
  <c r="O40" i="67"/>
  <c r="N40" i="67"/>
  <c r="O39" i="67"/>
  <c r="N39" i="67"/>
  <c r="O38" i="67"/>
  <c r="N38" i="67"/>
  <c r="J36" i="67"/>
  <c r="G33" i="67"/>
  <c r="F33" i="67"/>
  <c r="G32" i="67"/>
  <c r="F32" i="67"/>
  <c r="O31" i="67"/>
  <c r="N31" i="67"/>
  <c r="G31" i="67"/>
  <c r="F31" i="67"/>
  <c r="O30" i="67"/>
  <c r="N30" i="67"/>
  <c r="G30" i="67"/>
  <c r="F30" i="67"/>
  <c r="O29" i="67"/>
  <c r="N29" i="67"/>
  <c r="G29" i="67"/>
  <c r="F29" i="67"/>
  <c r="O28" i="67"/>
  <c r="N28" i="67"/>
  <c r="G28" i="67"/>
  <c r="F28" i="67"/>
  <c r="O27" i="67"/>
  <c r="N27" i="67"/>
  <c r="G27" i="67"/>
  <c r="F27" i="67"/>
  <c r="O26" i="67"/>
  <c r="N26" i="67"/>
  <c r="G26" i="67"/>
  <c r="F26" i="67"/>
  <c r="O25" i="67"/>
  <c r="N25" i="67"/>
  <c r="G25" i="67"/>
  <c r="F25" i="67"/>
  <c r="O24" i="67"/>
  <c r="N24" i="67"/>
  <c r="G24" i="67"/>
  <c r="F24" i="67"/>
  <c r="G21" i="67"/>
  <c r="F21" i="67"/>
  <c r="O20" i="67"/>
  <c r="N20" i="67"/>
  <c r="G20" i="67"/>
  <c r="F20" i="67"/>
  <c r="O19" i="67"/>
  <c r="N19" i="67"/>
  <c r="G19" i="67"/>
  <c r="F19" i="67"/>
  <c r="O18" i="67"/>
  <c r="N18" i="67"/>
  <c r="G18" i="67"/>
  <c r="F18" i="67"/>
  <c r="O17" i="67"/>
  <c r="N17" i="67"/>
  <c r="G17" i="67"/>
  <c r="F17" i="67"/>
  <c r="O16" i="67"/>
  <c r="N16" i="67"/>
  <c r="G16" i="67"/>
  <c r="F16" i="67"/>
  <c r="O15" i="67"/>
  <c r="N15" i="67"/>
  <c r="G15" i="67"/>
  <c r="F15" i="67"/>
  <c r="O14" i="67"/>
  <c r="N14" i="67"/>
  <c r="G14" i="67"/>
  <c r="F14" i="67"/>
  <c r="O13" i="67"/>
  <c r="O82" i="67" s="1"/>
  <c r="N13" i="67"/>
  <c r="N82" i="67" s="1"/>
  <c r="O127" i="64"/>
  <c r="N127" i="64"/>
  <c r="O126" i="64"/>
  <c r="N126" i="64"/>
  <c r="O125" i="64"/>
  <c r="N125" i="64"/>
  <c r="O124" i="64"/>
  <c r="N124" i="64"/>
  <c r="O121" i="64"/>
  <c r="N121" i="64"/>
  <c r="O120" i="64"/>
  <c r="N120" i="64"/>
  <c r="O119" i="64"/>
  <c r="N119" i="64"/>
  <c r="O118" i="64"/>
  <c r="N118" i="64"/>
  <c r="O117" i="64"/>
  <c r="N117" i="64"/>
  <c r="O116" i="64"/>
  <c r="N116" i="64"/>
  <c r="O114" i="64"/>
  <c r="N114" i="64"/>
  <c r="O113" i="64"/>
  <c r="N113" i="64"/>
  <c r="O111" i="64"/>
  <c r="N111" i="64"/>
  <c r="O110" i="64"/>
  <c r="N110" i="64"/>
  <c r="O109" i="64"/>
  <c r="N109" i="64"/>
  <c r="O108" i="64"/>
  <c r="N108" i="64"/>
  <c r="O107" i="64"/>
  <c r="N107" i="64"/>
  <c r="O106" i="64"/>
  <c r="N106" i="64"/>
  <c r="O104" i="64"/>
  <c r="N104" i="64"/>
  <c r="O103" i="64"/>
  <c r="N103" i="64"/>
  <c r="O102" i="64"/>
  <c r="N102" i="64"/>
  <c r="O101" i="64"/>
  <c r="N101" i="64"/>
  <c r="O99" i="64"/>
  <c r="N99" i="64"/>
  <c r="O98" i="64"/>
  <c r="N98" i="64"/>
  <c r="O97" i="64"/>
  <c r="N97" i="64"/>
  <c r="O96" i="64"/>
  <c r="N96" i="64"/>
  <c r="O95" i="64"/>
  <c r="N95" i="64"/>
  <c r="O94" i="64"/>
  <c r="N94" i="64"/>
  <c r="O93" i="64"/>
  <c r="N93" i="64"/>
  <c r="O92" i="64"/>
  <c r="N92" i="64"/>
  <c r="O91" i="64"/>
  <c r="N91" i="64"/>
  <c r="J88" i="64"/>
  <c r="O85" i="64"/>
  <c r="N85" i="64"/>
  <c r="O84" i="64"/>
  <c r="N84" i="64"/>
  <c r="J81" i="64"/>
  <c r="O78" i="64"/>
  <c r="N78" i="64"/>
  <c r="O77" i="64"/>
  <c r="N77" i="64"/>
  <c r="O76" i="64"/>
  <c r="N76" i="64"/>
  <c r="O75" i="64"/>
  <c r="N75" i="64"/>
  <c r="N70" i="64"/>
  <c r="B70" i="64"/>
  <c r="O59" i="64"/>
  <c r="N59" i="64"/>
  <c r="O58" i="64"/>
  <c r="N58" i="64"/>
  <c r="G58" i="64"/>
  <c r="F58" i="64"/>
  <c r="O57" i="64"/>
  <c r="N57" i="64"/>
  <c r="G57" i="64"/>
  <c r="F57" i="64"/>
  <c r="O56" i="64"/>
  <c r="N56" i="64"/>
  <c r="O50" i="64"/>
  <c r="N50" i="64"/>
  <c r="J48" i="64"/>
  <c r="O45" i="64"/>
  <c r="N45" i="64"/>
  <c r="J43" i="64"/>
  <c r="O40" i="64"/>
  <c r="N40" i="64"/>
  <c r="O39" i="64"/>
  <c r="N39" i="64"/>
  <c r="O38" i="64"/>
  <c r="N38" i="64"/>
  <c r="J36" i="64"/>
  <c r="G33" i="64"/>
  <c r="F33" i="64"/>
  <c r="G32" i="64"/>
  <c r="F32" i="64"/>
  <c r="O31" i="64"/>
  <c r="N31" i="64"/>
  <c r="G31" i="64"/>
  <c r="F31" i="64"/>
  <c r="O30" i="64"/>
  <c r="N30" i="64"/>
  <c r="G30" i="64"/>
  <c r="F30" i="64"/>
  <c r="O29" i="64"/>
  <c r="N29" i="64"/>
  <c r="G29" i="64"/>
  <c r="F29" i="64"/>
  <c r="O28" i="64"/>
  <c r="N28" i="64"/>
  <c r="G28" i="64"/>
  <c r="F28" i="64"/>
  <c r="O27" i="64"/>
  <c r="N27" i="64"/>
  <c r="G27" i="64"/>
  <c r="F27" i="64"/>
  <c r="O26" i="64"/>
  <c r="N26" i="64"/>
  <c r="G26" i="64"/>
  <c r="F26" i="64"/>
  <c r="O25" i="64"/>
  <c r="N25" i="64"/>
  <c r="G25" i="64"/>
  <c r="F25" i="64"/>
  <c r="O24" i="64"/>
  <c r="N24" i="64"/>
  <c r="G24" i="64"/>
  <c r="F24" i="64"/>
  <c r="G21" i="64"/>
  <c r="F21" i="64"/>
  <c r="O20" i="64"/>
  <c r="N20" i="64"/>
  <c r="G20" i="64"/>
  <c r="F20" i="64"/>
  <c r="O19" i="64"/>
  <c r="N19" i="64"/>
  <c r="G19" i="64"/>
  <c r="F19" i="64"/>
  <c r="O18" i="64"/>
  <c r="N18" i="64"/>
  <c r="G18" i="64"/>
  <c r="F18" i="64"/>
  <c r="O17" i="64"/>
  <c r="N17" i="64"/>
  <c r="G17" i="64"/>
  <c r="F17" i="64"/>
  <c r="O16" i="64"/>
  <c r="N16" i="64"/>
  <c r="G16" i="64"/>
  <c r="F16" i="64"/>
  <c r="O15" i="64"/>
  <c r="N15" i="64"/>
  <c r="G15" i="64"/>
  <c r="F15" i="64"/>
  <c r="O14" i="64"/>
  <c r="N14" i="64"/>
  <c r="G14" i="64"/>
  <c r="F14" i="64"/>
  <c r="O13" i="64"/>
  <c r="O82" i="64" s="1"/>
  <c r="N13" i="64"/>
  <c r="N82" i="64" s="1"/>
  <c r="O127" i="61"/>
  <c r="N127" i="61"/>
  <c r="O126" i="61"/>
  <c r="N126" i="61"/>
  <c r="O125" i="61"/>
  <c r="N125" i="61"/>
  <c r="O124" i="61"/>
  <c r="N124" i="61"/>
  <c r="O121" i="61"/>
  <c r="N121" i="61"/>
  <c r="O120" i="61"/>
  <c r="N120" i="61"/>
  <c r="O119" i="61"/>
  <c r="N119" i="61"/>
  <c r="O118" i="61"/>
  <c r="N118" i="61"/>
  <c r="O117" i="61"/>
  <c r="N117" i="61"/>
  <c r="O116" i="61"/>
  <c r="N116" i="61"/>
  <c r="O114" i="61"/>
  <c r="N114" i="61"/>
  <c r="O113" i="61"/>
  <c r="N113" i="61"/>
  <c r="O111" i="61"/>
  <c r="N111" i="61"/>
  <c r="O110" i="61"/>
  <c r="N110" i="61"/>
  <c r="O109" i="61"/>
  <c r="N109" i="61"/>
  <c r="O108" i="61"/>
  <c r="N108" i="61"/>
  <c r="O107" i="61"/>
  <c r="N107" i="61"/>
  <c r="O106" i="61"/>
  <c r="N106" i="61"/>
  <c r="O104" i="61"/>
  <c r="N104" i="61"/>
  <c r="O103" i="61"/>
  <c r="N103" i="61"/>
  <c r="O102" i="61"/>
  <c r="N102" i="61"/>
  <c r="O101" i="61"/>
  <c r="N101" i="61"/>
  <c r="O99" i="61"/>
  <c r="N99" i="61"/>
  <c r="O98" i="61"/>
  <c r="N98" i="61"/>
  <c r="O97" i="61"/>
  <c r="N97" i="61"/>
  <c r="O96" i="61"/>
  <c r="N96" i="61"/>
  <c r="O95" i="61"/>
  <c r="N95" i="61"/>
  <c r="O94" i="61"/>
  <c r="N94" i="61"/>
  <c r="O93" i="61"/>
  <c r="N93" i="61"/>
  <c r="O92" i="61"/>
  <c r="N92" i="61"/>
  <c r="O91" i="61"/>
  <c r="N91" i="61"/>
  <c r="J88" i="61"/>
  <c r="O85" i="61"/>
  <c r="N85" i="61"/>
  <c r="O84" i="61"/>
  <c r="N84" i="61"/>
  <c r="J81" i="61"/>
  <c r="O78" i="61"/>
  <c r="N78" i="61"/>
  <c r="O77" i="61"/>
  <c r="N77" i="61"/>
  <c r="O76" i="61"/>
  <c r="N76" i="61"/>
  <c r="O75" i="61"/>
  <c r="N75" i="61"/>
  <c r="N70" i="61"/>
  <c r="B70" i="61"/>
  <c r="O59" i="61"/>
  <c r="N59" i="61"/>
  <c r="O58" i="61"/>
  <c r="N58" i="61"/>
  <c r="G58" i="61"/>
  <c r="F58" i="61"/>
  <c r="O57" i="61"/>
  <c r="N57" i="61"/>
  <c r="G57" i="61"/>
  <c r="F57" i="61"/>
  <c r="O56" i="61"/>
  <c r="N56" i="61"/>
  <c r="O50" i="61"/>
  <c r="N50" i="61"/>
  <c r="O45" i="61"/>
  <c r="N45" i="61"/>
  <c r="J43" i="61"/>
  <c r="J48" i="61" s="1"/>
  <c r="O40" i="61"/>
  <c r="N40" i="61"/>
  <c r="O39" i="61"/>
  <c r="N39" i="61"/>
  <c r="O38" i="61"/>
  <c r="N38" i="61"/>
  <c r="J36" i="61"/>
  <c r="G33" i="61"/>
  <c r="F33" i="61"/>
  <c r="G32" i="61"/>
  <c r="F32" i="61"/>
  <c r="O31" i="61"/>
  <c r="N31" i="61"/>
  <c r="G31" i="61"/>
  <c r="F31" i="61"/>
  <c r="O30" i="61"/>
  <c r="N30" i="61"/>
  <c r="G30" i="61"/>
  <c r="F30" i="61"/>
  <c r="O29" i="61"/>
  <c r="N29" i="61"/>
  <c r="G29" i="61"/>
  <c r="F29" i="61"/>
  <c r="O28" i="61"/>
  <c r="N28" i="61"/>
  <c r="G28" i="61"/>
  <c r="F28" i="61"/>
  <c r="O27" i="61"/>
  <c r="N27" i="61"/>
  <c r="G27" i="61"/>
  <c r="F27" i="61"/>
  <c r="O26" i="61"/>
  <c r="N26" i="61"/>
  <c r="G26" i="61"/>
  <c r="F26" i="61"/>
  <c r="O25" i="61"/>
  <c r="N25" i="61"/>
  <c r="G25" i="61"/>
  <c r="F25" i="61"/>
  <c r="O24" i="61"/>
  <c r="N24" i="61"/>
  <c r="G24" i="61"/>
  <c r="F24" i="61"/>
  <c r="G21" i="61"/>
  <c r="F21" i="61"/>
  <c r="O20" i="61"/>
  <c r="N20" i="61"/>
  <c r="G20" i="61"/>
  <c r="F20" i="61"/>
  <c r="O19" i="61"/>
  <c r="N19" i="61"/>
  <c r="G19" i="61"/>
  <c r="F19" i="61"/>
  <c r="O18" i="61"/>
  <c r="N18" i="61"/>
  <c r="G18" i="61"/>
  <c r="F18" i="61"/>
  <c r="O17" i="61"/>
  <c r="N17" i="61"/>
  <c r="G17" i="61"/>
  <c r="F17" i="61"/>
  <c r="O16" i="61"/>
  <c r="N16" i="61"/>
  <c r="G16" i="61"/>
  <c r="F16" i="61"/>
  <c r="O15" i="61"/>
  <c r="N15" i="61"/>
  <c r="G15" i="61"/>
  <c r="F15" i="61"/>
  <c r="O14" i="61"/>
  <c r="N14" i="61"/>
  <c r="G14" i="61"/>
  <c r="F14" i="61"/>
  <c r="O13" i="61"/>
  <c r="O82" i="61" s="1"/>
  <c r="N13" i="61"/>
  <c r="N82" i="61" s="1"/>
  <c r="O127" i="58"/>
  <c r="N127" i="58"/>
  <c r="O126" i="58"/>
  <c r="N126" i="58"/>
  <c r="O125" i="58"/>
  <c r="N125" i="58"/>
  <c r="O124" i="58"/>
  <c r="N124" i="58"/>
  <c r="O121" i="58"/>
  <c r="N121" i="58"/>
  <c r="O120" i="58"/>
  <c r="N120" i="58"/>
  <c r="O119" i="58"/>
  <c r="N119" i="58"/>
  <c r="O118" i="58"/>
  <c r="N118" i="58"/>
  <c r="O117" i="58"/>
  <c r="N117" i="58"/>
  <c r="O116" i="58"/>
  <c r="N116" i="58"/>
  <c r="O114" i="58"/>
  <c r="N114" i="58"/>
  <c r="O113" i="58"/>
  <c r="N113" i="58"/>
  <c r="O111" i="58"/>
  <c r="N111" i="58"/>
  <c r="O110" i="58"/>
  <c r="N110" i="58"/>
  <c r="O109" i="58"/>
  <c r="N109" i="58"/>
  <c r="O108" i="58"/>
  <c r="N108" i="58"/>
  <c r="O107" i="58"/>
  <c r="N107" i="58"/>
  <c r="O106" i="58"/>
  <c r="N106" i="58"/>
  <c r="O104" i="58"/>
  <c r="N104" i="58"/>
  <c r="O103" i="58"/>
  <c r="N103" i="58"/>
  <c r="O102" i="58"/>
  <c r="N102" i="58"/>
  <c r="O101" i="58"/>
  <c r="N101" i="58"/>
  <c r="O99" i="58"/>
  <c r="N99" i="58"/>
  <c r="O98" i="58"/>
  <c r="N98" i="58"/>
  <c r="O97" i="58"/>
  <c r="N97" i="58"/>
  <c r="O96" i="58"/>
  <c r="N96" i="58"/>
  <c r="O95" i="58"/>
  <c r="N95" i="58"/>
  <c r="O94" i="58"/>
  <c r="N94" i="58"/>
  <c r="O93" i="58"/>
  <c r="N93" i="58"/>
  <c r="O92" i="58"/>
  <c r="N92" i="58"/>
  <c r="O91" i="58"/>
  <c r="N91" i="58"/>
  <c r="J88" i="58"/>
  <c r="O85" i="58"/>
  <c r="N85" i="58"/>
  <c r="O84" i="58"/>
  <c r="N84" i="58"/>
  <c r="J81" i="58"/>
  <c r="O78" i="58"/>
  <c r="N78" i="58"/>
  <c r="O77" i="58"/>
  <c r="N77" i="58"/>
  <c r="O76" i="58"/>
  <c r="N76" i="58"/>
  <c r="O75" i="58"/>
  <c r="N75" i="58"/>
  <c r="N70" i="58"/>
  <c r="B70" i="58"/>
  <c r="O59" i="58"/>
  <c r="N59" i="58"/>
  <c r="O58" i="58"/>
  <c r="N58" i="58"/>
  <c r="G58" i="58"/>
  <c r="F58" i="58"/>
  <c r="O57" i="58"/>
  <c r="N57" i="58"/>
  <c r="G57" i="58"/>
  <c r="F57" i="58"/>
  <c r="O56" i="58"/>
  <c r="N56" i="58"/>
  <c r="O50" i="58"/>
  <c r="N50" i="58"/>
  <c r="O45" i="58"/>
  <c r="N45" i="58"/>
  <c r="O40" i="58"/>
  <c r="N40" i="58"/>
  <c r="O39" i="58"/>
  <c r="N39" i="58"/>
  <c r="O38" i="58"/>
  <c r="N38" i="58"/>
  <c r="J36" i="58"/>
  <c r="J43" i="58" s="1"/>
  <c r="J48" i="58" s="1"/>
  <c r="G33" i="58"/>
  <c r="F33" i="58"/>
  <c r="G32" i="58"/>
  <c r="F32" i="58"/>
  <c r="O31" i="58"/>
  <c r="N31" i="58"/>
  <c r="G31" i="58"/>
  <c r="F31" i="58"/>
  <c r="O30" i="58"/>
  <c r="N30" i="58"/>
  <c r="G30" i="58"/>
  <c r="F30" i="58"/>
  <c r="O29" i="58"/>
  <c r="N29" i="58"/>
  <c r="G29" i="58"/>
  <c r="F29" i="58"/>
  <c r="O28" i="58"/>
  <c r="N28" i="58"/>
  <c r="G28" i="58"/>
  <c r="F28" i="58"/>
  <c r="O27" i="58"/>
  <c r="N27" i="58"/>
  <c r="G27" i="58"/>
  <c r="F27" i="58"/>
  <c r="O26" i="58"/>
  <c r="N26" i="58"/>
  <c r="G26" i="58"/>
  <c r="F26" i="58"/>
  <c r="O25" i="58"/>
  <c r="N25" i="58"/>
  <c r="G25" i="58"/>
  <c r="F25" i="58"/>
  <c r="O24" i="58"/>
  <c r="N24" i="58"/>
  <c r="G24" i="58"/>
  <c r="F24" i="58"/>
  <c r="G21" i="58"/>
  <c r="F21" i="58"/>
  <c r="O20" i="58"/>
  <c r="N20" i="58"/>
  <c r="G20" i="58"/>
  <c r="F20" i="58"/>
  <c r="O19" i="58"/>
  <c r="N19" i="58"/>
  <c r="G19" i="58"/>
  <c r="F19" i="58"/>
  <c r="O18" i="58"/>
  <c r="N18" i="58"/>
  <c r="G18" i="58"/>
  <c r="F18" i="58"/>
  <c r="O17" i="58"/>
  <c r="N17" i="58"/>
  <c r="G17" i="58"/>
  <c r="F17" i="58"/>
  <c r="O16" i="58"/>
  <c r="N16" i="58"/>
  <c r="G16" i="58"/>
  <c r="F16" i="58"/>
  <c r="O15" i="58"/>
  <c r="N15" i="58"/>
  <c r="G15" i="58"/>
  <c r="F15" i="58"/>
  <c r="O14" i="58"/>
  <c r="N14" i="58"/>
  <c r="G14" i="58"/>
  <c r="F14" i="58"/>
  <c r="O13" i="58"/>
  <c r="O82" i="58" s="1"/>
  <c r="N13" i="58"/>
  <c r="N82" i="58" s="1"/>
  <c r="O127" i="55"/>
  <c r="N127" i="55"/>
  <c r="O126" i="55"/>
  <c r="N126" i="55"/>
  <c r="O125" i="55"/>
  <c r="N125" i="55"/>
  <c r="O124" i="55"/>
  <c r="N124" i="55"/>
  <c r="O121" i="55"/>
  <c r="N121" i="55"/>
  <c r="O120" i="55"/>
  <c r="N120" i="55"/>
  <c r="O119" i="55"/>
  <c r="N119" i="55"/>
  <c r="O118" i="55"/>
  <c r="N118" i="55"/>
  <c r="O117" i="55"/>
  <c r="N117" i="55"/>
  <c r="O116" i="55"/>
  <c r="N116" i="55"/>
  <c r="O114" i="55"/>
  <c r="N114" i="55"/>
  <c r="O113" i="55"/>
  <c r="N113" i="55"/>
  <c r="O111" i="55"/>
  <c r="N111" i="55"/>
  <c r="O110" i="55"/>
  <c r="N110" i="55"/>
  <c r="O109" i="55"/>
  <c r="N109" i="55"/>
  <c r="O108" i="55"/>
  <c r="N108" i="55"/>
  <c r="O107" i="55"/>
  <c r="N107" i="55"/>
  <c r="O106" i="55"/>
  <c r="N106" i="55"/>
  <c r="O104" i="55"/>
  <c r="N104" i="55"/>
  <c r="O103" i="55"/>
  <c r="N103" i="55"/>
  <c r="O102" i="55"/>
  <c r="N102" i="55"/>
  <c r="O101" i="55"/>
  <c r="N101" i="55"/>
  <c r="O99" i="55"/>
  <c r="N99" i="55"/>
  <c r="O98" i="55"/>
  <c r="N98" i="55"/>
  <c r="O97" i="55"/>
  <c r="N97" i="55"/>
  <c r="O96" i="55"/>
  <c r="N96" i="55"/>
  <c r="O95" i="55"/>
  <c r="N95" i="55"/>
  <c r="O94" i="55"/>
  <c r="N94" i="55"/>
  <c r="O93" i="55"/>
  <c r="N93" i="55"/>
  <c r="O92" i="55"/>
  <c r="N92" i="55"/>
  <c r="O91" i="55"/>
  <c r="N91" i="55"/>
  <c r="J88" i="55"/>
  <c r="O85" i="55"/>
  <c r="N85" i="55"/>
  <c r="O84" i="55"/>
  <c r="N84" i="55"/>
  <c r="J81" i="55"/>
  <c r="O78" i="55"/>
  <c r="N78" i="55"/>
  <c r="O77" i="55"/>
  <c r="N77" i="55"/>
  <c r="O76" i="55"/>
  <c r="N76" i="55"/>
  <c r="O75" i="55"/>
  <c r="N75" i="55"/>
  <c r="N70" i="55"/>
  <c r="B70" i="55"/>
  <c r="O59" i="55"/>
  <c r="N59" i="55"/>
  <c r="O58" i="55"/>
  <c r="N58" i="55"/>
  <c r="G58" i="55"/>
  <c r="F58" i="55"/>
  <c r="O57" i="55"/>
  <c r="N57" i="55"/>
  <c r="G57" i="55"/>
  <c r="F57" i="55"/>
  <c r="O56" i="55"/>
  <c r="N56" i="55"/>
  <c r="O50" i="55"/>
  <c r="N50" i="55"/>
  <c r="O45" i="55"/>
  <c r="N45" i="55"/>
  <c r="J43" i="55"/>
  <c r="J48" i="55" s="1"/>
  <c r="O40" i="55"/>
  <c r="N40" i="55"/>
  <c r="O39" i="55"/>
  <c r="N39" i="55"/>
  <c r="O38" i="55"/>
  <c r="N38" i="55"/>
  <c r="J36" i="55"/>
  <c r="G33" i="55"/>
  <c r="F33" i="55"/>
  <c r="G32" i="55"/>
  <c r="F32" i="55"/>
  <c r="O31" i="55"/>
  <c r="N31" i="55"/>
  <c r="G31" i="55"/>
  <c r="F31" i="55"/>
  <c r="O30" i="55"/>
  <c r="N30" i="55"/>
  <c r="G30" i="55"/>
  <c r="F30" i="55"/>
  <c r="O29" i="55"/>
  <c r="N29" i="55"/>
  <c r="G29" i="55"/>
  <c r="F29" i="55"/>
  <c r="O28" i="55"/>
  <c r="N28" i="55"/>
  <c r="G28" i="55"/>
  <c r="F28" i="55"/>
  <c r="O27" i="55"/>
  <c r="N27" i="55"/>
  <c r="G27" i="55"/>
  <c r="F27" i="55"/>
  <c r="O26" i="55"/>
  <c r="N26" i="55"/>
  <c r="G26" i="55"/>
  <c r="F26" i="55"/>
  <c r="O25" i="55"/>
  <c r="N25" i="55"/>
  <c r="G25" i="55"/>
  <c r="F25" i="55"/>
  <c r="O24" i="55"/>
  <c r="N24" i="55"/>
  <c r="G24" i="55"/>
  <c r="F24" i="55"/>
  <c r="G21" i="55"/>
  <c r="F21" i="55"/>
  <c r="O20" i="55"/>
  <c r="N20" i="55"/>
  <c r="G20" i="55"/>
  <c r="F20" i="55"/>
  <c r="O19" i="55"/>
  <c r="N19" i="55"/>
  <c r="G19" i="55"/>
  <c r="F19" i="55"/>
  <c r="O18" i="55"/>
  <c r="N18" i="55"/>
  <c r="G18" i="55"/>
  <c r="F18" i="55"/>
  <c r="O17" i="55"/>
  <c r="N17" i="55"/>
  <c r="G17" i="55"/>
  <c r="F17" i="55"/>
  <c r="O16" i="55"/>
  <c r="N16" i="55"/>
  <c r="G16" i="55"/>
  <c r="F16" i="55"/>
  <c r="O15" i="55"/>
  <c r="N15" i="55"/>
  <c r="G15" i="55"/>
  <c r="F15" i="55"/>
  <c r="O14" i="55"/>
  <c r="N14" i="55"/>
  <c r="G14" i="55"/>
  <c r="F14" i="55"/>
  <c r="O13" i="55"/>
  <c r="O82" i="55" s="1"/>
  <c r="N13" i="55"/>
  <c r="N82" i="55" s="1"/>
  <c r="O127" i="52"/>
  <c r="N127" i="52"/>
  <c r="O126" i="52"/>
  <c r="N126" i="52"/>
  <c r="O125" i="52"/>
  <c r="N125" i="52"/>
  <c r="O124" i="52"/>
  <c r="N124" i="52"/>
  <c r="O121" i="52"/>
  <c r="N121" i="52"/>
  <c r="O120" i="52"/>
  <c r="N120" i="52"/>
  <c r="O119" i="52"/>
  <c r="N119" i="52"/>
  <c r="O118" i="52"/>
  <c r="N118" i="52"/>
  <c r="O117" i="52"/>
  <c r="N117" i="52"/>
  <c r="O116" i="52"/>
  <c r="N116" i="52"/>
  <c r="O114" i="52"/>
  <c r="N114" i="52"/>
  <c r="O113" i="52"/>
  <c r="N113" i="52"/>
  <c r="O111" i="52"/>
  <c r="N111" i="52"/>
  <c r="O110" i="52"/>
  <c r="N110" i="52"/>
  <c r="O109" i="52"/>
  <c r="N109" i="52"/>
  <c r="O108" i="52"/>
  <c r="N108" i="52"/>
  <c r="O107" i="52"/>
  <c r="N107" i="52"/>
  <c r="O106" i="52"/>
  <c r="N106" i="52"/>
  <c r="O104" i="52"/>
  <c r="N104" i="52"/>
  <c r="O103" i="52"/>
  <c r="N103" i="52"/>
  <c r="O102" i="52"/>
  <c r="N102" i="52"/>
  <c r="O101" i="52"/>
  <c r="N101" i="52"/>
  <c r="O99" i="52"/>
  <c r="N99" i="52"/>
  <c r="O98" i="52"/>
  <c r="N98" i="52"/>
  <c r="O97" i="52"/>
  <c r="N97" i="52"/>
  <c r="O96" i="52"/>
  <c r="N96" i="52"/>
  <c r="O95" i="52"/>
  <c r="N95" i="52"/>
  <c r="O94" i="52"/>
  <c r="N94" i="52"/>
  <c r="O93" i="52"/>
  <c r="N93" i="52"/>
  <c r="O92" i="52"/>
  <c r="N92" i="52"/>
  <c r="O91" i="52"/>
  <c r="N91" i="52"/>
  <c r="J88" i="52"/>
  <c r="O85" i="52"/>
  <c r="N85" i="52"/>
  <c r="O84" i="52"/>
  <c r="N84" i="52"/>
  <c r="O82" i="52"/>
  <c r="N82" i="52"/>
  <c r="J81" i="52"/>
  <c r="O78" i="52"/>
  <c r="N78" i="52"/>
  <c r="O77" i="52"/>
  <c r="N77" i="52"/>
  <c r="O76" i="52"/>
  <c r="N76" i="52"/>
  <c r="O75" i="52"/>
  <c r="N75" i="52"/>
  <c r="N70" i="52"/>
  <c r="B70" i="52"/>
  <c r="O59" i="52"/>
  <c r="N59" i="52"/>
  <c r="O58" i="52"/>
  <c r="N58" i="52"/>
  <c r="G58" i="52"/>
  <c r="F58" i="52"/>
  <c r="O57" i="52"/>
  <c r="N57" i="52"/>
  <c r="G57" i="52"/>
  <c r="F57" i="52"/>
  <c r="O56" i="52"/>
  <c r="N56" i="52"/>
  <c r="O50" i="52"/>
  <c r="N50" i="52"/>
  <c r="J48" i="52"/>
  <c r="O45" i="52"/>
  <c r="N45" i="52"/>
  <c r="J43" i="52"/>
  <c r="O40" i="52"/>
  <c r="N40" i="52"/>
  <c r="O39" i="52"/>
  <c r="N39" i="52"/>
  <c r="O38" i="52"/>
  <c r="N38" i="52"/>
  <c r="J36" i="52"/>
  <c r="G33" i="52"/>
  <c r="F33" i="52"/>
  <c r="G32" i="52"/>
  <c r="F32" i="52"/>
  <c r="O31" i="52"/>
  <c r="N31" i="52"/>
  <c r="G31" i="52"/>
  <c r="F31" i="52"/>
  <c r="O30" i="52"/>
  <c r="N30" i="52"/>
  <c r="G30" i="52"/>
  <c r="F30" i="52"/>
  <c r="O29" i="52"/>
  <c r="N29" i="52"/>
  <c r="G29" i="52"/>
  <c r="F29" i="52"/>
  <c r="O28" i="52"/>
  <c r="N28" i="52"/>
  <c r="G28" i="52"/>
  <c r="F28" i="52"/>
  <c r="O27" i="52"/>
  <c r="N27" i="52"/>
  <c r="G27" i="52"/>
  <c r="F27" i="52"/>
  <c r="O26" i="52"/>
  <c r="N26" i="52"/>
  <c r="G26" i="52"/>
  <c r="F26" i="52"/>
  <c r="O25" i="52"/>
  <c r="N25" i="52"/>
  <c r="G25" i="52"/>
  <c r="F25" i="52"/>
  <c r="O24" i="52"/>
  <c r="N24" i="52"/>
  <c r="G24" i="52"/>
  <c r="F24" i="52"/>
  <c r="G21" i="52"/>
  <c r="F21" i="52"/>
  <c r="O20" i="52"/>
  <c r="N20" i="52"/>
  <c r="G20" i="52"/>
  <c r="F20" i="52"/>
  <c r="O19" i="52"/>
  <c r="N19" i="52"/>
  <c r="G19" i="52"/>
  <c r="F19" i="52"/>
  <c r="O18" i="52"/>
  <c r="N18" i="52"/>
  <c r="G18" i="52"/>
  <c r="F18" i="52"/>
  <c r="O17" i="52"/>
  <c r="N17" i="52"/>
  <c r="G17" i="52"/>
  <c r="F17" i="52"/>
  <c r="O16" i="52"/>
  <c r="N16" i="52"/>
  <c r="G16" i="52"/>
  <c r="F16" i="52"/>
  <c r="O15" i="52"/>
  <c r="N15" i="52"/>
  <c r="G15" i="52"/>
  <c r="F15" i="52"/>
  <c r="O14" i="52"/>
  <c r="N14" i="52"/>
  <c r="G14" i="52"/>
  <c r="F14" i="52"/>
  <c r="O13" i="52"/>
  <c r="N13" i="52"/>
  <c r="O127" i="49"/>
  <c r="N127" i="49"/>
  <c r="O126" i="49"/>
  <c r="N126" i="49"/>
  <c r="O125" i="49"/>
  <c r="N125" i="49"/>
  <c r="O124" i="49"/>
  <c r="N124" i="49"/>
  <c r="O121" i="49"/>
  <c r="N121" i="49"/>
  <c r="O120" i="49"/>
  <c r="N120" i="49"/>
  <c r="O119" i="49"/>
  <c r="N119" i="49"/>
  <c r="O118" i="49"/>
  <c r="N118" i="49"/>
  <c r="O117" i="49"/>
  <c r="N117" i="49"/>
  <c r="O116" i="49"/>
  <c r="N116" i="49"/>
  <c r="O114" i="49"/>
  <c r="N114" i="49"/>
  <c r="O113" i="49"/>
  <c r="N113" i="49"/>
  <c r="O111" i="49"/>
  <c r="N111" i="49"/>
  <c r="O110" i="49"/>
  <c r="N110" i="49"/>
  <c r="O109" i="49"/>
  <c r="N109" i="49"/>
  <c r="O108" i="49"/>
  <c r="N108" i="49"/>
  <c r="O107" i="49"/>
  <c r="N107" i="49"/>
  <c r="O106" i="49"/>
  <c r="N106" i="49"/>
  <c r="O104" i="49"/>
  <c r="N104" i="49"/>
  <c r="O103" i="49"/>
  <c r="N103" i="49"/>
  <c r="O102" i="49"/>
  <c r="N102" i="49"/>
  <c r="O101" i="49"/>
  <c r="N101" i="49"/>
  <c r="O99" i="49"/>
  <c r="N99" i="49"/>
  <c r="O98" i="49"/>
  <c r="N98" i="49"/>
  <c r="O97" i="49"/>
  <c r="N97" i="49"/>
  <c r="O96" i="49"/>
  <c r="N96" i="49"/>
  <c r="O95" i="49"/>
  <c r="N95" i="49"/>
  <c r="O94" i="49"/>
  <c r="N94" i="49"/>
  <c r="O93" i="49"/>
  <c r="N93" i="49"/>
  <c r="O92" i="49"/>
  <c r="N92" i="49"/>
  <c r="O91" i="49"/>
  <c r="N91" i="49"/>
  <c r="J88" i="49"/>
  <c r="O85" i="49"/>
  <c r="N85" i="49"/>
  <c r="O84" i="49"/>
  <c r="N84" i="49"/>
  <c r="J81" i="49"/>
  <c r="O78" i="49"/>
  <c r="N78" i="49"/>
  <c r="O77" i="49"/>
  <c r="N77" i="49"/>
  <c r="O76" i="49"/>
  <c r="N76" i="49"/>
  <c r="O75" i="49"/>
  <c r="N75" i="49"/>
  <c r="N70" i="49"/>
  <c r="B70" i="49"/>
  <c r="O59" i="49"/>
  <c r="N59" i="49"/>
  <c r="O58" i="49"/>
  <c r="N58" i="49"/>
  <c r="G58" i="49"/>
  <c r="F58" i="49"/>
  <c r="O57" i="49"/>
  <c r="N57" i="49"/>
  <c r="G57" i="49"/>
  <c r="F57" i="49"/>
  <c r="O56" i="49"/>
  <c r="N56" i="49"/>
  <c r="O50" i="49"/>
  <c r="N50" i="49"/>
  <c r="J48" i="49"/>
  <c r="O45" i="49"/>
  <c r="N45" i="49"/>
  <c r="J43" i="49"/>
  <c r="O40" i="49"/>
  <c r="N40" i="49"/>
  <c r="O39" i="49"/>
  <c r="N39" i="49"/>
  <c r="O38" i="49"/>
  <c r="N38" i="49"/>
  <c r="J36" i="49"/>
  <c r="G33" i="49"/>
  <c r="F33" i="49"/>
  <c r="G32" i="49"/>
  <c r="F32" i="49"/>
  <c r="O31" i="49"/>
  <c r="N31" i="49"/>
  <c r="G31" i="49"/>
  <c r="F31" i="49"/>
  <c r="O30" i="49"/>
  <c r="N30" i="49"/>
  <c r="G30" i="49"/>
  <c r="F30" i="49"/>
  <c r="O29" i="49"/>
  <c r="N29" i="49"/>
  <c r="G29" i="49"/>
  <c r="F29" i="49"/>
  <c r="O28" i="49"/>
  <c r="N28" i="49"/>
  <c r="G28" i="49"/>
  <c r="F28" i="49"/>
  <c r="O27" i="49"/>
  <c r="N27" i="49"/>
  <c r="G27" i="49"/>
  <c r="F27" i="49"/>
  <c r="O26" i="49"/>
  <c r="N26" i="49"/>
  <c r="G26" i="49"/>
  <c r="F26" i="49"/>
  <c r="O25" i="49"/>
  <c r="N25" i="49"/>
  <c r="G25" i="49"/>
  <c r="F25" i="49"/>
  <c r="O24" i="49"/>
  <c r="N24" i="49"/>
  <c r="G24" i="49"/>
  <c r="F24" i="49"/>
  <c r="G21" i="49"/>
  <c r="F21" i="49"/>
  <c r="O20" i="49"/>
  <c r="N20" i="49"/>
  <c r="G20" i="49"/>
  <c r="F20" i="49"/>
  <c r="O19" i="49"/>
  <c r="N19" i="49"/>
  <c r="G19" i="49"/>
  <c r="F19" i="49"/>
  <c r="O18" i="49"/>
  <c r="N18" i="49"/>
  <c r="G18" i="49"/>
  <c r="F18" i="49"/>
  <c r="O17" i="49"/>
  <c r="N17" i="49"/>
  <c r="G17" i="49"/>
  <c r="F17" i="49"/>
  <c r="O16" i="49"/>
  <c r="N16" i="49"/>
  <c r="G16" i="49"/>
  <c r="F16" i="49"/>
  <c r="O15" i="49"/>
  <c r="N15" i="49"/>
  <c r="G15" i="49"/>
  <c r="F15" i="49"/>
  <c r="O14" i="49"/>
  <c r="N14" i="49"/>
  <c r="G14" i="49"/>
  <c r="F14" i="49"/>
  <c r="O13" i="49"/>
  <c r="O82" i="49" s="1"/>
  <c r="N13" i="49"/>
  <c r="N82" i="49" s="1"/>
</calcChain>
</file>

<file path=xl/sharedStrings.xml><?xml version="1.0" encoding="utf-8"?>
<sst xmlns="http://schemas.openxmlformats.org/spreadsheetml/2006/main" count="2628" uniqueCount="359">
  <si>
    <t>Date:</t>
  </si>
  <si>
    <t>Northern Ireland Agricultural Market Report</t>
  </si>
  <si>
    <t>1. FINISHED CATTLE (pence per kg deadweight)</t>
  </si>
  <si>
    <t>Average deadweight prices from meat plants for EU price reporting purposes.</t>
  </si>
  <si>
    <t>Week ending:</t>
  </si>
  <si>
    <t>Price</t>
  </si>
  <si>
    <t>% change from</t>
  </si>
  <si>
    <t>Steers</t>
  </si>
  <si>
    <t>No.</t>
  </si>
  <si>
    <t>Last week</t>
  </si>
  <si>
    <t>Last year</t>
  </si>
  <si>
    <t>Young Bulls</t>
  </si>
  <si>
    <t>U2</t>
  </si>
  <si>
    <t>U3</t>
  </si>
  <si>
    <t>U4</t>
  </si>
  <si>
    <t>R2</t>
  </si>
  <si>
    <t>R3</t>
  </si>
  <si>
    <t>R4</t>
  </si>
  <si>
    <t>O2</t>
  </si>
  <si>
    <t>O3</t>
  </si>
  <si>
    <t>O4</t>
  </si>
  <si>
    <t>All Grades</t>
  </si>
  <si>
    <t>Heifers</t>
  </si>
  <si>
    <t>Cows</t>
  </si>
  <si>
    <t>P2</t>
  </si>
  <si>
    <t>P3</t>
  </si>
  <si>
    <t>2. FINISHED CLEAN SHEEP (pence per kg deadweight)</t>
  </si>
  <si>
    <t>Average deadweight prices from both liveweight &amp; deadweight centres.</t>
  </si>
  <si>
    <t>Lambs</t>
  </si>
  <si>
    <t>-</t>
  </si>
  <si>
    <t>Hoggets</t>
  </si>
  <si>
    <t xml:space="preserve"> </t>
  </si>
  <si>
    <t>3. FINISHED CLEAN PIGS (pence per kg deadweight)</t>
  </si>
  <si>
    <t xml:space="preserve">  Estimated average deadweight prices.</t>
  </si>
  <si>
    <t>4. BROILER CHICKENS (pence per kg liveweight)</t>
  </si>
  <si>
    <t xml:space="preserve">5. HAY, STRAW &amp; SILAGE (£ per bale) </t>
  </si>
  <si>
    <t xml:space="preserve">Month:  </t>
  </si>
  <si>
    <t>Last month</t>
  </si>
  <si>
    <t>Hay (small square)</t>
  </si>
  <si>
    <t>Silage</t>
  </si>
  <si>
    <t>6. POTATOES (£ per tonne)</t>
  </si>
  <si>
    <t>Month:</t>
  </si>
  <si>
    <r>
      <t xml:space="preserve">  Average ex-farm producer prices, including potatoes sold </t>
    </r>
    <r>
      <rPr>
        <u/>
        <sz val="9"/>
        <color theme="1"/>
        <rFont val="Calibri"/>
        <family val="2"/>
        <scheme val="minor"/>
      </rPr>
      <t/>
    </r>
  </si>
  <si>
    <t>First earlies</t>
  </si>
  <si>
    <r>
      <t xml:space="preserve"> </t>
    </r>
    <r>
      <rPr>
        <u/>
        <sz val="9"/>
        <color theme="1"/>
        <rFont val="Calibri"/>
        <family val="2"/>
        <scheme val="minor"/>
      </rPr>
      <t xml:space="preserve"> under contrac</t>
    </r>
    <r>
      <rPr>
        <sz val="9"/>
        <color theme="1"/>
        <rFont val="Calibri"/>
        <family val="2"/>
        <scheme val="minor"/>
      </rPr>
      <t>t, from a survey of processors &amp; merchants.</t>
    </r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</si>
  <si>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</si>
  <si>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7. CEREALS (£ per tonne) </t>
  </si>
  <si>
    <t>Wheat</t>
  </si>
  <si>
    <t>Barley</t>
  </si>
  <si>
    <t>8. BREEDING AND STORE LIVESTOCK (£ per head)</t>
  </si>
  <si>
    <t xml:space="preserve">  Average producer prices from a panel of livestock marts.</t>
  </si>
  <si>
    <t xml:space="preserve">Price </t>
  </si>
  <si>
    <t xml:space="preserve">Av. </t>
  </si>
  <si>
    <t>Number</t>
  </si>
  <si>
    <t>Range</t>
  </si>
  <si>
    <t xml:space="preserve">STORE </t>
  </si>
  <si>
    <t>Steers:</t>
  </si>
  <si>
    <t>150-300 kg</t>
  </si>
  <si>
    <t>CATTLE</t>
  </si>
  <si>
    <t>300-400 kg</t>
  </si>
  <si>
    <t>400-500 kg</t>
  </si>
  <si>
    <t>Over 500 kg</t>
  </si>
  <si>
    <t>Heifers:</t>
  </si>
  <si>
    <t xml:space="preserve">SUCKLED </t>
  </si>
  <si>
    <t>Under 200 kg</t>
  </si>
  <si>
    <t>CALVES</t>
  </si>
  <si>
    <t>Over 200 kg</t>
  </si>
  <si>
    <t xml:space="preserve">BREEDING </t>
  </si>
  <si>
    <t>Dairy:</t>
  </si>
  <si>
    <t>Cows/heifers in milk</t>
  </si>
  <si>
    <t>Cows in calf</t>
  </si>
  <si>
    <t xml:space="preserve">Springing heifers </t>
  </si>
  <si>
    <t>Sucklers:</t>
  </si>
  <si>
    <t>Cows/heifers &amp; calf at foot</t>
  </si>
  <si>
    <t>OTHER</t>
  </si>
  <si>
    <t>Cull cows for slaughter</t>
  </si>
  <si>
    <t>Dropped calves for rearing</t>
  </si>
  <si>
    <t>Ewes/Hoggets:</t>
  </si>
  <si>
    <t>Blackface/Blackface cross</t>
  </si>
  <si>
    <t>SHEEP</t>
  </si>
  <si>
    <t>Other Breeds</t>
  </si>
  <si>
    <t>Ewe Lambs:</t>
  </si>
  <si>
    <t>Ewes/Hoggets</t>
  </si>
  <si>
    <t>with Lamb(s)</t>
  </si>
  <si>
    <t>at Foot:</t>
  </si>
  <si>
    <t xml:space="preserve">OTHER </t>
  </si>
  <si>
    <t>Cull Ewes:</t>
  </si>
  <si>
    <t>Cull rams</t>
  </si>
  <si>
    <t>Store lambs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</si>
  <si>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</si>
  <si>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</t>
  </si>
  <si>
    <t xml:space="preserve">Notes : </t>
  </si>
  <si>
    <t>All week numbers are based on a calendar year.</t>
  </si>
  <si>
    <t xml:space="preserve">Washing Sample </t>
  </si>
  <si>
    <t xml:space="preserve">Processing </t>
  </si>
  <si>
    <t xml:space="preserve">Merchant trade </t>
  </si>
  <si>
    <t xml:space="preserve">  Delivered price as quoted in AHDB NI Market Report.</t>
  </si>
  <si>
    <t>All graphs are based on average prices published in DAERA's weekly Agricultural Market Report.</t>
  </si>
  <si>
    <t>DEPARTMENT OF AGRICULTURE ENVIRONMENT AND RURAL AFFAIRS</t>
  </si>
  <si>
    <t>ECONOMICS AND EVALUATION BRANCH</t>
  </si>
  <si>
    <t xml:space="preserve">  Average liveweight producer prices from poultry slaughterers (All bird types).</t>
  </si>
  <si>
    <t xml:space="preserve"> Northern Ireland</t>
  </si>
  <si>
    <t>Agricultural Market Report</t>
  </si>
  <si>
    <t>Email aeb.econstats@daera-ni.gov.uk</t>
  </si>
  <si>
    <t>This report is also available Free of</t>
  </si>
  <si>
    <t>Charge on the Department's website -</t>
  </si>
  <si>
    <r>
      <t>www.daera-ni.gov.uk</t>
    </r>
    <r>
      <rPr>
        <sz val="11"/>
        <color theme="1"/>
        <rFont val="Calibri"/>
        <family val="2"/>
        <scheme val="minor"/>
      </rPr>
      <t/>
    </r>
  </si>
  <si>
    <t>If you have a hearing difficulty you can contact the</t>
  </si>
  <si>
    <t>Department via the textphone on (028) 90524420</t>
  </si>
  <si>
    <t>Clare House</t>
  </si>
  <si>
    <t>303 Airport Road West</t>
  </si>
  <si>
    <t>Belfast</t>
  </si>
  <si>
    <t>BT3 9ED</t>
  </si>
  <si>
    <t>Economics and Evaluations Branch</t>
  </si>
  <si>
    <t>Enquiries to:  Paul Keatley</t>
  </si>
  <si>
    <t>Telephone (028) 90524938</t>
  </si>
  <si>
    <t>An Accredited Official Statistics publication</t>
  </si>
  <si>
    <t>The UK Statistics Authority has confirmed these statistics as accredited official statistics. Accredited official statistics are</t>
  </si>
  <si>
    <t>called National Statistics in the Statistics and Registration Service Act 2007. Accreditation signifies production is in</t>
  </si>
  <si>
    <t>accordance with this act and that these statistics comply with the Code of Practice for Statistics.  Further details can be</t>
  </si>
  <si>
    <t xml:space="preserve"> found on -</t>
  </si>
  <si>
    <t>Office for Statistics Regulation website.</t>
  </si>
  <si>
    <t>An Accredited Official Statistics Publication</t>
  </si>
  <si>
    <t>Straw  (small square)</t>
  </si>
  <si>
    <t xml:space="preserve">Straw (large round)                 </t>
  </si>
  <si>
    <t>Straw (large square 8x4x3)</t>
  </si>
  <si>
    <t>PRICE TRENDS 2025-2026</t>
  </si>
  <si>
    <t>© Crown Copyright 2026</t>
  </si>
  <si>
    <t>( 2026 )</t>
  </si>
  <si>
    <t>@ Crown Copyright 2026</t>
  </si>
  <si>
    <t>Volume 89 Quarter 2</t>
  </si>
  <si>
    <t>Volume 89 Number 14</t>
  </si>
  <si>
    <t>880-1610</t>
  </si>
  <si>
    <t>900-2040</t>
  </si>
  <si>
    <t>1260-2340</t>
  </si>
  <si>
    <t>1270-3100</t>
  </si>
  <si>
    <t>840-1680</t>
  </si>
  <si>
    <t>1010-1990</t>
  </si>
  <si>
    <t>1030-2120</t>
  </si>
  <si>
    <t>1530-2760</t>
  </si>
  <si>
    <t>500-2400</t>
  </si>
  <si>
    <t>500-2020</t>
  </si>
  <si>
    <t>900-2950</t>
  </si>
  <si>
    <t>2650-3160</t>
  </si>
  <si>
    <t>1600-4950</t>
  </si>
  <si>
    <t>168-2930</t>
  </si>
  <si>
    <t>95-1290</t>
  </si>
  <si>
    <t>100-260</t>
  </si>
  <si>
    <t>150-420</t>
  </si>
  <si>
    <t>7-225</t>
  </si>
  <si>
    <t>1-358</t>
  </si>
  <si>
    <t>50-260</t>
  </si>
  <si>
    <t>92-135</t>
  </si>
  <si>
    <t>Volume 89 Number 15</t>
  </si>
  <si>
    <t>800-1710</t>
  </si>
  <si>
    <t>800-1950</t>
  </si>
  <si>
    <t>1100-2300</t>
  </si>
  <si>
    <t>1535-2770</t>
  </si>
  <si>
    <t>920-1630</t>
  </si>
  <si>
    <t>910-1850</t>
  </si>
  <si>
    <t>1300-2190</t>
  </si>
  <si>
    <t>1440-2780</t>
  </si>
  <si>
    <t>740-1300</t>
  </si>
  <si>
    <t>620-2350</t>
  </si>
  <si>
    <t>880-1070</t>
  </si>
  <si>
    <t>600-2350</t>
  </si>
  <si>
    <t>1500-3050</t>
  </si>
  <si>
    <t>1880-4500</t>
  </si>
  <si>
    <t>1480-3050</t>
  </si>
  <si>
    <t>200-3145</t>
  </si>
  <si>
    <t>50-1150</t>
  </si>
  <si>
    <t>100-280</t>
  </si>
  <si>
    <t>165-388</t>
  </si>
  <si>
    <t>12-364</t>
  </si>
  <si>
    <t>1-328</t>
  </si>
  <si>
    <t>95-240</t>
  </si>
  <si>
    <t>30-200</t>
  </si>
  <si>
    <t>Volume 89 Number 16</t>
  </si>
  <si>
    <t>780-1750</t>
  </si>
  <si>
    <t>1060-1980</t>
  </si>
  <si>
    <t>820-2290</t>
  </si>
  <si>
    <t>1260-2760</t>
  </si>
  <si>
    <t>860-1700</t>
  </si>
  <si>
    <t>990-2050</t>
  </si>
  <si>
    <t>1000-2180</t>
  </si>
  <si>
    <t>1420-2700</t>
  </si>
  <si>
    <t>640-2200</t>
  </si>
  <si>
    <t>680-1200</t>
  </si>
  <si>
    <t>100-2020</t>
  </si>
  <si>
    <t>1700-2950</t>
  </si>
  <si>
    <t>2150-4600</t>
  </si>
  <si>
    <t>1680-2950</t>
  </si>
  <si>
    <t>1250-3500</t>
  </si>
  <si>
    <t>340-3420</t>
  </si>
  <si>
    <t>100-1120</t>
  </si>
  <si>
    <t>100-360</t>
  </si>
  <si>
    <t>145-470</t>
  </si>
  <si>
    <t>2-334</t>
  </si>
  <si>
    <t>2-296</t>
  </si>
  <si>
    <t>65-272</t>
  </si>
  <si>
    <t>25-204</t>
  </si>
  <si>
    <t>Volume 89 Number 17</t>
  </si>
  <si>
    <t>950-1720</t>
  </si>
  <si>
    <t>960-1940</t>
  </si>
  <si>
    <t>1120-2280</t>
  </si>
  <si>
    <t>1500-2900</t>
  </si>
  <si>
    <t>850-1750</t>
  </si>
  <si>
    <t>940-2030</t>
  </si>
  <si>
    <t>1120-2170</t>
  </si>
  <si>
    <t>1440-2300</t>
  </si>
  <si>
    <t>340-970</t>
  </si>
  <si>
    <t>520-2220</t>
  </si>
  <si>
    <t>840-2100</t>
  </si>
  <si>
    <t>800-3500</t>
  </si>
  <si>
    <t>1850-4750</t>
  </si>
  <si>
    <t>1900-2350</t>
  </si>
  <si>
    <t>1720-2900</t>
  </si>
  <si>
    <t>190-3924</t>
  </si>
  <si>
    <t>50-1050</t>
  </si>
  <si>
    <t>110-420</t>
  </si>
  <si>
    <t>120-385</t>
  </si>
  <si>
    <t>20-250</t>
  </si>
  <si>
    <t>1-318</t>
  </si>
  <si>
    <t>96-225</t>
  </si>
  <si>
    <t>1-208</t>
  </si>
  <si>
    <t>Volume 89 Number 18</t>
  </si>
  <si>
    <t>700-1800</t>
  </si>
  <si>
    <t>980-1930</t>
  </si>
  <si>
    <t>990-2300</t>
  </si>
  <si>
    <t>1450-3210</t>
  </si>
  <si>
    <t>720-1710</t>
  </si>
  <si>
    <t>800-1840</t>
  </si>
  <si>
    <t>1150-2180</t>
  </si>
  <si>
    <t>1460-3400</t>
  </si>
  <si>
    <t>200-1040</t>
  </si>
  <si>
    <t>840-2160</t>
  </si>
  <si>
    <t>660-920</t>
  </si>
  <si>
    <t>790-1880</t>
  </si>
  <si>
    <t>1100-2500</t>
  </si>
  <si>
    <t>1700-3500</t>
  </si>
  <si>
    <t>1580-2300</t>
  </si>
  <si>
    <t>230-3210</t>
  </si>
  <si>
    <t>50-1250</t>
  </si>
  <si>
    <t>150-375</t>
  </si>
  <si>
    <t>140-430</t>
  </si>
  <si>
    <t>2-236</t>
  </si>
  <si>
    <t>20-298</t>
  </si>
  <si>
    <t>50-270</t>
  </si>
  <si>
    <t>90-206</t>
  </si>
  <si>
    <t>Volume 89 Number 19</t>
  </si>
  <si>
    <t>700-1650</t>
  </si>
  <si>
    <t>760-1870</t>
  </si>
  <si>
    <t>1190-2030</t>
  </si>
  <si>
    <t>1440-2720</t>
  </si>
  <si>
    <t>800-1500</t>
  </si>
  <si>
    <t>850-1770</t>
  </si>
  <si>
    <t>1080-2000</t>
  </si>
  <si>
    <t>1450-2520</t>
  </si>
  <si>
    <t>770-2340</t>
  </si>
  <si>
    <t>530-1400</t>
  </si>
  <si>
    <t>750-1880</t>
  </si>
  <si>
    <t>1750-4550</t>
  </si>
  <si>
    <t>1000-2480</t>
  </si>
  <si>
    <t>437-3480</t>
  </si>
  <si>
    <t>50-1160</t>
  </si>
  <si>
    <t>145-375</t>
  </si>
  <si>
    <t>140-405</t>
  </si>
  <si>
    <t>2-228</t>
  </si>
  <si>
    <t>12-292</t>
  </si>
  <si>
    <t>120-196</t>
  </si>
  <si>
    <t>20-40</t>
  </si>
  <si>
    <t>Volume 89 Number 20</t>
  </si>
  <si>
    <t>760-1810</t>
  </si>
  <si>
    <t>900-1900</t>
  </si>
  <si>
    <t>960-2060</t>
  </si>
  <si>
    <t>1300-2580</t>
  </si>
  <si>
    <t>730-1600</t>
  </si>
  <si>
    <t>810-1810</t>
  </si>
  <si>
    <t>1160-1930</t>
  </si>
  <si>
    <t>1170-2650</t>
  </si>
  <si>
    <t>900-1050</t>
  </si>
  <si>
    <t>680-2150</t>
  </si>
  <si>
    <t>680-1050</t>
  </si>
  <si>
    <t>630-1920</t>
  </si>
  <si>
    <t>1650-2650</t>
  </si>
  <si>
    <t>2220-4350</t>
  </si>
  <si>
    <t>1500-3000</t>
  </si>
  <si>
    <t>1250-2750</t>
  </si>
  <si>
    <t>295-3091</t>
  </si>
  <si>
    <t>200-260</t>
  </si>
  <si>
    <t>150-300</t>
  </si>
  <si>
    <t>160-305</t>
  </si>
  <si>
    <t>155-390</t>
  </si>
  <si>
    <t>36-222</t>
  </si>
  <si>
    <t>29-290</t>
  </si>
  <si>
    <t>30-232</t>
  </si>
  <si>
    <t>Volume 89 Number 21</t>
  </si>
  <si>
    <t>1070-1570</t>
  </si>
  <si>
    <t>1000-2000</t>
  </si>
  <si>
    <t>1200-2290</t>
  </si>
  <si>
    <t>1500-2480</t>
  </si>
  <si>
    <t>750-1530</t>
  </si>
  <si>
    <t>980-1740</t>
  </si>
  <si>
    <t>960-2010</t>
  </si>
  <si>
    <t>1210-2350</t>
  </si>
  <si>
    <t>690-1070</t>
  </si>
  <si>
    <t>860-2160</t>
  </si>
  <si>
    <t>680-1900</t>
  </si>
  <si>
    <t>1500-5000</t>
  </si>
  <si>
    <t>1800-3300</t>
  </si>
  <si>
    <t>450-3399</t>
  </si>
  <si>
    <t>160-1150</t>
  </si>
  <si>
    <t>120-340</t>
  </si>
  <si>
    <t>180-395</t>
  </si>
  <si>
    <t>20-230</t>
  </si>
  <si>
    <t>10-264</t>
  </si>
  <si>
    <t>100-228</t>
  </si>
  <si>
    <t>Volume 89 Number 22</t>
  </si>
  <si>
    <t>1170-1690</t>
  </si>
  <si>
    <t>870-2000</t>
  </si>
  <si>
    <t>1000-2170</t>
  </si>
  <si>
    <t>1420-2380</t>
  </si>
  <si>
    <t>700-1620</t>
  </si>
  <si>
    <t>1060-2000</t>
  </si>
  <si>
    <t>900-1980</t>
  </si>
  <si>
    <t>1340-2480</t>
  </si>
  <si>
    <t>600-2160</t>
  </si>
  <si>
    <t>470-2200</t>
  </si>
  <si>
    <t>1600-2650</t>
  </si>
  <si>
    <t>1950-4150</t>
  </si>
  <si>
    <t>1850-2500</t>
  </si>
  <si>
    <t>1800-2700</t>
  </si>
  <si>
    <t>574-3420</t>
  </si>
  <si>
    <t>130-1170</t>
  </si>
  <si>
    <t>175-340</t>
  </si>
  <si>
    <t>12-226</t>
  </si>
  <si>
    <t>10-282</t>
  </si>
  <si>
    <t>Volume 89 Number 23</t>
  </si>
  <si>
    <t>860-1670</t>
  </si>
  <si>
    <t>1050-1960</t>
  </si>
  <si>
    <t>1260-2060</t>
  </si>
  <si>
    <t>1470-2510</t>
  </si>
  <si>
    <t>1210-1630</t>
  </si>
  <si>
    <t>900-1810</t>
  </si>
  <si>
    <t>1260-2100</t>
  </si>
  <si>
    <t>1460-2460</t>
  </si>
  <si>
    <t>550-630</t>
  </si>
  <si>
    <t>520-2210</t>
  </si>
  <si>
    <t>960-2180</t>
  </si>
  <si>
    <t>1520-5100</t>
  </si>
  <si>
    <t>1540-1850</t>
  </si>
  <si>
    <t>1850-2920</t>
  </si>
  <si>
    <t>374-3140</t>
  </si>
  <si>
    <t>75-1290</t>
  </si>
  <si>
    <t>195-440</t>
  </si>
  <si>
    <t>2-250</t>
  </si>
  <si>
    <t>5-290</t>
  </si>
  <si>
    <t>140-220</t>
  </si>
  <si>
    <t>88-180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</si>
</sst>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 mmm\ yy"/>
    <numFmt numFmtId="165" formatCode="\+0.0%;\-0.0%"/>
    <numFmt numFmtId="166" formatCode="mmm\ yy"/>
    <numFmt numFmtId="167" formatCode="General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9.5"/>
      <color indexed="12"/>
      <name val="Arial"/>
      <family val="2"/>
    </font>
    <font>
      <sz val="9.5"/>
      <name val="Arial"/>
      <family val="2"/>
    </font>
    <font>
      <sz val="10"/>
      <name val="MS Sans Serif"/>
      <family val="2"/>
    </font>
    <font>
      <sz val="9.5"/>
      <color indexed="8"/>
      <name val="Arial"/>
      <family val="2"/>
    </font>
    <font>
      <b/>
      <sz val="9.5"/>
      <color indexed="8"/>
      <name val="Arial"/>
      <family val="2"/>
    </font>
    <font>
      <b/>
      <sz val="9.5"/>
      <color indexed="12"/>
      <name val="Arial"/>
      <family val="2"/>
    </font>
    <font>
      <b/>
      <sz val="10"/>
      <name val="Arial"/>
      <family val="2"/>
    </font>
    <font>
      <u/>
      <sz val="9"/>
      <color theme="1"/>
      <name val="Calibri"/>
      <family val="2"/>
      <scheme val="minor"/>
    </font>
    <font>
      <b/>
      <sz val="22"/>
      <name val="Arial"/>
      <family val="2"/>
    </font>
    <font>
      <sz val="14"/>
      <name val="MS Sans Serif"/>
      <family val="2"/>
    </font>
    <font>
      <b/>
      <sz val="14"/>
      <name val="MS Sans Serif"/>
      <family val="2"/>
    </font>
    <font>
      <b/>
      <sz val="12"/>
      <name val="MS Sans Serif"/>
      <family val="2"/>
    </font>
    <font>
      <sz val="36"/>
      <name val="Algerian"/>
      <family val="5"/>
    </font>
    <font>
      <b/>
      <sz val="10"/>
      <name val="MS Sans Serif"/>
      <family val="2"/>
    </font>
    <font>
      <sz val="10"/>
      <name val="Courier"/>
      <family val="3"/>
    </font>
    <font>
      <b/>
      <sz val="11"/>
      <name val="Arial"/>
      <family val="2"/>
    </font>
    <font>
      <b/>
      <sz val="11"/>
      <name val="Courier"/>
      <family val="3"/>
    </font>
    <font>
      <sz val="4"/>
      <name val="MS Sans Serif"/>
      <family val="2"/>
    </font>
    <font>
      <b/>
      <sz val="11"/>
      <name val="MS Sans Serif"/>
      <family val="2"/>
    </font>
    <font>
      <sz val="12"/>
      <name val="Arial"/>
      <family val="2"/>
    </font>
    <font>
      <b/>
      <sz val="12"/>
      <name val="Arial"/>
      <family val="2"/>
    </font>
    <font>
      <b/>
      <sz val="10.55"/>
      <color theme="1"/>
      <name val="Calibri"/>
      <family val="2"/>
      <scheme val="minor"/>
    </font>
    <font>
      <sz val="10.5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24"/>
      <color theme="1"/>
      <name val="Times New Roman"/>
      <family val="1"/>
    </font>
    <font>
      <b/>
      <sz val="18"/>
      <color theme="1"/>
      <name val="Times New Roman"/>
      <family val="1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4" fillId="0" borderId="1"/>
    <xf numFmtId="0" fontId="7" fillId="0" borderId="0"/>
    <xf numFmtId="0" fontId="11" fillId="0" borderId="0"/>
    <xf numFmtId="0" fontId="7" fillId="0" borderId="0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9" fontId="11" fillId="0" borderId="0" applyFont="0" applyFill="0" applyBorder="0" applyAlignment="0" applyProtection="0"/>
    <xf numFmtId="0" fontId="7" fillId="0" borderId="0"/>
    <xf numFmtId="167" fontId="19" fillId="0" borderId="0"/>
    <xf numFmtId="0" fontId="7" fillId="0" borderId="0"/>
    <xf numFmtId="167" fontId="7" fillId="0" borderId="0"/>
    <xf numFmtId="167" fontId="7" fillId="0" borderId="0"/>
    <xf numFmtId="0" fontId="32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5" fontId="8" fillId="0" borderId="0" xfId="3" applyNumberFormat="1" applyFont="1" applyAlignment="1">
      <alignment horizontal="center"/>
    </xf>
    <xf numFmtId="0" fontId="9" fillId="0" borderId="0" xfId="3" applyFont="1"/>
    <xf numFmtId="0" fontId="10" fillId="0" borderId="0" xfId="3" applyFont="1"/>
    <xf numFmtId="2" fontId="5" fillId="0" borderId="0" xfId="3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5" fillId="2" borderId="0" xfId="3" applyNumberFormat="1" applyFont="1" applyFill="1" applyAlignment="1" applyProtection="1">
      <alignment horizontal="center"/>
      <protection locked="0"/>
    </xf>
    <xf numFmtId="165" fontId="6" fillId="0" borderId="0" xfId="5" applyNumberFormat="1" applyFont="1" applyAlignment="1">
      <alignment horizontal="center"/>
    </xf>
    <xf numFmtId="0" fontId="6" fillId="0" borderId="0" xfId="5" applyFont="1" applyAlignment="1">
      <alignment horizontal="center"/>
    </xf>
    <xf numFmtId="0" fontId="13" fillId="0" borderId="0" xfId="12" applyFont="1" applyAlignment="1">
      <alignment horizontal="centerContinuous"/>
    </xf>
    <xf numFmtId="0" fontId="7" fillId="0" borderId="0" xfId="12" applyAlignment="1">
      <alignment horizontal="centerContinuous"/>
    </xf>
    <xf numFmtId="0" fontId="4" fillId="0" borderId="0" xfId="12" applyFont="1" applyAlignment="1">
      <alignment horizontal="centerContinuous"/>
    </xf>
    <xf numFmtId="0" fontId="14" fillId="0" borderId="0" xfId="12" applyFont="1" applyAlignment="1">
      <alignment horizontal="centerContinuous"/>
    </xf>
    <xf numFmtId="0" fontId="7" fillId="0" borderId="0" xfId="12"/>
    <xf numFmtId="0" fontId="15" fillId="0" borderId="0" xfId="12" applyFont="1"/>
    <xf numFmtId="0" fontId="16" fillId="0" borderId="0" xfId="12" applyFont="1" applyAlignment="1">
      <alignment horizontal="centerContinuous"/>
    </xf>
    <xf numFmtId="0" fontId="17" fillId="0" borderId="0" xfId="12" applyFont="1" applyAlignment="1">
      <alignment horizontal="centerContinuous"/>
    </xf>
    <xf numFmtId="0" fontId="16" fillId="0" borderId="0" xfId="12" applyFont="1" applyAlignment="1">
      <alignment horizontal="left"/>
    </xf>
    <xf numFmtId="0" fontId="7" fillId="0" borderId="0" xfId="12" applyAlignment="1">
      <alignment horizontal="left"/>
    </xf>
    <xf numFmtId="0" fontId="18" fillId="0" borderId="2" xfId="12" applyFont="1" applyBorder="1" applyAlignment="1">
      <alignment horizontal="left"/>
    </xf>
    <xf numFmtId="0" fontId="16" fillId="0" borderId="3" xfId="12" applyFont="1" applyBorder="1" applyAlignment="1">
      <alignment horizontal="left"/>
    </xf>
    <xf numFmtId="0" fontId="18" fillId="0" borderId="3" xfId="12" applyFont="1" applyBorder="1" applyAlignment="1">
      <alignment horizontal="left"/>
    </xf>
    <xf numFmtId="0" fontId="16" fillId="0" borderId="4" xfId="12" applyFont="1" applyBorder="1" applyAlignment="1">
      <alignment horizontal="left"/>
    </xf>
    <xf numFmtId="167" fontId="19" fillId="0" borderId="0" xfId="13"/>
    <xf numFmtId="167" fontId="19" fillId="3" borderId="0" xfId="13" applyFill="1"/>
    <xf numFmtId="167" fontId="11" fillId="0" borderId="0" xfId="13" applyFont="1"/>
    <xf numFmtId="0" fontId="20" fillId="0" borderId="0" xfId="12" applyFont="1" applyAlignment="1">
      <alignment horizontal="centerContinuous"/>
    </xf>
    <xf numFmtId="0" fontId="20" fillId="0" borderId="0" xfId="12" applyFont="1"/>
    <xf numFmtId="167" fontId="20" fillId="0" borderId="0" xfId="13" applyFont="1"/>
    <xf numFmtId="167" fontId="21" fillId="0" borderId="0" xfId="13" applyFont="1"/>
    <xf numFmtId="167" fontId="4" fillId="0" borderId="0" xfId="13" applyFont="1"/>
    <xf numFmtId="167" fontId="4" fillId="0" borderId="0" xfId="13" applyFont="1" applyProtection="1">
      <protection locked="0"/>
    </xf>
    <xf numFmtId="0" fontId="7" fillId="0" borderId="0" xfId="14"/>
    <xf numFmtId="0" fontId="18" fillId="0" borderId="2" xfId="14" applyFont="1" applyBorder="1" applyAlignment="1">
      <alignment horizontal="left" vertical="center"/>
    </xf>
    <xf numFmtId="0" fontId="16" fillId="0" borderId="3" xfId="14" applyFont="1" applyBorder="1" applyAlignment="1">
      <alignment horizontal="left" vertical="center"/>
    </xf>
    <xf numFmtId="0" fontId="18" fillId="0" borderId="3" xfId="14" applyFont="1" applyBorder="1" applyAlignment="1">
      <alignment horizontal="left" vertical="center"/>
    </xf>
    <xf numFmtId="0" fontId="16" fillId="0" borderId="4" xfId="14" applyFont="1" applyBorder="1" applyAlignment="1">
      <alignment horizontal="left" vertical="center"/>
    </xf>
    <xf numFmtId="0" fontId="18" fillId="0" borderId="0" xfId="14" applyFont="1" applyAlignment="1">
      <alignment horizontal="left" vertical="center"/>
    </xf>
    <xf numFmtId="0" fontId="16" fillId="0" borderId="0" xfId="14" applyFont="1" applyAlignment="1">
      <alignment horizontal="left" vertical="center"/>
    </xf>
    <xf numFmtId="167" fontId="7" fillId="0" borderId="0" xfId="15"/>
    <xf numFmtId="167" fontId="7" fillId="3" borderId="0" xfId="15" applyFill="1"/>
    <xf numFmtId="167" fontId="7" fillId="4" borderId="0" xfId="15" applyFill="1"/>
    <xf numFmtId="1" fontId="22" fillId="0" borderId="0" xfId="16" applyNumberFormat="1" applyFont="1" applyAlignment="1">
      <alignment horizontal="right"/>
    </xf>
    <xf numFmtId="167" fontId="7" fillId="0" borderId="0" xfId="15" applyAlignment="1">
      <alignment horizontal="center"/>
    </xf>
    <xf numFmtId="0" fontId="18" fillId="0" borderId="0" xfId="14" applyFont="1" applyAlignment="1">
      <alignment vertical="center"/>
    </xf>
    <xf numFmtId="0" fontId="23" fillId="0" borderId="0" xfId="14" applyFont="1" applyAlignment="1">
      <alignment horizontal="left" vertical="center"/>
    </xf>
    <xf numFmtId="167" fontId="7" fillId="0" borderId="0" xfId="15" applyAlignment="1">
      <alignment vertical="center"/>
    </xf>
    <xf numFmtId="0" fontId="7" fillId="0" borderId="0" xfId="14" applyAlignment="1">
      <alignment vertical="center"/>
    </xf>
    <xf numFmtId="0" fontId="24" fillId="0" borderId="0" xfId="14" applyFont="1" applyAlignment="1">
      <alignment horizontal="left"/>
    </xf>
    <xf numFmtId="0" fontId="4" fillId="0" borderId="0" xfId="14" applyFont="1"/>
    <xf numFmtId="167" fontId="4" fillId="0" borderId="0" xfId="15" applyFont="1"/>
    <xf numFmtId="0" fontId="4" fillId="0" borderId="0" xfId="14" applyFont="1" applyAlignment="1">
      <alignment horizontal="left"/>
    </xf>
    <xf numFmtId="167" fontId="16" fillId="0" borderId="0" xfId="15" applyFont="1"/>
    <xf numFmtId="0" fontId="25" fillId="0" borderId="0" xfId="14" applyFont="1" applyAlignment="1">
      <alignment horizontal="left"/>
    </xf>
    <xf numFmtId="0" fontId="25" fillId="0" borderId="0" xfId="14" applyFont="1"/>
    <xf numFmtId="0" fontId="25" fillId="0" borderId="0" xfId="14" applyFont="1" applyAlignment="1">
      <alignment horizontal="centerContinuous"/>
    </xf>
    <xf numFmtId="167" fontId="25" fillId="0" borderId="0" xfId="15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164" fontId="28" fillId="0" borderId="0" xfId="0" applyNumberFormat="1" applyFont="1"/>
    <xf numFmtId="0" fontId="29" fillId="0" borderId="0" xfId="0" applyFont="1"/>
    <xf numFmtId="166" fontId="28" fillId="0" borderId="0" xfId="0" applyNumberFormat="1" applyFont="1" applyAlignment="1" applyProtection="1">
      <alignment horizontal="center"/>
      <protection locked="0"/>
    </xf>
    <xf numFmtId="166" fontId="28" fillId="0" borderId="0" xfId="0" applyNumberFormat="1" applyFont="1" applyAlignment="1">
      <alignment horizontal="center"/>
    </xf>
    <xf numFmtId="0" fontId="20" fillId="0" borderId="0" xfId="12" applyFont="1" applyAlignment="1">
      <alignment horizontal="left"/>
    </xf>
    <xf numFmtId="14" fontId="7" fillId="0" borderId="0" xfId="14" applyNumberFormat="1"/>
    <xf numFmtId="0" fontId="3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2" fillId="0" borderId="0" xfId="17" applyAlignment="1" applyProtection="1"/>
    <xf numFmtId="0" fontId="2" fillId="0" borderId="0" xfId="0" quotePrefix="1" applyFont="1"/>
    <xf numFmtId="0" fontId="0" fillId="0" borderId="5" xfId="0" applyBorder="1"/>
    <xf numFmtId="0" fontId="2" fillId="0" borderId="6" xfId="0" applyFont="1" applyBorder="1"/>
    <xf numFmtId="0" fontId="2" fillId="0" borderId="5" xfId="0" applyFont="1" applyBorder="1"/>
    <xf numFmtId="0" fontId="0" fillId="0" borderId="6" xfId="0" applyBorder="1"/>
    <xf numFmtId="165" fontId="6" fillId="0" borderId="0" xfId="1" applyNumberFormat="1" applyFont="1" applyFill="1" applyAlignment="1" applyProtection="1">
      <alignment horizontal="center"/>
    </xf>
    <xf numFmtId="165" fontId="6" fillId="0" borderId="0" xfId="1" applyNumberFormat="1" applyFont="1" applyFill="1" applyBorder="1" applyAlignment="1" applyProtection="1">
      <alignment horizontal="center"/>
    </xf>
    <xf numFmtId="165" fontId="6" fillId="0" borderId="5" xfId="1" applyNumberFormat="1" applyFont="1" applyFill="1" applyBorder="1" applyAlignment="1" applyProtection="1">
      <alignment horizontal="center"/>
    </xf>
    <xf numFmtId="164" fontId="28" fillId="0" borderId="0" xfId="0" applyNumberFormat="1" applyFont="1" applyAlignment="1">
      <alignment horizontal="center"/>
    </xf>
    <xf numFmtId="165" fontId="8" fillId="0" borderId="5" xfId="3" applyNumberFormat="1" applyFont="1" applyBorder="1" applyAlignment="1">
      <alignment horizontal="center"/>
    </xf>
    <xf numFmtId="165" fontId="6" fillId="0" borderId="6" xfId="5" applyNumberFormat="1" applyFont="1" applyBorder="1" applyAlignment="1">
      <alignment horizontal="center"/>
    </xf>
    <xf numFmtId="165" fontId="8" fillId="0" borderId="6" xfId="3" applyNumberFormat="1" applyFont="1" applyBorder="1" applyAlignment="1">
      <alignment horizontal="center"/>
    </xf>
    <xf numFmtId="1" fontId="5" fillId="0" borderId="0" xfId="2" applyNumberFormat="1" applyFont="1" applyBorder="1" applyAlignment="1">
      <alignment horizontal="center"/>
    </xf>
    <xf numFmtId="2" fontId="5" fillId="0" borderId="0" xfId="2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3" fontId="5" fillId="0" borderId="0" xfId="2" applyNumberFormat="1" applyFont="1" applyBorder="1" applyAlignment="1">
      <alignment horizontal="center"/>
    </xf>
    <xf numFmtId="1" fontId="5" fillId="0" borderId="5" xfId="2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5" fillId="0" borderId="5" xfId="2" applyNumberFormat="1" applyFont="1" applyBorder="1" applyAlignment="1">
      <alignment horizontal="center"/>
    </xf>
    <xf numFmtId="3" fontId="5" fillId="0" borderId="5" xfId="2" applyNumberFormat="1" applyFont="1" applyBorder="1" applyAlignment="1">
      <alignment horizontal="center"/>
    </xf>
    <xf numFmtId="0" fontId="9" fillId="0" borderId="0" xfId="0" applyFont="1"/>
    <xf numFmtId="0" fontId="9" fillId="0" borderId="0" xfId="3" applyFont="1" applyProtection="1">
      <protection locked="0"/>
    </xf>
    <xf numFmtId="3" fontId="5" fillId="0" borderId="0" xfId="3" applyNumberFormat="1" applyFont="1" applyAlignment="1">
      <alignment horizontal="center"/>
    </xf>
    <xf numFmtId="1" fontId="9" fillId="0" borderId="6" xfId="3" applyNumberFormat="1" applyFont="1" applyBorder="1"/>
    <xf numFmtId="2" fontId="9" fillId="0" borderId="6" xfId="3" applyNumberFormat="1" applyFont="1" applyBorder="1"/>
    <xf numFmtId="2" fontId="9" fillId="0" borderId="6" xfId="0" applyNumberFormat="1" applyFont="1" applyBorder="1"/>
    <xf numFmtId="3" fontId="5" fillId="0" borderId="6" xfId="3" applyNumberFormat="1" applyFont="1" applyBorder="1" applyAlignment="1">
      <alignment horizontal="center"/>
    </xf>
    <xf numFmtId="0" fontId="9" fillId="0" borderId="6" xfId="3" applyFont="1" applyBorder="1"/>
    <xf numFmtId="0" fontId="10" fillId="0" borderId="6" xfId="3" applyFont="1" applyBorder="1"/>
    <xf numFmtId="0" fontId="9" fillId="0" borderId="6" xfId="0" applyFont="1" applyBorder="1"/>
    <xf numFmtId="1" fontId="5" fillId="0" borderId="6" xfId="2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6" xfId="2" applyNumberFormat="1" applyFont="1" applyBorder="1" applyAlignment="1">
      <alignment horizontal="center"/>
    </xf>
    <xf numFmtId="4" fontId="5" fillId="0" borderId="0" xfId="3" applyNumberFormat="1" applyFont="1" applyAlignment="1">
      <alignment horizontal="center"/>
    </xf>
    <xf numFmtId="3" fontId="5" fillId="0" borderId="5" xfId="3" applyNumberFormat="1" applyFont="1" applyBorder="1" applyAlignment="1">
      <alignment horizontal="center"/>
    </xf>
    <xf numFmtId="2" fontId="5" fillId="0" borderId="5" xfId="3" applyNumberFormat="1" applyFont="1" applyBorder="1" applyAlignment="1">
      <alignment horizontal="center"/>
    </xf>
    <xf numFmtId="2" fontId="5" fillId="0" borderId="0" xfId="4" applyNumberFormat="1" applyFont="1" applyAlignment="1">
      <alignment horizontal="center"/>
    </xf>
    <xf numFmtId="1" fontId="5" fillId="0" borderId="0" xfId="3" applyNumberFormat="1" applyFont="1" applyAlignment="1">
      <alignment horizontal="center"/>
    </xf>
    <xf numFmtId="0" fontId="5" fillId="0" borderId="0" xfId="3" applyFont="1" applyAlignment="1">
      <alignment horizontal="center"/>
    </xf>
    <xf numFmtId="3" fontId="5" fillId="0" borderId="0" xfId="5" applyNumberFormat="1" applyFont="1" applyAlignment="1">
      <alignment horizontal="center"/>
    </xf>
    <xf numFmtId="1" fontId="5" fillId="0" borderId="5" xfId="3" applyNumberFormat="1" applyFont="1" applyBorder="1" applyAlignment="1">
      <alignment horizontal="center"/>
    </xf>
    <xf numFmtId="4" fontId="5" fillId="0" borderId="5" xfId="3" applyNumberFormat="1" applyFont="1" applyBorder="1" applyAlignment="1">
      <alignment horizontal="center"/>
    </xf>
    <xf numFmtId="4" fontId="5" fillId="0" borderId="5" xfId="5" applyNumberFormat="1" applyFont="1" applyBorder="1" applyAlignment="1">
      <alignment horizontal="center"/>
    </xf>
    <xf numFmtId="4" fontId="5" fillId="0" borderId="0" xfId="5" applyNumberFormat="1" applyFont="1" applyAlignment="1">
      <alignment horizontal="center"/>
    </xf>
    <xf numFmtId="0" fontId="8" fillId="0" borderId="0" xfId="3" applyFont="1"/>
    <xf numFmtId="4" fontId="5" fillId="0" borderId="0" xfId="3" applyNumberFormat="1" applyFont="1" applyAlignment="1" applyProtection="1">
      <alignment horizontal="center"/>
      <protection locked="0"/>
    </xf>
    <xf numFmtId="1" fontId="5" fillId="0" borderId="6" xfId="3" applyNumberFormat="1" applyFont="1" applyBorder="1" applyAlignment="1">
      <alignment horizontal="center"/>
    </xf>
    <xf numFmtId="4" fontId="5" fillId="0" borderId="6" xfId="3" applyNumberFormat="1" applyFont="1" applyBorder="1" applyAlignment="1">
      <alignment horizontal="center"/>
    </xf>
    <xf numFmtId="4" fontId="5" fillId="0" borderId="6" xfId="3" applyNumberFormat="1" applyFont="1" applyBorder="1" applyAlignment="1" applyProtection="1">
      <alignment horizontal="center"/>
      <protection locked="0"/>
    </xf>
    <xf numFmtId="0" fontId="11" fillId="0" borderId="0" xfId="0" applyFont="1"/>
    <xf numFmtId="0" fontId="4" fillId="0" borderId="0" xfId="0" applyFont="1"/>
    <xf numFmtId="165" fontId="6" fillId="0" borderId="0" xfId="1" applyNumberFormat="1" applyFont="1" applyBorder="1" applyAlignment="1" applyProtection="1">
      <alignment horizontal="center"/>
    </xf>
    <xf numFmtId="3" fontId="0" fillId="0" borderId="0" xfId="0" applyNumberFormat="1"/>
    <xf numFmtId="0" fontId="28" fillId="0" borderId="6" xfId="0" applyFont="1" applyBorder="1"/>
    <xf numFmtId="0" fontId="28" fillId="0" borderId="6" xfId="0" applyFont="1" applyBorder="1" applyAlignment="1">
      <alignment horizontal="center"/>
    </xf>
    <xf numFmtId="164" fontId="28" fillId="0" borderId="6" xfId="0" applyNumberFormat="1" applyFont="1" applyBorder="1"/>
    <xf numFmtId="165" fontId="6" fillId="0" borderId="6" xfId="1" applyNumberFormat="1" applyFont="1" applyFill="1" applyBorder="1" applyAlignment="1" applyProtection="1">
      <alignment horizontal="center"/>
    </xf>
    <xf numFmtId="0" fontId="9" fillId="0" borderId="6" xfId="3" applyFont="1" applyBorder="1" applyProtection="1">
      <protection locked="0"/>
    </xf>
    <xf numFmtId="165" fontId="6" fillId="0" borderId="5" xfId="3" applyNumberFormat="1" applyFont="1" applyBorder="1" applyAlignment="1">
      <alignment horizontal="center"/>
    </xf>
    <xf numFmtId="0" fontId="28" fillId="0" borderId="5" xfId="0" applyFont="1" applyBorder="1"/>
    <xf numFmtId="164" fontId="28" fillId="0" borderId="5" xfId="0" applyNumberFormat="1" applyFont="1" applyBorder="1"/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quotePrefix="1" applyFont="1" applyAlignment="1">
      <alignment horizontal="center"/>
    </xf>
  </cellXfs>
  <cellStyles count="18">
    <cellStyle name="Hyperlink" xfId="17" builtinId="8"/>
    <cellStyle name="Normal" xfId="0" builtinId="0"/>
    <cellStyle name="Normal 2" xfId="6" xr:uid="{00000000-0005-0000-0000-000002000000}"/>
    <cellStyle name="Normal 2 2" xfId="7" xr:uid="{00000000-0005-0000-0000-000003000000}"/>
    <cellStyle name="Normal 3" xfId="8" xr:uid="{00000000-0005-0000-0000-000004000000}"/>
    <cellStyle name="Normal 4" xfId="9" xr:uid="{00000000-0005-0000-0000-000005000000}"/>
    <cellStyle name="Normal 5" xfId="10" xr:uid="{00000000-0005-0000-0000-000006000000}"/>
    <cellStyle name="Normal_14 WEANED PIGS - UP TO 30 KGS" xfId="16" xr:uid="{00000000-0005-0000-0000-000007000000}"/>
    <cellStyle name="Normal_C'backey" xfId="5" xr:uid="{00000000-0005-0000-0000-000008000000}"/>
    <cellStyle name="Normal_Compound  &amp; Feedstuffs in NI" xfId="3" xr:uid="{00000000-0005-0000-0000-000009000000}"/>
    <cellStyle name="Normal_NI PIG PRICE-1998" xfId="4" xr:uid="{00000000-0005-0000-0000-00000A000000}"/>
    <cellStyle name="Normal_PAGE 1" xfId="12" xr:uid="{00000000-0005-0000-0000-00000B000000}"/>
    <cellStyle name="Normal_PAGE 1_1" xfId="13" xr:uid="{00000000-0005-0000-0000-00000C000000}"/>
    <cellStyle name="Normal_PAGE 2_MRGR002" xfId="15" xr:uid="{00000000-0005-0000-0000-00000D000000}"/>
    <cellStyle name="Normal_PAGE_2.XLS" xfId="14" xr:uid="{00000000-0005-0000-0000-00000E000000}"/>
    <cellStyle name="Normal_Vol 73 Quarter 3 Reports" xfId="2" xr:uid="{00000000-0005-0000-0000-00000F000000}"/>
    <cellStyle name="Percent" xfId="1" builtinId="5"/>
    <cellStyle name="Percent 2" xfId="11" xr:uid="{00000000-0005-0000-0000-00001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22080238306805E-2"/>
          <c:y val="5.5555660211370421E-2"/>
          <c:w val="0.94318256580893955"/>
          <c:h val="0.8919769889491999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67704"/>
        <c:axId val="791569664"/>
      </c:barChart>
      <c:catAx>
        <c:axId val="791567704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9664"/>
        <c:crosses val="autoZero"/>
        <c:auto val="0"/>
        <c:lblAlgn val="ctr"/>
        <c:lblOffset val="100"/>
        <c:tickMarkSkip val="1"/>
        <c:noMultiLvlLbl val="0"/>
      </c:catAx>
      <c:valAx>
        <c:axId val="791569664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7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STORES -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Av.price of heifers 300-400 kg (£/head)</a:t>
            </a:r>
          </a:p>
        </c:rich>
      </c:tx>
      <c:layout>
        <c:manualLayout>
          <c:xMode val="edge"/>
          <c:yMode val="edge"/>
          <c:x val="0.1671574270611742"/>
          <c:y val="3.974584521837154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09575237343558"/>
          <c:y val="0.15271021572411908"/>
          <c:w val="0.85904337917136608"/>
          <c:h val="0.5828936580866653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1046.1607142857142</c:v>
              </c:pt>
              <c:pt idx="1">
                <c:v>1125.5820105820105</c:v>
              </c:pt>
              <c:pt idx="2">
                <c:v>1146.1372549019609</c:v>
              </c:pt>
              <c:pt idx="3">
                <c:v>1136.4137931034484</c:v>
              </c:pt>
              <c:pt idx="4">
                <c:v>1163.4324324324325</c:v>
              </c:pt>
              <c:pt idx="5">
                <c:v>1176.5809523809523</c:v>
              </c:pt>
              <c:pt idx="6">
                <c:v>1195.9507389162561</c:v>
              </c:pt>
              <c:pt idx="7">
                <c:v>1230.0560747663551</c:v>
              </c:pt>
              <c:pt idx="8">
                <c:v>1211.3421052631579</c:v>
              </c:pt>
              <c:pt idx="9">
                <c:v>1230.1225490196077</c:v>
              </c:pt>
              <c:pt idx="10">
                <c:v>1248.8285714285714</c:v>
              </c:pt>
              <c:pt idx="11">
                <c:v>1384.752688172043</c:v>
              </c:pt>
              <c:pt idx="12">
                <c:v>1385.911111111111</c:v>
              </c:pt>
              <c:pt idx="13">
                <c:v>1388.242424</c:v>
              </c:pt>
              <c:pt idx="14">
                <c:v>1354.2618025751074</c:v>
              </c:pt>
              <c:pt idx="15">
                <c:v>1396.1379310344828</c:v>
              </c:pt>
              <c:pt idx="16">
                <c:v>1379.7530864197531</c:v>
              </c:pt>
              <c:pt idx="17">
                <c:v>1409.8402366863904</c:v>
              </c:pt>
              <c:pt idx="18">
                <c:v>1384.2857142857142</c:v>
              </c:pt>
              <c:pt idx="19">
                <c:v>1356.6530612244899</c:v>
              </c:pt>
              <c:pt idx="20">
                <c:v>1288.7612903225806</c:v>
              </c:pt>
              <c:pt idx="21">
                <c:v>1273.7254901960785</c:v>
              </c:pt>
              <c:pt idx="22">
                <c:v>1284.2347826086957</c:v>
              </c:pt>
              <c:pt idx="23">
                <c:v>1265.6288659793815</c:v>
              </c:pt>
              <c:pt idx="24">
                <c:v>1369.1089108910892</c:v>
              </c:pt>
              <c:pt idx="25">
                <c:v>1424.5444444444445</c:v>
              </c:pt>
              <c:pt idx="26">
                <c:v>1443.6363636363637</c:v>
              </c:pt>
              <c:pt idx="27">
                <c:v>#N/A</c:v>
              </c:pt>
              <c:pt idx="28">
                <c:v>1451.0347826086957</c:v>
              </c:pt>
              <c:pt idx="29">
                <c:v>1478.1021897810219</c:v>
              </c:pt>
              <c:pt idx="30">
                <c:v>1465.0537634408602</c:v>
              </c:pt>
              <c:pt idx="31">
                <c:v>1490.2079207920792</c:v>
              </c:pt>
              <c:pt idx="32">
                <c:v>1544.6942148760331</c:v>
              </c:pt>
              <c:pt idx="33">
                <c:v>1491.9401197604791</c:v>
              </c:pt>
              <c:pt idx="34">
                <c:v>1533.1972789115646</c:v>
              </c:pt>
              <c:pt idx="35">
                <c:v>1556.0380434782608</c:v>
              </c:pt>
              <c:pt idx="36">
                <c:v>1517.8389830508474</c:v>
              </c:pt>
              <c:pt idx="37">
                <c:v>1556.2169312169312</c:v>
              </c:pt>
              <c:pt idx="38">
                <c:v>1543.6021505376343</c:v>
              </c:pt>
              <c:pt idx="39">
                <c:v>1561.1709844559587</c:v>
              </c:pt>
              <c:pt idx="40">
                <c:v>1681.8581081081081</c:v>
              </c:pt>
              <c:pt idx="41">
                <c:v>1564.0923913043478</c:v>
              </c:pt>
              <c:pt idx="42">
                <c:v>1662.704918032787</c:v>
              </c:pt>
              <c:pt idx="43">
                <c:v>1644.5135135135135</c:v>
              </c:pt>
              <c:pt idx="44">
                <c:v>1640.2753623188405</c:v>
              </c:pt>
              <c:pt idx="45">
                <c:v>1614.4954128440368</c:v>
              </c:pt>
              <c:pt idx="46">
                <c:v>1630.3846153846155</c:v>
              </c:pt>
              <c:pt idx="47">
                <c:v>1398.421052631579</c:v>
              </c:pt>
              <c:pt idx="48">
                <c:v>1404.5555555555557</c:v>
              </c:pt>
              <c:pt idx="49">
                <c:v>1460.7446808510638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E66-4D28-980A-4C9376763836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1601.3888888888889</c:v>
              </c:pt>
              <c:pt idx="1">
                <c:v>1601.2230215827337</c:v>
              </c:pt>
              <c:pt idx="2">
                <c:v>1595.7058823529412</c:v>
              </c:pt>
              <c:pt idx="3">
                <c:v>1558.2352941176471</c:v>
              </c:pt>
              <c:pt idx="4">
                <c:v>1623.6324786324785</c:v>
              </c:pt>
              <c:pt idx="5">
                <c:v>1611.3445378151262</c:v>
              </c:pt>
              <c:pt idx="6">
                <c:v>1606.090909090909</c:v>
              </c:pt>
              <c:pt idx="7">
                <c:v>1603.3235294117646</c:v>
              </c:pt>
              <c:pt idx="8">
                <c:v>1576.5447154471544</c:v>
              </c:pt>
              <c:pt idx="9">
                <c:v>1609.9403973509934</c:v>
              </c:pt>
              <c:pt idx="10">
                <c:v>1587.556179775281</c:v>
              </c:pt>
              <c:pt idx="11">
                <c:v>1610.1868131868132</c:v>
              </c:pt>
              <c:pt idx="12">
                <c:v>1566.4705882352941</c:v>
              </c:pt>
              <c:pt idx="13">
                <c:v>1529.4444444444443</c:v>
              </c:pt>
              <c:pt idx="14">
                <c:v>1498.3035714285713</c:v>
              </c:pt>
              <c:pt idx="15">
                <c:v>1482.4025974025974</c:v>
              </c:pt>
              <c:pt idx="16">
                <c:v>1438.0521327014219</c:v>
              </c:pt>
              <c:pt idx="17">
                <c:v>1420.3214285714287</c:v>
              </c:pt>
              <c:pt idx="18">
                <c:v>1375.5505617977528</c:v>
              </c:pt>
              <c:pt idx="19">
                <c:v>1324.1791044776119</c:v>
              </c:pt>
              <c:pt idx="20">
                <c:v>1417.2093023255813</c:v>
              </c:pt>
              <c:pt idx="21">
                <c:v>1535.0579710144928</c:v>
              </c:pt>
              <c:pt idx="22">
                <c:v>1473.0769230769231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E66-4D28-980A-4C9376763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889704"/>
        <c:axId val="794888136"/>
      </c:lineChart>
      <c:catAx>
        <c:axId val="794889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9760165667632622"/>
              <c:y val="0.842637539071173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88136"/>
        <c:crossesAt val="525"/>
        <c:auto val="0"/>
        <c:lblAlgn val="ctr"/>
        <c:lblOffset val="100"/>
        <c:tickLblSkip val="3"/>
        <c:tickMarkSkip val="1"/>
        <c:noMultiLvlLbl val="0"/>
      </c:catAx>
      <c:valAx>
        <c:axId val="794888136"/>
        <c:scaling>
          <c:orientation val="minMax"/>
          <c:min val="7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89704"/>
        <c:crosses val="autoZero"/>
        <c:crossBetween val="midCat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SILAGE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(£/bale)</a:t>
            </a:r>
          </a:p>
        </c:rich>
      </c:tx>
      <c:layout>
        <c:manualLayout>
          <c:xMode val="edge"/>
          <c:yMode val="edge"/>
          <c:x val="0.37920712018791786"/>
          <c:y val="4.890690492171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82304092662957"/>
          <c:y val="0.1511052619838951"/>
          <c:w val="0.80787219661502785"/>
          <c:h val="0.4866071428571428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29.5</c:v>
              </c:pt>
              <c:pt idx="1">
                <c:v>29.333333333333332</c:v>
              </c:pt>
              <c:pt idx="2">
                <c:v>28.25</c:v>
              </c:pt>
              <c:pt idx="3">
                <c:v>29</c:v>
              </c:pt>
              <c:pt idx="4">
                <c:v>27.666666666666668</c:v>
              </c:pt>
              <c:pt idx="5">
                <c:v>27.666666666666668</c:v>
              </c:pt>
              <c:pt idx="6">
                <c:v>27.5</c:v>
              </c:pt>
              <c:pt idx="7">
                <c:v>27.67</c:v>
              </c:pt>
              <c:pt idx="8">
                <c:v>28.33</c:v>
              </c:pt>
              <c:pt idx="9">
                <c:v>27.5</c:v>
              </c:pt>
              <c:pt idx="10">
                <c:v>28</c:v>
              </c:pt>
              <c:pt idx="11">
                <c:v>28.333333333333332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DED-4444-852B-62AAD6861F37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28.666666666666668</c:v>
              </c:pt>
              <c:pt idx="1">
                <c:v>28.666666666666668</c:v>
              </c:pt>
              <c:pt idx="2">
                <c:v>27.333333333333332</c:v>
              </c:pt>
              <c:pt idx="3">
                <c:v>27.75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DED-4444-852B-62AAD6861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2446256"/>
        <c:axId val="792445472"/>
      </c:lineChart>
      <c:catAx>
        <c:axId val="792446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Month</a:t>
                </a:r>
              </a:p>
            </c:rich>
          </c:tx>
          <c:layout>
            <c:manualLayout>
              <c:xMode val="edge"/>
              <c:yMode val="edge"/>
              <c:x val="0.50876769093693852"/>
              <c:y val="0.750147726512295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54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792445472"/>
        <c:scaling>
          <c:orientation val="minMax"/>
          <c:max val="35"/>
          <c:min val="2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625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STRAW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(£/large round bale)</a:t>
            </a:r>
          </a:p>
        </c:rich>
      </c:tx>
      <c:layout>
        <c:manualLayout>
          <c:xMode val="edge"/>
          <c:yMode val="edge"/>
          <c:x val="0.21266557005716752"/>
          <c:y val="8.778200477749270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89578264650007E-2"/>
          <c:y val="8.5937663913085757E-2"/>
          <c:w val="0.82366363188258984"/>
          <c:h val="0.550782300533867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26</c:v>
              </c:pt>
              <c:pt idx="1">
                <c:v>26</c:v>
              </c:pt>
              <c:pt idx="2">
                <c:v>29.333333333333332</c:v>
              </c:pt>
              <c:pt idx="3">
                <c:v>26</c:v>
              </c:pt>
              <c:pt idx="4">
                <c:v>27.666666666666668</c:v>
              </c:pt>
              <c:pt idx="5">
                <c:v>27.666666666666668</c:v>
              </c:pt>
              <c:pt idx="6">
                <c:v>26.666666666666668</c:v>
              </c:pt>
              <c:pt idx="7">
                <c:v>27</c:v>
              </c:pt>
              <c:pt idx="8">
                <c:v>26</c:v>
              </c:pt>
              <c:pt idx="9">
                <c:v>26</c:v>
              </c:pt>
              <c:pt idx="10">
                <c:v>25.666666666666668</c:v>
              </c:pt>
              <c:pt idx="11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DB6-42D3-A34E-48F75EA2035F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26</c:v>
              </c:pt>
              <c:pt idx="1">
                <c:v>26</c:v>
              </c:pt>
              <c:pt idx="2">
                <c:v>26</c:v>
              </c:pt>
              <c:pt idx="3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DB6-42D3-A34E-48F75EA20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2439984"/>
        <c:axId val="792443904"/>
      </c:lineChart>
      <c:catAx>
        <c:axId val="792439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Month</a:t>
                </a:r>
              </a:p>
            </c:rich>
          </c:tx>
          <c:layout>
            <c:manualLayout>
              <c:xMode val="edge"/>
              <c:yMode val="edge"/>
              <c:x val="0.43303717894638172"/>
              <c:y val="0.773439037893842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39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792443904"/>
        <c:scaling>
          <c:orientation val="minMax"/>
          <c:max val="35"/>
          <c:min val="2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3998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DAIRY COWS &amp; HEIFERS IN MILK (£/head)</a:t>
            </a:r>
          </a:p>
        </c:rich>
      </c:tx>
      <c:layout>
        <c:manualLayout>
          <c:xMode val="edge"/>
          <c:yMode val="edge"/>
          <c:x val="0.19057403941310613"/>
          <c:y val="4.62427745664739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32936310176419"/>
          <c:y val="0.212311196556496"/>
          <c:w val="0.79867188278680357"/>
          <c:h val="0.5104981593734372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#N/A</c:v>
              </c:pt>
              <c:pt idx="1">
                <c:v>1710.5172413793102</c:v>
              </c:pt>
              <c:pt idx="2">
                <c:v>#N/A</c:v>
              </c:pt>
              <c:pt idx="3">
                <c:v>1859.090909090909</c:v>
              </c:pt>
              <c:pt idx="4">
                <c:v>1427.3076923076924</c:v>
              </c:pt>
              <c:pt idx="5">
                <c:v>2163.3333333333335</c:v>
              </c:pt>
              <c:pt idx="6">
                <c:v>2178.6440677966102</c:v>
              </c:pt>
              <c:pt idx="7">
                <c:v>2240.566037735849</c:v>
              </c:pt>
              <c:pt idx="8">
                <c:v>1644.4444444444443</c:v>
              </c:pt>
              <c:pt idx="9">
                <c:v>2187.2222222222222</c:v>
              </c:pt>
              <c:pt idx="10">
                <c:v>2095.625</c:v>
              </c:pt>
              <c:pt idx="11">
                <c:v>2061.3559322033898</c:v>
              </c:pt>
              <c:pt idx="12">
                <c:v>2079.1666666666665</c:v>
              </c:pt>
              <c:pt idx="13">
                <c:v>2062.3076923076924</c:v>
              </c:pt>
              <c:pt idx="14">
                <c:v>2319.4444444444443</c:v>
              </c:pt>
              <c:pt idx="15">
                <c:v>2290</c:v>
              </c:pt>
              <c:pt idx="16">
                <c:v>2433.0263157894738</c:v>
              </c:pt>
              <c:pt idx="17">
                <c:v>2297.3333333333335</c:v>
              </c:pt>
              <c:pt idx="18">
                <c:v>1808.3333333333333</c:v>
              </c:pt>
              <c:pt idx="19">
                <c:v>1864.2105263157894</c:v>
              </c:pt>
              <c:pt idx="20">
                <c:v>2534.6153846153848</c:v>
              </c:pt>
              <c:pt idx="21">
                <c:v>2119.2307692307691</c:v>
              </c:pt>
              <c:pt idx="22">
                <c:v>2196.5517241379312</c:v>
              </c:pt>
              <c:pt idx="23">
                <c:v>2226.6666666666665</c:v>
              </c:pt>
              <c:pt idx="24">
                <c:v>2245</c:v>
              </c:pt>
              <c:pt idx="25">
                <c:v>2200</c:v>
              </c:pt>
              <c:pt idx="26">
                <c:v>#N/A</c:v>
              </c:pt>
              <c:pt idx="27">
                <c:v>#N/A</c:v>
              </c:pt>
              <c:pt idx="28">
                <c:v>#N/A</c:v>
              </c:pt>
              <c:pt idx="29">
                <c:v>2643.75</c:v>
              </c:pt>
              <c:pt idx="30">
                <c:v>2306.25</c:v>
              </c:pt>
              <c:pt idx="31">
                <c:v>2304.2857142857142</c:v>
              </c:pt>
              <c:pt idx="32">
                <c:v>#N/A</c:v>
              </c:pt>
              <c:pt idx="33">
                <c:v>2606.75</c:v>
              </c:pt>
              <c:pt idx="34">
                <c:v>2963.8888888888887</c:v>
              </c:pt>
              <c:pt idx="35">
                <c:v>2563.3333333333335</c:v>
              </c:pt>
              <c:pt idx="36">
                <c:v>2550</c:v>
              </c:pt>
              <c:pt idx="37">
                <c:v>2891.25</c:v>
              </c:pt>
              <c:pt idx="38">
                <c:v>2940.7407407407409</c:v>
              </c:pt>
              <c:pt idx="39">
                <c:v>2960</c:v>
              </c:pt>
              <c:pt idx="40">
                <c:v>2572.3684210526317</c:v>
              </c:pt>
              <c:pt idx="41">
                <c:v>2561.6279069767443</c:v>
              </c:pt>
              <c:pt idx="42">
                <c:v>2356.25</c:v>
              </c:pt>
              <c:pt idx="43">
                <c:v>2270.4545454545455</c:v>
              </c:pt>
              <c:pt idx="44">
                <c:v>2525.5555555555557</c:v>
              </c:pt>
              <c:pt idx="45">
                <c:v>2354.0816326530612</c:v>
              </c:pt>
              <c:pt idx="46">
                <c:v>2530.2325581395348</c:v>
              </c:pt>
              <c:pt idx="47">
                <c:v>2025</c:v>
              </c:pt>
              <c:pt idx="48">
                <c:v>2337.5</c:v>
              </c:pt>
              <c:pt idx="49">
                <c:v>2237.5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BE6-4F9F-9452-8E5B4874424E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1847.7272727272727</c:v>
              </c:pt>
              <c:pt idx="1">
                <c:v>2157.1428571428573</c:v>
              </c:pt>
              <c:pt idx="2">
                <c:v>2398.8235294117649</c:v>
              </c:pt>
              <c:pt idx="3">
                <c:v>2396.09375</c:v>
              </c:pt>
              <c:pt idx="4">
                <c:v>2267.6470588235293</c:v>
              </c:pt>
              <c:pt idx="5">
                <c:v>2408.3333333333335</c:v>
              </c:pt>
              <c:pt idx="6">
                <c:v>2441.6666666666665</c:v>
              </c:pt>
              <c:pt idx="7">
                <c:v>2491.9117647058824</c:v>
              </c:pt>
              <c:pt idx="8">
                <c:v>2381.818181818182</c:v>
              </c:pt>
              <c:pt idx="9">
                <c:v>2189.1304347826085</c:v>
              </c:pt>
              <c:pt idx="10">
                <c:v>2742.5</c:v>
              </c:pt>
              <c:pt idx="11">
                <c:v>2148.0263157894738</c:v>
              </c:pt>
              <c:pt idx="12">
                <c:v>2144.7368421052633</c:v>
              </c:pt>
              <c:pt idx="13">
                <c:v>1794.9152542372881</c:v>
              </c:pt>
              <c:pt idx="14">
                <c:v>2287.9310344827586</c:v>
              </c:pt>
              <c:pt idx="15">
                <c:v>2184.375</c:v>
              </c:pt>
              <c:pt idx="16">
                <c:v>1937.1134020618556</c:v>
              </c:pt>
              <c:pt idx="17">
                <c:v>1706.6666666666667</c:v>
              </c:pt>
              <c:pt idx="18">
                <c:v>#N/A</c:v>
              </c:pt>
              <c:pt idx="19">
                <c:v>2000</c:v>
              </c:pt>
              <c:pt idx="20">
                <c:v>#N/A</c:v>
              </c:pt>
              <c:pt idx="21">
                <c:v>2078.5714285714284</c:v>
              </c:pt>
              <c:pt idx="22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BE6-4F9F-9452-8E5B48744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2440768"/>
        <c:axId val="792441160"/>
      </c:lineChart>
      <c:catAx>
        <c:axId val="792440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50204944924920003"/>
              <c:y val="0.817920213008242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1160"/>
        <c:crossesAt val="550"/>
        <c:auto val="0"/>
        <c:lblAlgn val="ctr"/>
        <c:lblOffset val="100"/>
        <c:tickLblSkip val="3"/>
        <c:tickMarkSkip val="1"/>
        <c:noMultiLvlLbl val="0"/>
      </c:catAx>
      <c:valAx>
        <c:axId val="792441160"/>
        <c:scaling>
          <c:orientation val="minMax"/>
          <c:min val="10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0768"/>
        <c:crosses val="autoZero"/>
        <c:crossBetween val="midCat"/>
        <c:majorUnit val="1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DROPPED CALVES (£/head)</a:t>
            </a:r>
          </a:p>
        </c:rich>
      </c:tx>
      <c:layout>
        <c:manualLayout>
          <c:xMode val="edge"/>
          <c:yMode val="edge"/>
          <c:x val="0.27961241495299038"/>
          <c:y val="6.666666666666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02288267156611"/>
          <c:y val="0.21166756543262305"/>
          <c:w val="0.78436018957344456"/>
          <c:h val="0.5846153846153845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286.69167803547066</c:v>
              </c:pt>
              <c:pt idx="1">
                <c:v>333.30316742081448</c:v>
              </c:pt>
              <c:pt idx="2">
                <c:v>364.35754189944134</c:v>
              </c:pt>
              <c:pt idx="3">
                <c:v>351.02800361336949</c:v>
              </c:pt>
              <c:pt idx="4">
                <c:v>353.8043912175649</c:v>
              </c:pt>
              <c:pt idx="5">
                <c:v>405.30870445344129</c:v>
              </c:pt>
              <c:pt idx="6">
                <c:v>386.82911392405066</c:v>
              </c:pt>
              <c:pt idx="7">
                <c:v>400.27313266443701</c:v>
              </c:pt>
              <c:pt idx="8">
                <c:v>422.35803757828808</c:v>
              </c:pt>
              <c:pt idx="9">
                <c:v>411.725321888412</c:v>
              </c:pt>
              <c:pt idx="10">
                <c:v>410.04840484048407</c:v>
              </c:pt>
              <c:pt idx="11">
                <c:v>422.03336339044182</c:v>
              </c:pt>
              <c:pt idx="12">
                <c:v>414.97641509433964</c:v>
              </c:pt>
              <c:pt idx="13">
                <c:v>492.83354509999998</c:v>
              </c:pt>
              <c:pt idx="14">
                <c:v>494.72912966252221</c:v>
              </c:pt>
              <c:pt idx="15">
                <c:v>520.36635706914342</c:v>
              </c:pt>
              <c:pt idx="16">
                <c:v>508.77224199288258</c:v>
              </c:pt>
              <c:pt idx="17">
                <c:v>529.64900662251659</c:v>
              </c:pt>
              <c:pt idx="18">
                <c:v>492.51219512195121</c:v>
              </c:pt>
              <c:pt idx="19">
                <c:v>527.32275132275129</c:v>
              </c:pt>
              <c:pt idx="20">
                <c:v>501.75226586102718</c:v>
              </c:pt>
              <c:pt idx="21">
                <c:v>510.39920159680639</c:v>
              </c:pt>
              <c:pt idx="22">
                <c:v>483.67666232073014</c:v>
              </c:pt>
              <c:pt idx="23">
                <c:v>502.05128205128204</c:v>
              </c:pt>
              <c:pt idx="24">
                <c:v>494.93630573248407</c:v>
              </c:pt>
              <c:pt idx="25">
                <c:v>484.455205811138</c:v>
              </c:pt>
              <c:pt idx="26">
                <c:v>467.6223776223776</c:v>
              </c:pt>
              <c:pt idx="27">
                <c:v>#N/A</c:v>
              </c:pt>
              <c:pt idx="28">
                <c:v>557.4845488257107</c:v>
              </c:pt>
              <c:pt idx="29">
                <c:v>639.99653979238758</c:v>
              </c:pt>
              <c:pt idx="30">
                <c:v>660.304347826087</c:v>
              </c:pt>
              <c:pt idx="31">
                <c:v>644.15584415584419</c:v>
              </c:pt>
              <c:pt idx="32">
                <c:v>725.14745308310989</c:v>
              </c:pt>
              <c:pt idx="33">
                <c:v>711.02961918194637</c:v>
              </c:pt>
              <c:pt idx="34">
                <c:v>719.16299559471361</c:v>
              </c:pt>
              <c:pt idx="35">
                <c:v>740.28089887640454</c:v>
              </c:pt>
              <c:pt idx="36">
                <c:v>778.59523809523807</c:v>
              </c:pt>
              <c:pt idx="37">
                <c:v>724.62099125364432</c:v>
              </c:pt>
              <c:pt idx="38">
                <c:v>685.55218446601941</c:v>
              </c:pt>
              <c:pt idx="39">
                <c:v>636.90553745928344</c:v>
              </c:pt>
              <c:pt idx="40">
                <c:v>641.72158154859972</c:v>
              </c:pt>
              <c:pt idx="41">
                <c:v>628.64235055724419</c:v>
              </c:pt>
              <c:pt idx="42">
                <c:v>629.46392694063923</c:v>
              </c:pt>
              <c:pt idx="43">
                <c:v>589.81369587109771</c:v>
              </c:pt>
              <c:pt idx="44">
                <c:v>627.05919395465992</c:v>
              </c:pt>
              <c:pt idx="45">
                <c:v>618.20111731843576</c:v>
              </c:pt>
              <c:pt idx="46">
                <c:v>607.65734265734261</c:v>
              </c:pt>
              <c:pt idx="47">
                <c:v>524.01580459770116</c:v>
              </c:pt>
              <c:pt idx="48">
                <c:v>550.80508474576266</c:v>
              </c:pt>
              <c:pt idx="49">
                <c:v>478.0070754716981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546-4EC3-A4A3-A6BB934F8529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578.15373563218395</c:v>
              </c:pt>
              <c:pt idx="1">
                <c:v>562.29729729729729</c:v>
              </c:pt>
              <c:pt idx="2">
                <c:v>569.58561376075056</c:v>
              </c:pt>
              <c:pt idx="3">
                <c:v>561.149885583524</c:v>
              </c:pt>
              <c:pt idx="4">
                <c:v>570.50345508390922</c:v>
              </c:pt>
              <c:pt idx="5">
                <c:v>609.34131736526945</c:v>
              </c:pt>
              <c:pt idx="6">
                <c:v>635.85185185185185</c:v>
              </c:pt>
              <c:pt idx="7">
                <c:v>615.93177189409369</c:v>
              </c:pt>
              <c:pt idx="8">
                <c:v>633.76313276026747</c:v>
              </c:pt>
              <c:pt idx="9">
                <c:v>572.52759381898454</c:v>
              </c:pt>
              <c:pt idx="10">
                <c:v>614.69534050179209</c:v>
              </c:pt>
              <c:pt idx="11">
                <c:v>615.46846846846847</c:v>
              </c:pt>
              <c:pt idx="12">
                <c:v>559.17612193056732</c:v>
              </c:pt>
              <c:pt idx="13">
                <c:v>615.46163069544366</c:v>
              </c:pt>
              <c:pt idx="14">
                <c:v>584.05540417802001</c:v>
              </c:pt>
              <c:pt idx="15">
                <c:v>570.61728395061732</c:v>
              </c:pt>
              <c:pt idx="16">
                <c:v>563.63729508196718</c:v>
              </c:pt>
              <c:pt idx="17">
                <c:v>590.06930693069307</c:v>
              </c:pt>
              <c:pt idx="18">
                <c:v>554.77660972404726</c:v>
              </c:pt>
              <c:pt idx="19">
                <c:v>562.711318795431</c:v>
              </c:pt>
              <c:pt idx="20">
                <c:v>615.05905511811022</c:v>
              </c:pt>
              <c:pt idx="21">
                <c:v>587.22865412445731</c:v>
              </c:pt>
              <c:pt idx="22">
                <c:v>594.5682451253482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546-4EC3-A4A3-A6BB934F8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2445080"/>
        <c:axId val="792441944"/>
      </c:lineChart>
      <c:catAx>
        <c:axId val="792445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8543816731653339"/>
              <c:y val="0.885715118943465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1944"/>
        <c:crossesAt val="100"/>
        <c:auto val="0"/>
        <c:lblAlgn val="ctr"/>
        <c:lblOffset val="100"/>
        <c:tickLblSkip val="3"/>
        <c:tickMarkSkip val="1"/>
        <c:noMultiLvlLbl val="0"/>
      </c:catAx>
      <c:valAx>
        <c:axId val="792441944"/>
        <c:scaling>
          <c:orientation val="minMax"/>
          <c:min val="18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5080"/>
        <c:crosses val="autoZero"/>
        <c:crossBetween val="midCat"/>
        <c:majorUnit val="4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BROILER CHICKENS -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Liveweight price (pence/kg)</a:t>
            </a:r>
          </a:p>
        </c:rich>
      </c:tx>
      <c:layout>
        <c:manualLayout>
          <c:xMode val="edge"/>
          <c:yMode val="edge"/>
          <c:x val="0.16801619433198794"/>
          <c:y val="0.1061097467318421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22674317220359"/>
          <c:y val="0.31600061718878314"/>
          <c:w val="0.78078911636622095"/>
          <c:h val="0.4000007812515258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103.31</c:v>
              </c:pt>
              <c:pt idx="1">
                <c:v>105.49</c:v>
              </c:pt>
              <c:pt idx="2">
                <c:v>104.85</c:v>
              </c:pt>
              <c:pt idx="3">
                <c:v>104.78</c:v>
              </c:pt>
              <c:pt idx="4">
                <c:v>#N/A</c:v>
              </c:pt>
              <c:pt idx="5">
                <c:v>#N/A</c:v>
              </c:pt>
              <c:pt idx="6">
                <c:v>#N/A</c:v>
              </c:pt>
              <c:pt idx="7">
                <c:v>#N/A</c:v>
              </c:pt>
              <c:pt idx="8">
                <c:v>#N/A</c:v>
              </c:pt>
              <c:pt idx="9">
                <c:v>#N/A</c:v>
              </c:pt>
              <c:pt idx="10">
                <c:v>#N/A</c:v>
              </c:pt>
              <c:pt idx="11">
                <c:v>#N/A</c:v>
              </c:pt>
              <c:pt idx="12">
                <c:v>#N/A</c:v>
              </c:pt>
              <c:pt idx="13">
                <c:v>#N/A</c:v>
              </c:pt>
              <c:pt idx="14">
                <c:v>#N/A</c:v>
              </c:pt>
              <c:pt idx="15">
                <c:v>#N/A</c:v>
              </c:pt>
              <c:pt idx="16">
                <c:v>#N/A</c:v>
              </c:pt>
              <c:pt idx="17">
                <c:v>#N/A</c:v>
              </c:pt>
              <c:pt idx="18">
                <c:v>#N/A</c:v>
              </c:pt>
              <c:pt idx="19">
                <c:v>#N/A</c:v>
              </c:pt>
              <c:pt idx="20">
                <c:v>#N/A</c:v>
              </c:pt>
              <c:pt idx="21">
                <c:v>#N/A</c:v>
              </c:pt>
              <c:pt idx="22">
                <c:v>#N/A</c:v>
              </c:pt>
              <c:pt idx="23">
                <c:v>#N/A</c:v>
              </c:pt>
              <c:pt idx="24">
                <c:v>#N/A</c:v>
              </c:pt>
              <c:pt idx="25">
                <c:v>#N/A</c:v>
              </c:pt>
              <c:pt idx="26">
                <c:v>#N/A</c:v>
              </c:pt>
              <c:pt idx="27">
                <c:v>#N/A</c:v>
              </c:pt>
              <c:pt idx="28">
                <c:v>#N/A</c:v>
              </c:pt>
              <c:pt idx="29">
                <c:v>#N/A</c:v>
              </c:pt>
              <c:pt idx="30">
                <c:v>#N/A</c:v>
              </c:pt>
              <c:pt idx="31">
                <c:v>#N/A</c:v>
              </c:pt>
              <c:pt idx="32">
                <c:v>#N/A</c:v>
              </c:pt>
              <c:pt idx="33">
                <c:v>#N/A</c:v>
              </c:pt>
              <c:pt idx="34">
                <c:v>#N/A</c:v>
              </c:pt>
              <c:pt idx="35">
                <c:v>#N/A</c:v>
              </c:pt>
              <c:pt idx="36">
                <c:v>#N/A</c:v>
              </c:pt>
              <c:pt idx="37">
                <c:v>#N/A</c:v>
              </c:pt>
              <c:pt idx="38">
                <c:v>#N/A</c:v>
              </c:pt>
              <c:pt idx="39">
                <c:v>#N/A</c:v>
              </c:pt>
              <c:pt idx="40">
                <c:v>#N/A</c:v>
              </c:pt>
              <c:pt idx="41">
                <c:v>#N/A</c:v>
              </c:pt>
              <c:pt idx="42">
                <c:v>#N/A</c:v>
              </c:pt>
              <c:pt idx="43">
                <c:v>#N/A</c:v>
              </c:pt>
              <c:pt idx="44">
                <c:v>#N/A</c:v>
              </c:pt>
              <c:pt idx="45">
                <c:v>#N/A</c:v>
              </c:pt>
              <c:pt idx="46">
                <c:v>#N/A</c:v>
              </c:pt>
              <c:pt idx="47">
                <c:v>#N/A</c:v>
              </c:pt>
              <c:pt idx="48">
                <c:v>#N/A</c:v>
              </c:pt>
              <c:pt idx="49">
                <c:v>#N/A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489-48FF-B830-317830233FA9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#N/A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#N/A</c:v>
              </c:pt>
              <c:pt idx="5">
                <c:v>#N/A</c:v>
              </c:pt>
              <c:pt idx="6">
                <c:v>#N/A</c:v>
              </c:pt>
              <c:pt idx="7">
                <c:v>#N/A</c:v>
              </c:pt>
              <c:pt idx="8">
                <c:v>#N/A</c:v>
              </c:pt>
              <c:pt idx="9">
                <c:v>#N/A</c:v>
              </c:pt>
              <c:pt idx="10">
                <c:v>#N/A</c:v>
              </c:pt>
              <c:pt idx="11">
                <c:v>#N/A</c:v>
              </c:pt>
              <c:pt idx="12">
                <c:v>#N/A</c:v>
              </c:pt>
              <c:pt idx="13">
                <c:v>#N/A</c:v>
              </c:pt>
              <c:pt idx="14">
                <c:v>#N/A</c:v>
              </c:pt>
              <c:pt idx="15">
                <c:v>#N/A</c:v>
              </c:pt>
              <c:pt idx="16">
                <c:v>#N/A</c:v>
              </c:pt>
              <c:pt idx="17">
                <c:v>#N/A</c:v>
              </c:pt>
              <c:pt idx="18">
                <c:v>#N/A</c:v>
              </c:pt>
              <c:pt idx="19">
                <c:v>#N/A</c:v>
              </c:pt>
              <c:pt idx="20">
                <c:v>#N/A</c:v>
              </c:pt>
              <c:pt idx="21">
                <c:v>#N/A</c:v>
              </c:pt>
              <c:pt idx="22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489-48FF-B830-317830233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2444296"/>
        <c:axId val="792442336"/>
      </c:lineChart>
      <c:catAx>
        <c:axId val="792444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5951417004049488"/>
              <c:y val="0.884247326801191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2336"/>
        <c:crossesAt val="64"/>
        <c:auto val="0"/>
        <c:lblAlgn val="ctr"/>
        <c:lblOffset val="100"/>
        <c:tickLblSkip val="3"/>
        <c:tickMarkSkip val="1"/>
        <c:noMultiLvlLbl val="0"/>
      </c:catAx>
      <c:valAx>
        <c:axId val="792442336"/>
        <c:scaling>
          <c:orientation val="minMax"/>
          <c:max val="130"/>
          <c:min val="9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4296"/>
        <c:crosses val="autoZero"/>
        <c:crossBetween val="midCat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BARLEY - </a:t>
            </a:r>
            <a:r>
              <a:rPr lang="en-GB" sz="115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Delivered price (£/tonne)</a:t>
            </a:r>
          </a:p>
        </c:rich>
      </c:tx>
      <c:layout>
        <c:manualLayout>
          <c:xMode val="edge"/>
          <c:yMode val="edge"/>
          <c:x val="0.16302242871885242"/>
          <c:y val="2.3547254454277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129683595760048E-2"/>
          <c:y val="0.19028377697166185"/>
          <c:w val="0.85085676150954304"/>
          <c:h val="0.558705557916800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200</c:v>
              </c:pt>
              <c:pt idx="1">
                <c:v>203</c:v>
              </c:pt>
              <c:pt idx="2">
                <c:v>204</c:v>
              </c:pt>
              <c:pt idx="3">
                <c:v>205</c:v>
              </c:pt>
              <c:pt idx="4">
                <c:v>202</c:v>
              </c:pt>
              <c:pt idx="5">
                <c:v>205</c:v>
              </c:pt>
              <c:pt idx="6">
                <c:v>202</c:v>
              </c:pt>
              <c:pt idx="7">
                <c:v>201</c:v>
              </c:pt>
              <c:pt idx="8">
                <c:v>199</c:v>
              </c:pt>
              <c:pt idx="9">
                <c:v>#N/A</c:v>
              </c:pt>
              <c:pt idx="10">
                <c:v>203</c:v>
              </c:pt>
              <c:pt idx="11">
                <c:v>201</c:v>
              </c:pt>
              <c:pt idx="12">
                <c:v>201</c:v>
              </c:pt>
              <c:pt idx="13">
                <c:v>#N/A</c:v>
              </c:pt>
              <c:pt idx="14">
                <c:v>#N/A</c:v>
              </c:pt>
              <c:pt idx="15">
                <c:v>#N/A</c:v>
              </c:pt>
              <c:pt idx="16">
                <c:v>#N/A</c:v>
              </c:pt>
              <c:pt idx="17">
                <c:v>200</c:v>
              </c:pt>
              <c:pt idx="18">
                <c:v>199.5</c:v>
              </c:pt>
              <c:pt idx="19">
                <c:v>197</c:v>
              </c:pt>
              <c:pt idx="20">
                <c:v>197</c:v>
              </c:pt>
              <c:pt idx="21">
                <c:v>191.5</c:v>
              </c:pt>
              <c:pt idx="22">
                <c:v>#N/A</c:v>
              </c:pt>
              <c:pt idx="23">
                <c:v>#N/A</c:v>
              </c:pt>
              <c:pt idx="24">
                <c:v>193</c:v>
              </c:pt>
              <c:pt idx="25">
                <c:v>#N/A</c:v>
              </c:pt>
              <c:pt idx="26">
                <c:v>#N/A</c:v>
              </c:pt>
              <c:pt idx="27">
                <c:v>184</c:v>
              </c:pt>
              <c:pt idx="28">
                <c:v>#N/A</c:v>
              </c:pt>
              <c:pt idx="29">
                <c:v>186</c:v>
              </c:pt>
              <c:pt idx="30">
                <c:v>188</c:v>
              </c:pt>
              <c:pt idx="31">
                <c:v>188</c:v>
              </c:pt>
              <c:pt idx="32">
                <c:v>186</c:v>
              </c:pt>
              <c:pt idx="33">
                <c:v>184</c:v>
              </c:pt>
              <c:pt idx="34">
                <c:v>187</c:v>
              </c:pt>
              <c:pt idx="35">
                <c:v>186</c:v>
              </c:pt>
              <c:pt idx="36">
                <c:v>182</c:v>
              </c:pt>
              <c:pt idx="37">
                <c:v>183</c:v>
              </c:pt>
              <c:pt idx="38">
                <c:v>185.5</c:v>
              </c:pt>
              <c:pt idx="39">
                <c:v>183.5</c:v>
              </c:pt>
              <c:pt idx="40">
                <c:v>184.5</c:v>
              </c:pt>
              <c:pt idx="41">
                <c:v>#N/A</c:v>
              </c:pt>
              <c:pt idx="42">
                <c:v>189.5</c:v>
              </c:pt>
              <c:pt idx="43">
                <c:v>#N/A</c:v>
              </c:pt>
              <c:pt idx="44">
                <c:v>193.5</c:v>
              </c:pt>
              <c:pt idx="45">
                <c:v>195.5</c:v>
              </c:pt>
              <c:pt idx="46">
                <c:v>197.5</c:v>
              </c:pt>
              <c:pt idx="47">
                <c:v>195.5</c:v>
              </c:pt>
              <c:pt idx="48">
                <c:v>194.5</c:v>
              </c:pt>
              <c:pt idx="49">
                <c:v>#N/A</c:v>
              </c:pt>
              <c:pt idx="50">
                <c:v>#N/A</c:v>
              </c:pt>
              <c:pt idx="51">
                <c:v>196.5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268-4F47-BC1C-CAE9C2458917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#N/A</c:v>
              </c:pt>
              <c:pt idx="1">
                <c:v>193.5</c:v>
              </c:pt>
              <c:pt idx="2">
                <c:v>196.5</c:v>
              </c:pt>
              <c:pt idx="3">
                <c:v>#N/A</c:v>
              </c:pt>
              <c:pt idx="4">
                <c:v>197.5</c:v>
              </c:pt>
              <c:pt idx="5">
                <c:v>198.5</c:v>
              </c:pt>
              <c:pt idx="6">
                <c:v>#N/A</c:v>
              </c:pt>
              <c:pt idx="7">
                <c:v>199.5</c:v>
              </c:pt>
              <c:pt idx="8">
                <c:v>#N/A</c:v>
              </c:pt>
              <c:pt idx="9">
                <c:v>#N/A</c:v>
              </c:pt>
              <c:pt idx="10">
                <c:v>202.5</c:v>
              </c:pt>
              <c:pt idx="11">
                <c:v>201.5</c:v>
              </c:pt>
              <c:pt idx="12">
                <c:v>#N/A</c:v>
              </c:pt>
              <c:pt idx="13">
                <c:v>201.5</c:v>
              </c:pt>
              <c:pt idx="14">
                <c:v>202</c:v>
              </c:pt>
              <c:pt idx="15">
                <c:v>201.5</c:v>
              </c:pt>
              <c:pt idx="16">
                <c:v>204.5</c:v>
              </c:pt>
              <c:pt idx="17">
                <c:v>199.5</c:v>
              </c:pt>
              <c:pt idx="18">
                <c:v>202.5</c:v>
              </c:pt>
              <c:pt idx="19">
                <c:v>200.5</c:v>
              </c:pt>
              <c:pt idx="20">
                <c:v>197.5</c:v>
              </c:pt>
              <c:pt idx="21">
                <c:v>196.5</c:v>
              </c:pt>
              <c:pt idx="22">
                <c:v>193.5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268-4F47-BC1C-CAE9C2458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2446648"/>
        <c:axId val="792445864"/>
      </c:lineChart>
      <c:catAx>
        <c:axId val="792446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5864"/>
        <c:crossesAt val="100"/>
        <c:auto val="1"/>
        <c:lblAlgn val="ctr"/>
        <c:lblOffset val="100"/>
        <c:tickLblSkip val="3"/>
        <c:tickMarkSkip val="1"/>
        <c:noMultiLvlLbl val="0"/>
      </c:catAx>
      <c:valAx>
        <c:axId val="792445864"/>
        <c:scaling>
          <c:orientation val="minMax"/>
          <c:max val="280"/>
          <c:min val="16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6648"/>
        <c:crosses val="autoZero"/>
        <c:crossBetween val="midCat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FINISHED SHEEP - Deadweight price (pence/kg)</a:t>
            </a:r>
          </a:p>
        </c:rich>
      </c:tx>
      <c:layout>
        <c:manualLayout>
          <c:xMode val="edge"/>
          <c:yMode val="edge"/>
          <c:x val="0.18315824165717118"/>
          <c:y val="2.72335443363697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71832110957844"/>
          <c:y val="0.28979591836734692"/>
          <c:w val="0.81795076610267969"/>
          <c:h val="0.485714285714356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674.17765184771667</c:v>
              </c:pt>
              <c:pt idx="1">
                <c:v>697.74243199488103</c:v>
              </c:pt>
              <c:pt idx="2">
                <c:v>667.84871287546525</c:v>
              </c:pt>
              <c:pt idx="3">
                <c:v>666.9971346201155</c:v>
              </c:pt>
              <c:pt idx="4">
                <c:v>667.7420690347243</c:v>
              </c:pt>
              <c:pt idx="5">
                <c:v>680.19116350216063</c:v>
              </c:pt>
              <c:pt idx="6">
                <c:v>663.20936534600469</c:v>
              </c:pt>
              <c:pt idx="7">
                <c:v>656.69369083782919</c:v>
              </c:pt>
              <c:pt idx="8">
                <c:v>647.91731894290763</c:v>
              </c:pt>
              <c:pt idx="9">
                <c:v>637.13861237072058</c:v>
              </c:pt>
              <c:pt idx="10">
                <c:v>633.71338472754201</c:v>
              </c:pt>
              <c:pt idx="11">
                <c:v>658.40160457974537</c:v>
              </c:pt>
              <c:pt idx="12">
                <c:v>684.75905177142999</c:v>
              </c:pt>
              <c:pt idx="13">
                <c:v>679.74478229456543</c:v>
              </c:pt>
              <c:pt idx="14">
                <c:v>671.49064829922816</c:v>
              </c:pt>
              <c:pt idx="15">
                <c:v>666.36734306295432</c:v>
              </c:pt>
              <c:pt idx="16">
                <c:v>667.76329436804065</c:v>
              </c:pt>
              <c:pt idx="17">
                <c:v>664.11279064986536</c:v>
              </c:pt>
              <c:pt idx="18">
                <c:v>666.75505814188375</c:v>
              </c:pt>
              <c:pt idx="19">
                <c:v>669.75769681191014</c:v>
              </c:pt>
              <c:pt idx="20">
                <c:v>661.86152121394707</c:v>
              </c:pt>
              <c:pt idx="21">
                <c:v>686.0544219334962</c:v>
              </c:pt>
              <c:pt idx="22">
                <c:v>663.1831039456406</c:v>
              </c:pt>
              <c:pt idx="23">
                <c:v>672.06809548687477</c:v>
              </c:pt>
              <c:pt idx="24">
                <c:v>675.15393532724988</c:v>
              </c:pt>
              <c:pt idx="25">
                <c:v>652.22590712336614</c:v>
              </c:pt>
              <c:pt idx="26">
                <c:v>624.12455742713337</c:v>
              </c:pt>
              <c:pt idx="27">
                <c:v>668.88295851951227</c:v>
              </c:pt>
              <c:pt idx="28">
                <c:v>647.92182577538506</c:v>
              </c:pt>
              <c:pt idx="29">
                <c:v>647.80382211967878</c:v>
              </c:pt>
              <c:pt idx="30">
                <c:v>645.81784301586038</c:v>
              </c:pt>
              <c:pt idx="31">
                <c:v>650.69597197852192</c:v>
              </c:pt>
              <c:pt idx="32">
                <c:v>650.85267355125347</c:v>
              </c:pt>
              <c:pt idx="33">
                <c:v>640.80996059070003</c:v>
              </c:pt>
              <c:pt idx="34">
                <c:v>618.73884812355607</c:v>
              </c:pt>
              <c:pt idx="35">
                <c:v>622.38138850520443</c:v>
              </c:pt>
              <c:pt idx="36">
                <c:v>623.67738919635917</c:v>
              </c:pt>
              <c:pt idx="37">
                <c:v>620.31054260383496</c:v>
              </c:pt>
              <c:pt idx="38">
                <c:v>617.3183461671216</c:v>
              </c:pt>
              <c:pt idx="39">
                <c:v>613.48665416628796</c:v>
              </c:pt>
              <c:pt idx="40">
                <c:v>615.57249685586021</c:v>
              </c:pt>
              <c:pt idx="41">
                <c:v>606.34825343552586</c:v>
              </c:pt>
              <c:pt idx="42">
                <c:v>607.5508066539968</c:v>
              </c:pt>
              <c:pt idx="43">
                <c:v>623.13804131785457</c:v>
              </c:pt>
              <c:pt idx="44">
                <c:v>620.38828844372506</c:v>
              </c:pt>
              <c:pt idx="45">
                <c:v>619.67145777148835</c:v>
              </c:pt>
              <c:pt idx="46">
                <c:v>612.58140279407326</c:v>
              </c:pt>
              <c:pt idx="47">
                <c:v>596.10418934630002</c:v>
              </c:pt>
              <c:pt idx="48">
                <c:v>567.81639195117373</c:v>
              </c:pt>
              <c:pt idx="49">
                <c:v>592.29650417990376</c:v>
              </c:pt>
              <c:pt idx="50">
                <c:v>615.0924571325188</c:v>
              </c:pt>
              <c:pt idx="51">
                <c:v>621.5637100643354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BC8-4B7E-8E12-2DB70CDCD781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608.11765699313446</c:v>
              </c:pt>
              <c:pt idx="1">
                <c:v>596.53262180762579</c:v>
              </c:pt>
              <c:pt idx="2">
                <c:v>571.0075521292257</c:v>
              </c:pt>
              <c:pt idx="3">
                <c:v>587.93404637734204</c:v>
              </c:pt>
              <c:pt idx="4">
                <c:v>599.67297785279197</c:v>
              </c:pt>
              <c:pt idx="5">
                <c:v>609.32081876258917</c:v>
              </c:pt>
              <c:pt idx="6">
                <c:v>612.01050320486252</c:v>
              </c:pt>
              <c:pt idx="7">
                <c:v>633.1649917985402</c:v>
              </c:pt>
              <c:pt idx="8">
                <c:v>655.23368539984551</c:v>
              </c:pt>
              <c:pt idx="9">
                <c:v>719.1504944800671</c:v>
              </c:pt>
              <c:pt idx="10">
                <c:v>747.79361314475534</c:v>
              </c:pt>
              <c:pt idx="11">
                <c:v>750.10563006708401</c:v>
              </c:pt>
              <c:pt idx="12">
                <c:v>769.00050276705076</c:v>
              </c:pt>
              <c:pt idx="13">
                <c:v>744.59070726383356</c:v>
              </c:pt>
              <c:pt idx="14">
                <c:v>778.73860065616611</c:v>
              </c:pt>
              <c:pt idx="15">
                <c:v>820.21732479510069</c:v>
              </c:pt>
              <c:pt idx="16">
                <c:v>780.75616603546518</c:v>
              </c:pt>
              <c:pt idx="17">
                <c:v>805.84124861413704</c:v>
              </c:pt>
              <c:pt idx="18">
                <c:v>822.40980418311449</c:v>
              </c:pt>
              <c:pt idx="19">
                <c:v>884.59053093485693</c:v>
              </c:pt>
              <c:pt idx="20">
                <c:v>819.83972472480843</c:v>
              </c:pt>
              <c:pt idx="21">
                <c:v>836.1904856586068</c:v>
              </c:pt>
              <c:pt idx="22">
                <c:v>837.74294203570253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BC8-4B7E-8E12-2DB70CDCD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2442728"/>
        <c:axId val="792443120"/>
      </c:lineChart>
      <c:catAx>
        <c:axId val="792442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9684293410692087"/>
              <c:y val="0.875821711011616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3120"/>
        <c:crossesAt val="260"/>
        <c:auto val="0"/>
        <c:lblAlgn val="ctr"/>
        <c:lblOffset val="100"/>
        <c:tickLblSkip val="3"/>
        <c:tickMarkSkip val="1"/>
        <c:noMultiLvlLbl val="0"/>
      </c:catAx>
      <c:valAx>
        <c:axId val="792443120"/>
        <c:scaling>
          <c:orientation val="minMax"/>
          <c:min val="45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2728"/>
        <c:crosses val="autoZero"/>
        <c:crossBetween val="midCat"/>
        <c:majorUnit val="4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 horizontalDpi="-3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FINISHED PIGS - Deadweight price (pence/kg)</a:t>
            </a:r>
          </a:p>
        </c:rich>
      </c:tx>
      <c:layout>
        <c:manualLayout>
          <c:xMode val="edge"/>
          <c:yMode val="edge"/>
          <c:x val="0.18087287720726963"/>
          <c:y val="4.597701149425285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17430317751871"/>
          <c:y val="0.19683953298941079"/>
          <c:w val="0.82566585956424265"/>
          <c:h val="0.5387942374272576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203.07925612616796</c:v>
              </c:pt>
              <c:pt idx="1">
                <c:v>202.66886227850173</c:v>
              </c:pt>
              <c:pt idx="2">
                <c:v>201.980916000907</c:v>
              </c:pt>
              <c:pt idx="3">
                <c:v>201.35173341727136</c:v>
              </c:pt>
              <c:pt idx="4">
                <c:v>202.01757674951355</c:v>
              </c:pt>
              <c:pt idx="5">
                <c:v>200.61579502015957</c:v>
              </c:pt>
              <c:pt idx="6">
                <c:v>200.80841774390245</c:v>
              </c:pt>
              <c:pt idx="7">
                <c:v>200.60302080044715</c:v>
              </c:pt>
              <c:pt idx="8">
                <c:v>201.51454827647632</c:v>
              </c:pt>
              <c:pt idx="9">
                <c:v>200.66930668901554</c:v>
              </c:pt>
              <c:pt idx="10">
                <c:v>201.03256799215737</c:v>
              </c:pt>
              <c:pt idx="11">
                <c:v>201.69535625048982</c:v>
              </c:pt>
              <c:pt idx="12">
                <c:v>201.91432251104763</c:v>
              </c:pt>
              <c:pt idx="13">
                <c:v>202.24260926654699</c:v>
              </c:pt>
              <c:pt idx="14">
                <c:v>202.71831566363213</c:v>
              </c:pt>
              <c:pt idx="15">
                <c:v>202.95822968216243</c:v>
              </c:pt>
              <c:pt idx="16">
                <c:v>203.44498450561485</c:v>
              </c:pt>
              <c:pt idx="17">
                <c:v>202.82271485519905</c:v>
              </c:pt>
              <c:pt idx="18">
                <c:v>203.46084294384164</c:v>
              </c:pt>
              <c:pt idx="19">
                <c:v>203.45166270190848</c:v>
              </c:pt>
              <c:pt idx="20">
                <c:v>204.05674400525444</c:v>
              </c:pt>
              <c:pt idx="21">
                <c:v>204.46953325006746</c:v>
              </c:pt>
              <c:pt idx="22">
                <c:v>204.72759423854941</c:v>
              </c:pt>
              <c:pt idx="23">
                <c:v>205.36463788028368</c:v>
              </c:pt>
              <c:pt idx="24">
                <c:v>205.39562635789542</c:v>
              </c:pt>
              <c:pt idx="25">
                <c:v>205.25770306988505</c:v>
              </c:pt>
              <c:pt idx="26">
                <c:v>204.4537940159363</c:v>
              </c:pt>
              <c:pt idx="27">
                <c:v>205.54842391616219</c:v>
              </c:pt>
              <c:pt idx="28">
                <c:v>205.59997917040684</c:v>
              </c:pt>
              <c:pt idx="29">
                <c:v>205.90844138106149</c:v>
              </c:pt>
              <c:pt idx="30">
                <c:v>205.97821376407714</c:v>
              </c:pt>
              <c:pt idx="31">
                <c:v>205.59214995719296</c:v>
              </c:pt>
              <c:pt idx="32">
                <c:v>205.96776437685844</c:v>
              </c:pt>
              <c:pt idx="33">
                <c:v>205.94466332851709</c:v>
              </c:pt>
              <c:pt idx="34">
                <c:v>206.14524702423523</c:v>
              </c:pt>
              <c:pt idx="35">
                <c:v>205.43676337954619</c:v>
              </c:pt>
              <c:pt idx="36">
                <c:v>205.41581608692388</c:v>
              </c:pt>
              <c:pt idx="37">
                <c:v>204.98612466163405</c:v>
              </c:pt>
              <c:pt idx="38">
                <c:v>204.98327077658959</c:v>
              </c:pt>
              <c:pt idx="39">
                <c:v>204.49245100242504</c:v>
              </c:pt>
              <c:pt idx="40">
                <c:v>203.73117896186693</c:v>
              </c:pt>
              <c:pt idx="41">
                <c:v>203.43976460415666</c:v>
              </c:pt>
              <c:pt idx="42">
                <c:v>202.47634897845731</c:v>
              </c:pt>
              <c:pt idx="43">
                <c:v>201.84690835452611</c:v>
              </c:pt>
              <c:pt idx="44">
                <c:v>200.56540726118274</c:v>
              </c:pt>
              <c:pt idx="45">
                <c:v>200.1420158610685</c:v>
              </c:pt>
              <c:pt idx="46">
                <c:v>199.04492910507497</c:v>
              </c:pt>
              <c:pt idx="47">
                <c:v>198.90625847267796</c:v>
              </c:pt>
              <c:pt idx="48">
                <c:v>197.8207790744836</c:v>
              </c:pt>
              <c:pt idx="49">
                <c:v>196.99270291697951</c:v>
              </c:pt>
              <c:pt idx="50">
                <c:v>199.14811268400453</c:v>
              </c:pt>
              <c:pt idx="51">
                <c:v>194.67868349608736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EC6-4F2E-9223-2081D8BE4F86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194.52574288436833</c:v>
              </c:pt>
              <c:pt idx="1">
                <c:v>192.00858811244643</c:v>
              </c:pt>
              <c:pt idx="2">
                <c:v>191.99666894037378</c:v>
              </c:pt>
              <c:pt idx="3">
                <c:v>190.92549107900069</c:v>
              </c:pt>
              <c:pt idx="4">
                <c:v>189.70034264863455</c:v>
              </c:pt>
              <c:pt idx="5">
                <c:v>189.27608855867305</c:v>
              </c:pt>
              <c:pt idx="6">
                <c:v>187.2503069640656</c:v>
              </c:pt>
              <c:pt idx="7">
                <c:v>187.22471975648472</c:v>
              </c:pt>
              <c:pt idx="8">
                <c:v>186.14317330985929</c:v>
              </c:pt>
              <c:pt idx="9">
                <c:v>185.88567763580238</c:v>
              </c:pt>
              <c:pt idx="10">
                <c:v>184.63329648317389</c:v>
              </c:pt>
              <c:pt idx="11">
                <c:v>183.54881395404257</c:v>
              </c:pt>
              <c:pt idx="12">
                <c:v>183.68439006866805</c:v>
              </c:pt>
              <c:pt idx="13">
                <c:v>184.2860035320503</c:v>
              </c:pt>
              <c:pt idx="14">
                <c:v>183.07546200214247</c:v>
              </c:pt>
              <c:pt idx="15">
                <c:v>182.71413206535109</c:v>
              </c:pt>
              <c:pt idx="16">
                <c:v>182.6406565410534</c:v>
              </c:pt>
              <c:pt idx="17">
                <c:v>182.35385629286861</c:v>
              </c:pt>
              <c:pt idx="18">
                <c:v>181.79353729279885</c:v>
              </c:pt>
              <c:pt idx="19">
                <c:v>180.22577893095237</c:v>
              </c:pt>
              <c:pt idx="20">
                <c:v>181.57090902177612</c:v>
              </c:pt>
              <c:pt idx="21">
                <c:v>179.76545541226966</c:v>
              </c:pt>
              <c:pt idx="22">
                <c:v>181.27592648462365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EC6-4F2E-9223-2081D8BE4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5959528"/>
        <c:axId val="795955216"/>
      </c:lineChart>
      <c:catAx>
        <c:axId val="795959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50695851139880665"/>
              <c:y val="0.86207349081364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5955216"/>
        <c:crossesAt val="90"/>
        <c:auto val="0"/>
        <c:lblAlgn val="ctr"/>
        <c:lblOffset val="100"/>
        <c:tickLblSkip val="3"/>
        <c:tickMarkSkip val="1"/>
        <c:noMultiLvlLbl val="0"/>
      </c:catAx>
      <c:valAx>
        <c:axId val="79595521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5959528"/>
        <c:crosses val="autoZero"/>
        <c:crossBetween val="midCat"/>
        <c:majorUnit val="1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315960912052141E-2"/>
          <c:y val="5.4545494899307524E-2"/>
          <c:w val="0.94299674267101063"/>
          <c:h val="0.89394005529420062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69272"/>
        <c:axId val="791570448"/>
      </c:barChart>
      <c:catAx>
        <c:axId val="79156927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70448"/>
        <c:crosses val="autoZero"/>
        <c:auto val="0"/>
        <c:lblAlgn val="ctr"/>
        <c:lblOffset val="100"/>
        <c:tickMarkSkip val="1"/>
        <c:noMultiLvlLbl val="0"/>
      </c:catAx>
      <c:valAx>
        <c:axId val="79157044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9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FINISHED STEERS -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Deadweight prices (pence/kg)</a:t>
            </a:r>
          </a:p>
        </c:rich>
      </c:tx>
      <c:layout>
        <c:manualLayout>
          <c:xMode val="edge"/>
          <c:yMode val="edge"/>
          <c:x val="0.16586193634008309"/>
          <c:y val="2.1341463414634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32607921497256E-2"/>
          <c:y val="0.19264761271829681"/>
          <c:w val="0.87401658812187433"/>
          <c:h val="0.6402140363243952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524.36</c:v>
              </c:pt>
              <c:pt idx="1">
                <c:v>529.79999999999995</c:v>
              </c:pt>
              <c:pt idx="2">
                <c:v>539</c:v>
              </c:pt>
              <c:pt idx="3">
                <c:v>549.9</c:v>
              </c:pt>
              <c:pt idx="4">
                <c:v>567.20000000000005</c:v>
              </c:pt>
              <c:pt idx="5">
                <c:v>585.79999999999995</c:v>
              </c:pt>
              <c:pt idx="6">
                <c:v>599.70000000000005</c:v>
              </c:pt>
              <c:pt idx="7">
                <c:v>607.20000000000005</c:v>
              </c:pt>
              <c:pt idx="8">
                <c:v>615.6</c:v>
              </c:pt>
              <c:pt idx="9">
                <c:v>626.70000000000005</c:v>
              </c:pt>
              <c:pt idx="10">
                <c:v>635.70000000000005</c:v>
              </c:pt>
              <c:pt idx="11">
                <c:v>646</c:v>
              </c:pt>
              <c:pt idx="12">
                <c:v>660.8</c:v>
              </c:pt>
              <c:pt idx="13">
                <c:v>673.8</c:v>
              </c:pt>
              <c:pt idx="14">
                <c:v>679.9</c:v>
              </c:pt>
              <c:pt idx="15">
                <c:v>680.9</c:v>
              </c:pt>
              <c:pt idx="16">
                <c:v>679.6</c:v>
              </c:pt>
              <c:pt idx="17">
                <c:v>675.8</c:v>
              </c:pt>
              <c:pt idx="18">
                <c:v>673.9</c:v>
              </c:pt>
              <c:pt idx="19">
                <c:v>666.9</c:v>
              </c:pt>
              <c:pt idx="20">
                <c:v>660</c:v>
              </c:pt>
              <c:pt idx="21">
                <c:v>650.70000000000005</c:v>
              </c:pt>
              <c:pt idx="22">
                <c:v>639.1</c:v>
              </c:pt>
              <c:pt idx="23">
                <c:v>632.4</c:v>
              </c:pt>
              <c:pt idx="24">
                <c:v>626.79999999999995</c:v>
              </c:pt>
              <c:pt idx="25">
                <c:v>628.6</c:v>
              </c:pt>
              <c:pt idx="26">
                <c:v>630.29999999999995</c:v>
              </c:pt>
              <c:pt idx="27">
                <c:v>634.79999999999995</c:v>
              </c:pt>
              <c:pt idx="28">
                <c:v>642.5</c:v>
              </c:pt>
              <c:pt idx="29">
                <c:v>644.4</c:v>
              </c:pt>
              <c:pt idx="30">
                <c:v>647</c:v>
              </c:pt>
              <c:pt idx="31">
                <c:v>648.6</c:v>
              </c:pt>
              <c:pt idx="32">
                <c:v>646.5</c:v>
              </c:pt>
              <c:pt idx="33">
                <c:v>651</c:v>
              </c:pt>
              <c:pt idx="34">
                <c:v>649.9</c:v>
              </c:pt>
              <c:pt idx="35">
                <c:v>647.20000000000005</c:v>
              </c:pt>
              <c:pt idx="36">
                <c:v>651.6</c:v>
              </c:pt>
              <c:pt idx="37">
                <c:v>648.9</c:v>
              </c:pt>
              <c:pt idx="38">
                <c:v>647.20000000000005</c:v>
              </c:pt>
              <c:pt idx="39">
                <c:v>647.1</c:v>
              </c:pt>
              <c:pt idx="40">
                <c:v>645.4</c:v>
              </c:pt>
              <c:pt idx="41">
                <c:v>647.5</c:v>
              </c:pt>
              <c:pt idx="42">
                <c:v>650.79999999999995</c:v>
              </c:pt>
              <c:pt idx="43">
                <c:v>650.1</c:v>
              </c:pt>
              <c:pt idx="44">
                <c:v>654.20000000000005</c:v>
              </c:pt>
              <c:pt idx="45">
                <c:v>654.29999999999995</c:v>
              </c:pt>
              <c:pt idx="46">
                <c:v>651.6</c:v>
              </c:pt>
              <c:pt idx="47">
                <c:v>649.1</c:v>
              </c:pt>
              <c:pt idx="48">
                <c:v>643.5</c:v>
              </c:pt>
              <c:pt idx="49">
                <c:v>639</c:v>
              </c:pt>
              <c:pt idx="50">
                <c:v>645.9</c:v>
              </c:pt>
              <c:pt idx="51">
                <c:v>641.70000000000005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A03-4ABE-AB6F-3DD764928967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643.6</c:v>
              </c:pt>
              <c:pt idx="1">
                <c:v>641.20000000000005</c:v>
              </c:pt>
              <c:pt idx="2">
                <c:v>637.9</c:v>
              </c:pt>
              <c:pt idx="3">
                <c:v>641.79999999999995</c:v>
              </c:pt>
              <c:pt idx="4">
                <c:v>641.9</c:v>
              </c:pt>
              <c:pt idx="5">
                <c:v>642.1</c:v>
              </c:pt>
              <c:pt idx="6">
                <c:v>639.79999999999995</c:v>
              </c:pt>
              <c:pt idx="7">
                <c:v>639.20000000000005</c:v>
              </c:pt>
              <c:pt idx="8">
                <c:v>636.9</c:v>
              </c:pt>
              <c:pt idx="9">
                <c:v>630.9</c:v>
              </c:pt>
              <c:pt idx="10">
                <c:v>633.20000000000005</c:v>
              </c:pt>
              <c:pt idx="11">
                <c:v>628.79999999999995</c:v>
              </c:pt>
              <c:pt idx="12">
                <c:v>627.9</c:v>
              </c:pt>
              <c:pt idx="13">
                <c:v>625.9</c:v>
              </c:pt>
              <c:pt idx="14">
                <c:v>623.9</c:v>
              </c:pt>
              <c:pt idx="15">
                <c:v>618.70000000000005</c:v>
              </c:pt>
              <c:pt idx="16">
                <c:v>612.6</c:v>
              </c:pt>
              <c:pt idx="17">
                <c:v>602.70000000000005</c:v>
              </c:pt>
              <c:pt idx="18">
                <c:v>591.9</c:v>
              </c:pt>
              <c:pt idx="19">
                <c:v>589.6</c:v>
              </c:pt>
              <c:pt idx="20">
                <c:v>585.9</c:v>
              </c:pt>
              <c:pt idx="21">
                <c:v>582.29999999999995</c:v>
              </c:pt>
              <c:pt idx="22">
                <c:v>583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A03-4ABE-AB6F-3DD764928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1566920"/>
        <c:axId val="791568880"/>
      </c:lineChart>
      <c:catAx>
        <c:axId val="791566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9275491631385271"/>
              <c:y val="0.901828237019138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8880"/>
        <c:crossesAt val="280"/>
        <c:auto val="0"/>
        <c:lblAlgn val="ctr"/>
        <c:lblOffset val="100"/>
        <c:tickLblSkip val="3"/>
        <c:tickMarkSkip val="1"/>
        <c:noMultiLvlLbl val="0"/>
      </c:catAx>
      <c:valAx>
        <c:axId val="791568880"/>
        <c:scaling>
          <c:orientation val="minMax"/>
          <c:min val="4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6920"/>
        <c:crosses val="autoZero"/>
        <c:crossBetween val="midCat"/>
        <c:majorUnit val="2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FINISHED HEIFERS-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Deadweight prices (pence/kg)</a:t>
            </a: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</a:t>
            </a:r>
          </a:p>
        </c:rich>
      </c:tx>
      <c:layout>
        <c:manualLayout>
          <c:xMode val="edge"/>
          <c:yMode val="edge"/>
          <c:x val="0.14772748576884634"/>
          <c:y val="2.1604938271605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702656806125949E-2"/>
          <c:y val="0.2026414031162225"/>
          <c:w val="0.87742476003845682"/>
          <c:h val="0.6473935173090890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526.72</c:v>
              </c:pt>
              <c:pt idx="1">
                <c:v>531.79999999999995</c:v>
              </c:pt>
              <c:pt idx="2">
                <c:v>540.70000000000005</c:v>
              </c:pt>
              <c:pt idx="3">
                <c:v>548.70000000000005</c:v>
              </c:pt>
              <c:pt idx="4">
                <c:v>568.1</c:v>
              </c:pt>
              <c:pt idx="5">
                <c:v>584.29999999999995</c:v>
              </c:pt>
              <c:pt idx="6">
                <c:v>598.1</c:v>
              </c:pt>
              <c:pt idx="7">
                <c:v>605.79999999999995</c:v>
              </c:pt>
              <c:pt idx="8">
                <c:v>615</c:v>
              </c:pt>
              <c:pt idx="9">
                <c:v>625</c:v>
              </c:pt>
              <c:pt idx="10">
                <c:v>635.1</c:v>
              </c:pt>
              <c:pt idx="11">
                <c:v>646.79999999999995</c:v>
              </c:pt>
              <c:pt idx="12">
                <c:v>660</c:v>
              </c:pt>
              <c:pt idx="13">
                <c:v>672.9</c:v>
              </c:pt>
              <c:pt idx="14">
                <c:v>680</c:v>
              </c:pt>
              <c:pt idx="15">
                <c:v>680.6</c:v>
              </c:pt>
              <c:pt idx="16">
                <c:v>679.6</c:v>
              </c:pt>
              <c:pt idx="17">
                <c:v>674.6</c:v>
              </c:pt>
              <c:pt idx="18">
                <c:v>671</c:v>
              </c:pt>
              <c:pt idx="19">
                <c:v>666</c:v>
              </c:pt>
              <c:pt idx="20">
                <c:v>659.2</c:v>
              </c:pt>
              <c:pt idx="21">
                <c:v>649.70000000000005</c:v>
              </c:pt>
              <c:pt idx="22">
                <c:v>640.1</c:v>
              </c:pt>
              <c:pt idx="23">
                <c:v>631.5</c:v>
              </c:pt>
              <c:pt idx="24">
                <c:v>626.79999999999995</c:v>
              </c:pt>
              <c:pt idx="25">
                <c:v>628.6</c:v>
              </c:pt>
              <c:pt idx="26">
                <c:v>628.20000000000005</c:v>
              </c:pt>
              <c:pt idx="27">
                <c:v>636.6</c:v>
              </c:pt>
              <c:pt idx="28">
                <c:v>646.4</c:v>
              </c:pt>
              <c:pt idx="29">
                <c:v>644.29999999999995</c:v>
              </c:pt>
              <c:pt idx="30">
                <c:v>651.4</c:v>
              </c:pt>
              <c:pt idx="31">
                <c:v>649.5</c:v>
              </c:pt>
              <c:pt idx="32">
                <c:v>646.6</c:v>
              </c:pt>
              <c:pt idx="33">
                <c:v>651.20000000000005</c:v>
              </c:pt>
              <c:pt idx="34">
                <c:v>651</c:v>
              </c:pt>
              <c:pt idx="35">
                <c:v>649.29999999999995</c:v>
              </c:pt>
              <c:pt idx="36">
                <c:v>651.1</c:v>
              </c:pt>
              <c:pt idx="37">
                <c:v>649.29999999999995</c:v>
              </c:pt>
              <c:pt idx="38">
                <c:v>650.29999999999995</c:v>
              </c:pt>
              <c:pt idx="39">
                <c:v>645.9</c:v>
              </c:pt>
              <c:pt idx="40">
                <c:v>645.20000000000005</c:v>
              </c:pt>
              <c:pt idx="41">
                <c:v>649.6</c:v>
              </c:pt>
              <c:pt idx="42">
                <c:v>649.29999999999995</c:v>
              </c:pt>
              <c:pt idx="43">
                <c:v>651.20000000000005</c:v>
              </c:pt>
              <c:pt idx="44">
                <c:v>653.1</c:v>
              </c:pt>
              <c:pt idx="45">
                <c:v>653.5</c:v>
              </c:pt>
              <c:pt idx="46">
                <c:v>652.1</c:v>
              </c:pt>
              <c:pt idx="47">
                <c:v>647.29999999999995</c:v>
              </c:pt>
              <c:pt idx="48">
                <c:v>644.29999999999995</c:v>
              </c:pt>
              <c:pt idx="49">
                <c:v>638.20000000000005</c:v>
              </c:pt>
              <c:pt idx="50">
                <c:v>640.9</c:v>
              </c:pt>
              <c:pt idx="51">
                <c:v>643.1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C64-4A1C-8668-E9C75158CABC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642.70000000000005</c:v>
              </c:pt>
              <c:pt idx="1">
                <c:v>643.4</c:v>
              </c:pt>
              <c:pt idx="2">
                <c:v>638.4</c:v>
              </c:pt>
              <c:pt idx="3">
                <c:v>642.6</c:v>
              </c:pt>
              <c:pt idx="4">
                <c:v>642.29999999999995</c:v>
              </c:pt>
              <c:pt idx="5">
                <c:v>641.29999999999995</c:v>
              </c:pt>
              <c:pt idx="6">
                <c:v>638.1</c:v>
              </c:pt>
              <c:pt idx="7">
                <c:v>640</c:v>
              </c:pt>
              <c:pt idx="8">
                <c:v>636.1</c:v>
              </c:pt>
              <c:pt idx="9">
                <c:v>633.1</c:v>
              </c:pt>
              <c:pt idx="10">
                <c:v>630.9</c:v>
              </c:pt>
              <c:pt idx="11">
                <c:v>630.1</c:v>
              </c:pt>
              <c:pt idx="12">
                <c:v>629</c:v>
              </c:pt>
              <c:pt idx="13">
                <c:v>629.20000000000005</c:v>
              </c:pt>
              <c:pt idx="14">
                <c:v>624.5</c:v>
              </c:pt>
              <c:pt idx="15">
                <c:v>617.1</c:v>
              </c:pt>
              <c:pt idx="16">
                <c:v>611.1</c:v>
              </c:pt>
              <c:pt idx="17">
                <c:v>603.6</c:v>
              </c:pt>
              <c:pt idx="18">
                <c:v>592.70000000000005</c:v>
              </c:pt>
              <c:pt idx="19">
                <c:v>589.4</c:v>
              </c:pt>
              <c:pt idx="20">
                <c:v>585.9</c:v>
              </c:pt>
              <c:pt idx="21">
                <c:v>583.4</c:v>
              </c:pt>
              <c:pt idx="22">
                <c:v>583.6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C64-4A1C-8668-E9C75158C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1570840"/>
        <c:axId val="791567312"/>
      </c:lineChart>
      <c:catAx>
        <c:axId val="791570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7564968828271781"/>
              <c:y val="0.919561630757205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7312"/>
        <c:crossesAt val="290"/>
        <c:auto val="0"/>
        <c:lblAlgn val="ctr"/>
        <c:lblOffset val="100"/>
        <c:tickLblSkip val="3"/>
        <c:tickMarkSkip val="1"/>
        <c:noMultiLvlLbl val="0"/>
      </c:catAx>
      <c:valAx>
        <c:axId val="791567312"/>
        <c:scaling>
          <c:orientation val="minMax"/>
          <c:min val="4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70840"/>
        <c:crosses val="autoZero"/>
        <c:crossBetween val="midCat"/>
        <c:majorUnit val="2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FINISHED YOUNG BULLS - Deadweight prices (pence/kg)</a:t>
            </a:r>
          </a:p>
        </c:rich>
      </c:tx>
      <c:layout>
        <c:manualLayout>
          <c:xMode val="edge"/>
          <c:yMode val="edge"/>
          <c:x val="0.18022370409440491"/>
          <c:y val="2.15384615384615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49151425798E-2"/>
          <c:y val="0.22437578986570503"/>
          <c:w val="0.88109329520989565"/>
          <c:h val="0.5867169242909738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503.89</c:v>
              </c:pt>
              <c:pt idx="1">
                <c:v>510.7</c:v>
              </c:pt>
              <c:pt idx="2">
                <c:v>523</c:v>
              </c:pt>
              <c:pt idx="3">
                <c:v>530.1</c:v>
              </c:pt>
              <c:pt idx="4">
                <c:v>549.4</c:v>
              </c:pt>
              <c:pt idx="5">
                <c:v>565.29999999999995</c:v>
              </c:pt>
              <c:pt idx="6">
                <c:v>574.79999999999995</c:v>
              </c:pt>
              <c:pt idx="7">
                <c:v>586.29999999999995</c:v>
              </c:pt>
              <c:pt idx="8">
                <c:v>596.20000000000005</c:v>
              </c:pt>
              <c:pt idx="9">
                <c:v>608.1</c:v>
              </c:pt>
              <c:pt idx="10">
                <c:v>619.20000000000005</c:v>
              </c:pt>
              <c:pt idx="11">
                <c:v>632.6</c:v>
              </c:pt>
              <c:pt idx="12">
                <c:v>640.9</c:v>
              </c:pt>
              <c:pt idx="13">
                <c:v>659.5</c:v>
              </c:pt>
              <c:pt idx="14">
                <c:v>666.1</c:v>
              </c:pt>
              <c:pt idx="15">
                <c:v>662.7</c:v>
              </c:pt>
              <c:pt idx="16">
                <c:v>663.2</c:v>
              </c:pt>
              <c:pt idx="17">
                <c:v>660</c:v>
              </c:pt>
              <c:pt idx="18">
                <c:v>655.7</c:v>
              </c:pt>
              <c:pt idx="19">
                <c:v>650</c:v>
              </c:pt>
              <c:pt idx="20">
                <c:v>644.29999999999995</c:v>
              </c:pt>
              <c:pt idx="21">
                <c:v>631.70000000000005</c:v>
              </c:pt>
              <c:pt idx="22">
                <c:v>624.79999999999995</c:v>
              </c:pt>
              <c:pt idx="23">
                <c:v>616.6</c:v>
              </c:pt>
              <c:pt idx="24">
                <c:v>613.70000000000005</c:v>
              </c:pt>
              <c:pt idx="25">
                <c:v>612.4</c:v>
              </c:pt>
              <c:pt idx="26">
                <c:v>619.29999999999995</c:v>
              </c:pt>
              <c:pt idx="27">
                <c:v>623.9</c:v>
              </c:pt>
              <c:pt idx="28">
                <c:v>632.9</c:v>
              </c:pt>
              <c:pt idx="29">
                <c:v>634.20000000000005</c:v>
              </c:pt>
              <c:pt idx="30">
                <c:v>634.79999999999995</c:v>
              </c:pt>
              <c:pt idx="31">
                <c:v>635.70000000000005</c:v>
              </c:pt>
              <c:pt idx="32">
                <c:v>635</c:v>
              </c:pt>
              <c:pt idx="33">
                <c:v>637.29999999999995</c:v>
              </c:pt>
              <c:pt idx="34">
                <c:v>636</c:v>
              </c:pt>
              <c:pt idx="35">
                <c:v>636.29999999999995</c:v>
              </c:pt>
              <c:pt idx="36">
                <c:v>639.5</c:v>
              </c:pt>
              <c:pt idx="37">
                <c:v>635.70000000000005</c:v>
              </c:pt>
              <c:pt idx="38">
                <c:v>634</c:v>
              </c:pt>
              <c:pt idx="39">
                <c:v>631.9</c:v>
              </c:pt>
              <c:pt idx="40">
                <c:v>630.4</c:v>
              </c:pt>
              <c:pt idx="41">
                <c:v>634.9</c:v>
              </c:pt>
              <c:pt idx="42">
                <c:v>633.9</c:v>
              </c:pt>
              <c:pt idx="43">
                <c:v>636.1</c:v>
              </c:pt>
              <c:pt idx="44">
                <c:v>638.6</c:v>
              </c:pt>
              <c:pt idx="45">
                <c:v>637.1</c:v>
              </c:pt>
              <c:pt idx="46">
                <c:v>633.79999999999995</c:v>
              </c:pt>
              <c:pt idx="47">
                <c:v>630.4</c:v>
              </c:pt>
              <c:pt idx="48">
                <c:v>626.70000000000005</c:v>
              </c:pt>
              <c:pt idx="49">
                <c:v>624</c:v>
              </c:pt>
              <c:pt idx="50">
                <c:v>620.9</c:v>
              </c:pt>
              <c:pt idx="51">
                <c:v>621.70000000000005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24A-4A40-B658-7A3F71920F80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624.5</c:v>
              </c:pt>
              <c:pt idx="1">
                <c:v>624.5</c:v>
              </c:pt>
              <c:pt idx="2">
                <c:v>623.6</c:v>
              </c:pt>
              <c:pt idx="3">
                <c:v>622.5</c:v>
              </c:pt>
              <c:pt idx="4">
                <c:v>626.5</c:v>
              </c:pt>
              <c:pt idx="5">
                <c:v>623.29999999999995</c:v>
              </c:pt>
              <c:pt idx="6">
                <c:v>623.20000000000005</c:v>
              </c:pt>
              <c:pt idx="7">
                <c:v>623.20000000000005</c:v>
              </c:pt>
              <c:pt idx="8">
                <c:v>619.79999999999995</c:v>
              </c:pt>
              <c:pt idx="9">
                <c:v>619</c:v>
              </c:pt>
              <c:pt idx="10">
                <c:v>611.1</c:v>
              </c:pt>
              <c:pt idx="11">
                <c:v>613.4</c:v>
              </c:pt>
              <c:pt idx="12">
                <c:v>608.5</c:v>
              </c:pt>
              <c:pt idx="13">
                <c:v>611.20000000000005</c:v>
              </c:pt>
              <c:pt idx="14">
                <c:v>606.79999999999995</c:v>
              </c:pt>
              <c:pt idx="15">
                <c:v>604.29999999999995</c:v>
              </c:pt>
              <c:pt idx="16">
                <c:v>596.20000000000005</c:v>
              </c:pt>
              <c:pt idx="17">
                <c:v>588</c:v>
              </c:pt>
              <c:pt idx="18">
                <c:v>577.1</c:v>
              </c:pt>
              <c:pt idx="19">
                <c:v>571.6</c:v>
              </c:pt>
              <c:pt idx="20">
                <c:v>568.70000000000005</c:v>
              </c:pt>
              <c:pt idx="21">
                <c:v>566.70000000000005</c:v>
              </c:pt>
              <c:pt idx="22">
                <c:v>568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24A-4A40-B658-7A3F71920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1568096"/>
        <c:axId val="791571624"/>
      </c:lineChart>
      <c:catAx>
        <c:axId val="791568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8504485993035729"/>
              <c:y val="0.90067869942061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71624"/>
        <c:crossesAt val="270"/>
        <c:auto val="0"/>
        <c:lblAlgn val="ctr"/>
        <c:lblOffset val="100"/>
        <c:tickLblSkip val="3"/>
        <c:tickMarkSkip val="1"/>
        <c:noMultiLvlLbl val="0"/>
      </c:catAx>
      <c:valAx>
        <c:axId val="791571624"/>
        <c:scaling>
          <c:orientation val="minMax"/>
          <c:min val="4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8096"/>
        <c:crosses val="autoZero"/>
        <c:crossBetween val="midCat"/>
        <c:majorUnit val="20"/>
        <c:minorUnit val="1.28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FINISHED COWS - Deadweight prices (pence/kg)</a:t>
            </a:r>
          </a:p>
        </c:rich>
      </c:tx>
      <c:layout>
        <c:manualLayout>
          <c:xMode val="edge"/>
          <c:yMode val="edge"/>
          <c:x val="0.14610410914544791"/>
          <c:y val="4.6296296296296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333300109638198E-2"/>
          <c:y val="0.1629634770963771"/>
          <c:w val="0.86398604604804141"/>
          <c:h val="0.642224567577884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360.98</c:v>
              </c:pt>
              <c:pt idx="1">
                <c:v>371</c:v>
              </c:pt>
              <c:pt idx="2">
                <c:v>388.5</c:v>
              </c:pt>
              <c:pt idx="3">
                <c:v>404.1</c:v>
              </c:pt>
              <c:pt idx="4">
                <c:v>418.2</c:v>
              </c:pt>
              <c:pt idx="5">
                <c:v>442.8</c:v>
              </c:pt>
              <c:pt idx="6">
                <c:v>448.7</c:v>
              </c:pt>
              <c:pt idx="7">
                <c:v>453.3</c:v>
              </c:pt>
              <c:pt idx="8">
                <c:v>461.2</c:v>
              </c:pt>
              <c:pt idx="9">
                <c:v>474.9</c:v>
              </c:pt>
              <c:pt idx="10">
                <c:v>485</c:v>
              </c:pt>
              <c:pt idx="11">
                <c:v>492</c:v>
              </c:pt>
              <c:pt idx="12">
                <c:v>514.20000000000005</c:v>
              </c:pt>
              <c:pt idx="13">
                <c:v>519.9</c:v>
              </c:pt>
              <c:pt idx="14">
                <c:v>528.29999999999995</c:v>
              </c:pt>
              <c:pt idx="15">
                <c:v>526.70000000000005</c:v>
              </c:pt>
              <c:pt idx="16">
                <c:v>521</c:v>
              </c:pt>
              <c:pt idx="17">
                <c:v>526.6</c:v>
              </c:pt>
              <c:pt idx="18">
                <c:v>522</c:v>
              </c:pt>
              <c:pt idx="19">
                <c:v>519.9</c:v>
              </c:pt>
              <c:pt idx="20">
                <c:v>516.29999999999995</c:v>
              </c:pt>
              <c:pt idx="21">
                <c:v>510</c:v>
              </c:pt>
              <c:pt idx="22">
                <c:v>500.6</c:v>
              </c:pt>
              <c:pt idx="23">
                <c:v>498.1</c:v>
              </c:pt>
              <c:pt idx="24">
                <c:v>495.3</c:v>
              </c:pt>
              <c:pt idx="25">
                <c:v>496.9</c:v>
              </c:pt>
              <c:pt idx="26">
                <c:v>498.3</c:v>
              </c:pt>
              <c:pt idx="27">
                <c:v>496.9</c:v>
              </c:pt>
              <c:pt idx="28">
                <c:v>501.4</c:v>
              </c:pt>
              <c:pt idx="29">
                <c:v>500.3</c:v>
              </c:pt>
              <c:pt idx="30">
                <c:v>501.9</c:v>
              </c:pt>
              <c:pt idx="31">
                <c:v>510.9</c:v>
              </c:pt>
              <c:pt idx="32">
                <c:v>509.6</c:v>
              </c:pt>
              <c:pt idx="33">
                <c:v>508.1</c:v>
              </c:pt>
              <c:pt idx="34">
                <c:v>509.5</c:v>
              </c:pt>
              <c:pt idx="35">
                <c:v>504.8</c:v>
              </c:pt>
              <c:pt idx="36">
                <c:v>510.8</c:v>
              </c:pt>
              <c:pt idx="37">
                <c:v>510.6</c:v>
              </c:pt>
              <c:pt idx="38">
                <c:v>501.8</c:v>
              </c:pt>
              <c:pt idx="39">
                <c:v>503.4</c:v>
              </c:pt>
              <c:pt idx="40">
                <c:v>504.7</c:v>
              </c:pt>
              <c:pt idx="41">
                <c:v>504.4</c:v>
              </c:pt>
              <c:pt idx="42">
                <c:v>508.8</c:v>
              </c:pt>
              <c:pt idx="43">
                <c:v>508.4</c:v>
              </c:pt>
              <c:pt idx="44">
                <c:v>514.20000000000005</c:v>
              </c:pt>
              <c:pt idx="45">
                <c:v>510.5</c:v>
              </c:pt>
              <c:pt idx="46">
                <c:v>505.9</c:v>
              </c:pt>
              <c:pt idx="47">
                <c:v>502.1</c:v>
              </c:pt>
              <c:pt idx="48">
                <c:v>496.5</c:v>
              </c:pt>
              <c:pt idx="49">
                <c:v>481.1</c:v>
              </c:pt>
              <c:pt idx="50">
                <c:v>484</c:v>
              </c:pt>
              <c:pt idx="51">
                <c:v>486.3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CA-4478-99C8-0019B3928120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484</c:v>
              </c:pt>
              <c:pt idx="1">
                <c:v>491</c:v>
              </c:pt>
              <c:pt idx="2">
                <c:v>495</c:v>
              </c:pt>
              <c:pt idx="3">
                <c:v>493.1</c:v>
              </c:pt>
              <c:pt idx="4">
                <c:v>496</c:v>
              </c:pt>
              <c:pt idx="5">
                <c:v>498</c:v>
              </c:pt>
              <c:pt idx="6">
                <c:v>492.9</c:v>
              </c:pt>
              <c:pt idx="7">
                <c:v>498.3</c:v>
              </c:pt>
              <c:pt idx="8">
                <c:v>503.9</c:v>
              </c:pt>
              <c:pt idx="9">
                <c:v>505</c:v>
              </c:pt>
              <c:pt idx="10">
                <c:v>501.5</c:v>
              </c:pt>
              <c:pt idx="11">
                <c:v>498.4</c:v>
              </c:pt>
              <c:pt idx="12">
                <c:v>498.9</c:v>
              </c:pt>
              <c:pt idx="13">
                <c:v>496.1</c:v>
              </c:pt>
              <c:pt idx="14">
                <c:v>497.4</c:v>
              </c:pt>
              <c:pt idx="15">
                <c:v>492.1</c:v>
              </c:pt>
              <c:pt idx="16">
                <c:v>481</c:v>
              </c:pt>
              <c:pt idx="17">
                <c:v>473.2</c:v>
              </c:pt>
              <c:pt idx="18">
                <c:v>468.9</c:v>
              </c:pt>
              <c:pt idx="19">
                <c:v>466.4</c:v>
              </c:pt>
              <c:pt idx="20">
                <c:v>470.9</c:v>
              </c:pt>
              <c:pt idx="21">
                <c:v>465.6</c:v>
              </c:pt>
              <c:pt idx="22">
                <c:v>465.5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CA-4478-99C8-0019B3928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1570056"/>
        <c:axId val="791564960"/>
      </c:lineChart>
      <c:catAx>
        <c:axId val="791570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8123492474833063"/>
              <c:y val="0.893334993681829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4960"/>
        <c:crossesAt val="170"/>
        <c:auto val="0"/>
        <c:lblAlgn val="ctr"/>
        <c:lblOffset val="100"/>
        <c:tickLblSkip val="3"/>
        <c:tickMarkSkip val="1"/>
        <c:noMultiLvlLbl val="0"/>
      </c:catAx>
      <c:valAx>
        <c:axId val="791564960"/>
        <c:scaling>
          <c:orientation val="minMax"/>
          <c:min val="25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70056"/>
        <c:crosses val="autoZero"/>
        <c:crossBetween val="midCat"/>
        <c:majorUnit val="2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STORES -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Av.price of steers 150-300 kg (£/head)</a:t>
            </a:r>
          </a:p>
        </c:rich>
      </c:tx>
      <c:layout>
        <c:manualLayout>
          <c:xMode val="edge"/>
          <c:yMode val="edge"/>
          <c:x val="0.14379103974713298"/>
          <c:y val="1.40267267153433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800642596700392E-2"/>
          <c:y val="0.22113780090540805"/>
          <c:w val="0.86227712987519989"/>
          <c:h val="0.5934087161197777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1015</c:v>
              </c:pt>
              <c:pt idx="1">
                <c:v>973.5051546391752</c:v>
              </c:pt>
              <c:pt idx="2">
                <c:v>977.06896551724139</c:v>
              </c:pt>
              <c:pt idx="3">
                <c:v>980.64814814814815</c:v>
              </c:pt>
              <c:pt idx="4">
                <c:v>1007.36</c:v>
              </c:pt>
              <c:pt idx="5">
                <c:v>992.61538461538464</c:v>
              </c:pt>
              <c:pt idx="6">
                <c:v>1017.44</c:v>
              </c:pt>
              <c:pt idx="7">
                <c:v>1014.5744680851063</c:v>
              </c:pt>
              <c:pt idx="8">
                <c:v>1021.6666666666666</c:v>
              </c:pt>
              <c:pt idx="9">
                <c:v>1022.24</c:v>
              </c:pt>
              <c:pt idx="10">
                <c:v>1024.8245614035088</c:v>
              </c:pt>
              <c:pt idx="11">
                <c:v>1233.953488372093</c:v>
              </c:pt>
              <c:pt idx="12">
                <c:v>1221.1904761904761</c:v>
              </c:pt>
              <c:pt idx="13">
                <c:v>1317.7777779999999</c:v>
              </c:pt>
              <c:pt idx="14">
                <c:v>1283.1666666666667</c:v>
              </c:pt>
              <c:pt idx="15">
                <c:v>1322.8571428571429</c:v>
              </c:pt>
              <c:pt idx="16">
                <c:v>1321.9780219780221</c:v>
              </c:pt>
              <c:pt idx="17">
                <c:v>1320.3157894736842</c:v>
              </c:pt>
              <c:pt idx="18">
                <c:v>1278.1034482758621</c:v>
              </c:pt>
              <c:pt idx="19">
                <c:v>1263.421052631579</c:v>
              </c:pt>
              <c:pt idx="20">
                <c:v>1262.4705882352941</c:v>
              </c:pt>
              <c:pt idx="21">
                <c:v>1155.5555555555557</c:v>
              </c:pt>
              <c:pt idx="22">
                <c:v>1090.8620689655172</c:v>
              </c:pt>
              <c:pt idx="23">
                <c:v>1079.5652173913043</c:v>
              </c:pt>
              <c:pt idx="24">
                <c:v>1178.7777777777778</c:v>
              </c:pt>
              <c:pt idx="25">
                <c:v>1173.0769230769231</c:v>
              </c:pt>
              <c:pt idx="26">
                <c:v>1182.6315789473683</c:v>
              </c:pt>
              <c:pt idx="27">
                <c:v>#N/A</c:v>
              </c:pt>
              <c:pt idx="28">
                <c:v>1325.8333333333333</c:v>
              </c:pt>
              <c:pt idx="29">
                <c:v>1387.1428571428571</c:v>
              </c:pt>
              <c:pt idx="30">
                <c:v>1388.75</c:v>
              </c:pt>
              <c:pt idx="31">
                <c:v>1430</c:v>
              </c:pt>
              <c:pt idx="32">
                <c:v>1381.0169491525423</c:v>
              </c:pt>
              <c:pt idx="33">
                <c:v>1441.6071428571429</c:v>
              </c:pt>
              <c:pt idx="34">
                <c:v>1449.75</c:v>
              </c:pt>
              <c:pt idx="35">
                <c:v>1417.6767676767677</c:v>
              </c:pt>
              <c:pt idx="36">
                <c:v>1428.6516853932585</c:v>
              </c:pt>
              <c:pt idx="37">
                <c:v>1454.9473684210527</c:v>
              </c:pt>
              <c:pt idx="38">
                <c:v>1445.7943925233644</c:v>
              </c:pt>
              <c:pt idx="39">
                <c:v>1455.0847457627119</c:v>
              </c:pt>
              <c:pt idx="40">
                <c:v>1464.1346153846155</c:v>
              </c:pt>
              <c:pt idx="41">
                <c:v>#N/A</c:v>
              </c:pt>
              <c:pt idx="42">
                <c:v>1417.1111111111111</c:v>
              </c:pt>
              <c:pt idx="43">
                <c:v>1446.7045454545455</c:v>
              </c:pt>
              <c:pt idx="44">
                <c:v>1434.2666666666667</c:v>
              </c:pt>
              <c:pt idx="45">
                <c:v>1459.3846153846155</c:v>
              </c:pt>
              <c:pt idx="46">
                <c:v>1462.1818181818182</c:v>
              </c:pt>
              <c:pt idx="47">
                <c:v>1300.6666666666667</c:v>
              </c:pt>
              <c:pt idx="48">
                <c:v>1276.909090909091</c:v>
              </c:pt>
              <c:pt idx="49">
                <c:v>1240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878-4BBD-9CEA-C1F750946E60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1437.3076923076924</c:v>
              </c:pt>
              <c:pt idx="1">
                <c:v>1468.7096774193549</c:v>
              </c:pt>
              <c:pt idx="2">
                <c:v>#N/A</c:v>
              </c:pt>
              <c:pt idx="3">
                <c:v>1464.8571428571429</c:v>
              </c:pt>
              <c:pt idx="4">
                <c:v>1593.0555555555557</c:v>
              </c:pt>
              <c:pt idx="5">
                <c:v>1565.3061224489795</c:v>
              </c:pt>
              <c:pt idx="6">
                <c:v>1604.3859649122808</c:v>
              </c:pt>
              <c:pt idx="7">
                <c:v>1616.1194029850747</c:v>
              </c:pt>
              <c:pt idx="8">
                <c:v>1601.1392405063291</c:v>
              </c:pt>
              <c:pt idx="9">
                <c:v>1528.8235294117646</c:v>
              </c:pt>
              <c:pt idx="10">
                <c:v>1515.0684931506848</c:v>
              </c:pt>
              <c:pt idx="11">
                <c:v>1412.3404255319149</c:v>
              </c:pt>
              <c:pt idx="12">
                <c:v>1363.6065573770493</c:v>
              </c:pt>
              <c:pt idx="13">
                <c:v>1360</c:v>
              </c:pt>
              <c:pt idx="14">
                <c:v>1453.3333333333333</c:v>
              </c:pt>
              <c:pt idx="15">
                <c:v>1427.3015873015872</c:v>
              </c:pt>
              <c:pt idx="16">
                <c:v>1434.3333333333333</c:v>
              </c:pt>
              <c:pt idx="17">
                <c:v>1386.5217391304348</c:v>
              </c:pt>
              <c:pt idx="18">
                <c:v>1278.8</c:v>
              </c:pt>
              <c:pt idx="19">
                <c:v>1312.25</c:v>
              </c:pt>
              <c:pt idx="20">
                <c:v>1312.5</c:v>
              </c:pt>
              <c:pt idx="21">
                <c:v>1362.5</c:v>
              </c:pt>
              <c:pt idx="22">
                <c:v>1447.3333333333333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878-4BBD-9CEA-C1F750946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1565744"/>
        <c:axId val="791566136"/>
      </c:lineChart>
      <c:catAx>
        <c:axId val="79156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8692925419472843"/>
              <c:y val="0.88658445998533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6136"/>
        <c:crossesAt val="400"/>
        <c:auto val="0"/>
        <c:lblAlgn val="ctr"/>
        <c:lblOffset val="100"/>
        <c:tickLblSkip val="3"/>
        <c:tickMarkSkip val="1"/>
        <c:noMultiLvlLbl val="0"/>
      </c:catAx>
      <c:valAx>
        <c:axId val="791566136"/>
        <c:scaling>
          <c:orientation val="minMax"/>
          <c:min val="55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5744"/>
        <c:crosses val="autoZero"/>
        <c:crossBetween val="midCat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STORES -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Av.price of heifers 150-300 kg (£/head)</a:t>
            </a:r>
          </a:p>
        </c:rich>
      </c:tx>
      <c:layout>
        <c:manualLayout>
          <c:xMode val="edge"/>
          <c:yMode val="edge"/>
          <c:x val="0.17894325706163369"/>
          <c:y val="2.005367726726215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24182434364377"/>
          <c:y val="0.16085230773989725"/>
          <c:w val="0.85438021870472358"/>
          <c:h val="0.6200033700923031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873.33333333333337</c:v>
              </c:pt>
              <c:pt idx="1">
                <c:v>915.49565217391307</c:v>
              </c:pt>
              <c:pt idx="2">
                <c:v>921.33333333333337</c:v>
              </c:pt>
              <c:pt idx="3">
                <c:v>924.90566037735846</c:v>
              </c:pt>
              <c:pt idx="4">
                <c:v>932.83333333333337</c:v>
              </c:pt>
              <c:pt idx="5">
                <c:v>937.88732394366195</c:v>
              </c:pt>
              <c:pt idx="6">
                <c:v>946.9426751592357</c:v>
              </c:pt>
              <c:pt idx="7">
                <c:v>936.2534246575342</c:v>
              </c:pt>
              <c:pt idx="8">
                <c:v>934.66165413533838</c:v>
              </c:pt>
              <c:pt idx="9">
                <c:v>925.78125</c:v>
              </c:pt>
              <c:pt idx="10">
                <c:v>1035.0467289719627</c:v>
              </c:pt>
              <c:pt idx="11">
                <c:v>1053.780487804878</c:v>
              </c:pt>
              <c:pt idx="12">
                <c:v>1042.7184466019417</c:v>
              </c:pt>
              <c:pt idx="13">
                <c:v>1109.482759</c:v>
              </c:pt>
              <c:pt idx="14">
                <c:v>1074.5121951219512</c:v>
              </c:pt>
              <c:pt idx="15">
                <c:v>1063.2395833333333</c:v>
              </c:pt>
              <c:pt idx="16">
                <c:v>1078.4938271604938</c:v>
              </c:pt>
              <c:pt idx="17">
                <c:v>1091.5625</c:v>
              </c:pt>
              <c:pt idx="18">
                <c:v>1192.5806451612902</c:v>
              </c:pt>
              <c:pt idx="19">
                <c:v>1194.5070422535211</c:v>
              </c:pt>
              <c:pt idx="20">
                <c:v>1075.1785714285713</c:v>
              </c:pt>
              <c:pt idx="21">
                <c:v>1033.8235294117646</c:v>
              </c:pt>
              <c:pt idx="22">
                <c:v>1135.4545454545455</c:v>
              </c:pt>
              <c:pt idx="23">
                <c:v>1017.1176470588235</c:v>
              </c:pt>
              <c:pt idx="24">
                <c:v>1102</c:v>
              </c:pt>
              <c:pt idx="25">
                <c:v>987.75</c:v>
              </c:pt>
              <c:pt idx="26">
                <c:v>1127.5</c:v>
              </c:pt>
              <c:pt idx="27">
                <c:v>#N/A</c:v>
              </c:pt>
              <c:pt idx="28">
                <c:v>1234.4117647058824</c:v>
              </c:pt>
              <c:pt idx="29">
                <c:v>1267.3170731707316</c:v>
              </c:pt>
              <c:pt idx="30">
                <c:v>1256.9512195121952</c:v>
              </c:pt>
              <c:pt idx="31">
                <c:v>1451.5384615384614</c:v>
              </c:pt>
              <c:pt idx="32">
                <c:v>1273.125</c:v>
              </c:pt>
              <c:pt idx="33">
                <c:v>1273.7096774193549</c:v>
              </c:pt>
              <c:pt idx="34">
                <c:v>1271.6666666666667</c:v>
              </c:pt>
              <c:pt idx="35">
                <c:v>1278.5981308411215</c:v>
              </c:pt>
              <c:pt idx="36">
                <c:v>1286.3235294117646</c:v>
              </c:pt>
              <c:pt idx="37">
                <c:v>1286.3541666666667</c:v>
              </c:pt>
              <c:pt idx="38">
                <c:v>1286.2962962962963</c:v>
              </c:pt>
              <c:pt idx="39">
                <c:v>1268.695652173913</c:v>
              </c:pt>
              <c:pt idx="40">
                <c:v>1282.7272727272727</c:v>
              </c:pt>
              <c:pt idx="41">
                <c:v>1307.8823529411766</c:v>
              </c:pt>
              <c:pt idx="42">
                <c:v>1281.7</c:v>
              </c:pt>
              <c:pt idx="43">
                <c:v>1283.5227272727273</c:v>
              </c:pt>
              <c:pt idx="44">
                <c:v>1350.126582278481</c:v>
              </c:pt>
              <c:pt idx="45">
                <c:v>1340.1666666666667</c:v>
              </c:pt>
              <c:pt idx="46">
                <c:v>1376.5217391304348</c:v>
              </c:pt>
              <c:pt idx="47">
                <c:v>1221.25</c:v>
              </c:pt>
              <c:pt idx="48">
                <c:v>1155.2941176470588</c:v>
              </c:pt>
              <c:pt idx="49">
                <c:v>1180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7BD-44EA-ACCA-3F476410C108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1311.7142857142858</c:v>
              </c:pt>
              <c:pt idx="1">
                <c:v>1299.3846153846155</c:v>
              </c:pt>
              <c:pt idx="2">
                <c:v>1391.5384615384614</c:v>
              </c:pt>
              <c:pt idx="3">
                <c:v>1398.6206896551723</c:v>
              </c:pt>
              <c:pt idx="4">
                <c:v>1467.4545454545455</c:v>
              </c:pt>
              <c:pt idx="5">
                <c:v>1432.5428571428572</c:v>
              </c:pt>
              <c:pt idx="6">
                <c:v>1416.2337662337663</c:v>
              </c:pt>
              <c:pt idx="7">
                <c:v>1432.8571428571429</c:v>
              </c:pt>
              <c:pt idx="8">
                <c:v>1444.0540540540539</c:v>
              </c:pt>
              <c:pt idx="9">
                <c:v>1434.6938775510205</c:v>
              </c:pt>
              <c:pt idx="10">
                <c:v>1457.3684210526317</c:v>
              </c:pt>
              <c:pt idx="11">
                <c:v>1470.6</c:v>
              </c:pt>
              <c:pt idx="12">
                <c:v>1457.2881355932204</c:v>
              </c:pt>
              <c:pt idx="13">
                <c:v>1331.1627906976744</c:v>
              </c:pt>
              <c:pt idx="14">
                <c:v>1292.75</c:v>
              </c:pt>
              <c:pt idx="15">
                <c:v>1249.7872340425531</c:v>
              </c:pt>
              <c:pt idx="16">
                <c:v>1246.1538461538462</c:v>
              </c:pt>
              <c:pt idx="17">
                <c:v>1260.204081632653</c:v>
              </c:pt>
              <c:pt idx="18">
                <c:v>1268.0769230769231</c:v>
              </c:pt>
              <c:pt idx="19">
                <c:v>1277.0833333333333</c:v>
              </c:pt>
              <c:pt idx="20">
                <c:v>1255.4545454545455</c:v>
              </c:pt>
              <c:pt idx="21">
                <c:v>1262</c:v>
              </c:pt>
              <c:pt idx="22">
                <c:v>1428.4615384615386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7BD-44EA-ACCA-3F476410C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887352"/>
        <c:axId val="794888528"/>
      </c:lineChart>
      <c:catAx>
        <c:axId val="794887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50162375489424282"/>
              <c:y val="0.872246638658540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88528"/>
        <c:crossesAt val="400"/>
        <c:auto val="0"/>
        <c:lblAlgn val="ctr"/>
        <c:lblOffset val="100"/>
        <c:tickLblSkip val="3"/>
        <c:tickMarkSkip val="1"/>
        <c:noMultiLvlLbl val="0"/>
      </c:catAx>
      <c:valAx>
        <c:axId val="794888528"/>
        <c:scaling>
          <c:orientation val="minMax"/>
          <c:min val="5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87352"/>
        <c:crosses val="autoZero"/>
        <c:crossBetween val="midCat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STORES -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Av.price of steers 300-400 kg (£/head)</a:t>
            </a:r>
          </a:p>
        </c:rich>
      </c:tx>
      <c:layout>
        <c:manualLayout>
          <c:xMode val="edge"/>
          <c:yMode val="edge"/>
          <c:x val="0.15167307792588075"/>
          <c:y val="6.258514475679658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711593615749633E-2"/>
          <c:y val="0.21026449495771676"/>
          <c:w val="0.87225718924882512"/>
          <c:h val="0.550389680193497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1170</c:v>
              </c:pt>
              <c:pt idx="1">
                <c:v>1268.2374429223744</c:v>
              </c:pt>
              <c:pt idx="2">
                <c:v>1290.4251207729469</c:v>
              </c:pt>
              <c:pt idx="3">
                <c:v>1275.6338028169014</c:v>
              </c:pt>
              <c:pt idx="4">
                <c:v>1277.0168776371308</c:v>
              </c:pt>
              <c:pt idx="5">
                <c:v>1294.5744680851064</c:v>
              </c:pt>
              <c:pt idx="6">
                <c:v>1305.2762430939226</c:v>
              </c:pt>
              <c:pt idx="7">
                <c:v>1302.8058252427184</c:v>
              </c:pt>
              <c:pt idx="8">
                <c:v>1311.2021857923498</c:v>
              </c:pt>
              <c:pt idx="9">
                <c:v>1298.3529411764705</c:v>
              </c:pt>
              <c:pt idx="10">
                <c:v>1318.6524822695035</c:v>
              </c:pt>
              <c:pt idx="11">
                <c:v>1356.8238993710693</c:v>
              </c:pt>
              <c:pt idx="12">
                <c:v>1403.6510416666667</c:v>
              </c:pt>
              <c:pt idx="13">
                <c:v>1507.872832</c:v>
              </c:pt>
              <c:pt idx="14">
                <c:v>1474.6601941747572</c:v>
              </c:pt>
              <c:pt idx="15">
                <c:v>1459.6</c:v>
              </c:pt>
              <c:pt idx="16">
                <c:v>1442.2766990291261</c:v>
              </c:pt>
              <c:pt idx="17">
                <c:v>1473.9359605911329</c:v>
              </c:pt>
              <c:pt idx="18">
                <c:v>1454.3157894736842</c:v>
              </c:pt>
              <c:pt idx="19">
                <c:v>1431.4913793103449</c:v>
              </c:pt>
              <c:pt idx="20">
                <c:v>1448.5401459854015</c:v>
              </c:pt>
              <c:pt idx="21">
                <c:v>1364.3361344537816</c:v>
              </c:pt>
              <c:pt idx="22">
                <c:v>1398.6666666666667</c:v>
              </c:pt>
              <c:pt idx="23">
                <c:v>1367.4375</c:v>
              </c:pt>
              <c:pt idx="24">
                <c:v>1458.5555555555557</c:v>
              </c:pt>
              <c:pt idx="25">
                <c:v>1517.0689655172414</c:v>
              </c:pt>
              <c:pt idx="26">
                <c:v>1501.5535714285713</c:v>
              </c:pt>
              <c:pt idx="27">
                <c:v>#N/A</c:v>
              </c:pt>
              <c:pt idx="28">
                <c:v>1498.9754098360656</c:v>
              </c:pt>
              <c:pt idx="29">
                <c:v>1594.4086021505377</c:v>
              </c:pt>
              <c:pt idx="30">
                <c:v>1611.0958904109589</c:v>
              </c:pt>
              <c:pt idx="31">
                <c:v>1640.8737864077671</c:v>
              </c:pt>
              <c:pt idx="32">
                <c:v>1824.4705882352941</c:v>
              </c:pt>
              <c:pt idx="33">
                <c:v>1612</c:v>
              </c:pt>
              <c:pt idx="34">
                <c:v>1597.91452991453</c:v>
              </c:pt>
              <c:pt idx="35">
                <c:v>1600.6965517241379</c:v>
              </c:pt>
              <c:pt idx="36">
                <c:v>1628.2352941176471</c:v>
              </c:pt>
              <c:pt idx="37">
                <c:v>1613.4748201438849</c:v>
              </c:pt>
              <c:pt idx="38">
                <c:v>1585.5827814569536</c:v>
              </c:pt>
              <c:pt idx="39">
                <c:v>1563.9303482587065</c:v>
              </c:pt>
              <c:pt idx="40">
                <c:v>1599.5036496350365</c:v>
              </c:pt>
              <c:pt idx="41">
                <c:v>1393.3064516129032</c:v>
              </c:pt>
              <c:pt idx="42">
                <c:v>1648.8732394366198</c:v>
              </c:pt>
              <c:pt idx="43">
                <c:v>1633.8759689922481</c:v>
              </c:pt>
              <c:pt idx="44">
                <c:v>1575.2118644067796</c:v>
              </c:pt>
              <c:pt idx="45">
                <c:v>1653.2222222222222</c:v>
              </c:pt>
              <c:pt idx="46">
                <c:v>1687.3214285714287</c:v>
              </c:pt>
              <c:pt idx="47">
                <c:v>1505.0746268656717</c:v>
              </c:pt>
              <c:pt idx="48">
                <c:v>1557.5824175824175</c:v>
              </c:pt>
              <c:pt idx="49">
                <c:v>1573.2142857142858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043-4C4F-88BD-D5C16562B5E7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1712.5454545454545</c:v>
              </c:pt>
              <c:pt idx="1">
                <c:v>1743.467336683417</c:v>
              </c:pt>
              <c:pt idx="2">
                <c:v>1373.5238095238096</c:v>
              </c:pt>
              <c:pt idx="3">
                <c:v>1709.9047619047619</c:v>
              </c:pt>
              <c:pt idx="4">
                <c:v>1732.6519337016575</c:v>
              </c:pt>
              <c:pt idx="5">
                <c:v>1715.5867346938776</c:v>
              </c:pt>
              <c:pt idx="6">
                <c:v>1721.189024390244</c:v>
              </c:pt>
              <c:pt idx="7">
                <c:v>1705.6369047619048</c:v>
              </c:pt>
              <c:pt idx="8">
                <c:v>1743.9226519337017</c:v>
              </c:pt>
              <c:pt idx="9">
                <c:v>1698.7014925373135</c:v>
              </c:pt>
              <c:pt idx="10">
                <c:v>1702.9252873563219</c:v>
              </c:pt>
              <c:pt idx="11">
                <c:v>1660.3608247422681</c:v>
              </c:pt>
              <c:pt idx="12">
                <c:v>1619.3564356435643</c:v>
              </c:pt>
              <c:pt idx="13">
                <c:v>1549.0196078431372</c:v>
              </c:pt>
              <c:pt idx="14">
                <c:v>1579.0079365079366</c:v>
              </c:pt>
              <c:pt idx="15">
                <c:v>1605.9842519685039</c:v>
              </c:pt>
              <c:pt idx="16">
                <c:v>1562.578125</c:v>
              </c:pt>
              <c:pt idx="17">
                <c:v>1577.3446327683616</c:v>
              </c:pt>
              <c:pt idx="18">
                <c:v>1478.90756302521</c:v>
              </c:pt>
              <c:pt idx="19">
                <c:v>1488.659793814433</c:v>
              </c:pt>
              <c:pt idx="20">
                <c:v>1446.0204081632653</c:v>
              </c:pt>
              <c:pt idx="21">
                <c:v>1536.5773195876288</c:v>
              </c:pt>
              <c:pt idx="22">
                <c:v>1540.1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043-4C4F-88BD-D5C16562B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886568"/>
        <c:axId val="794888920"/>
      </c:lineChart>
      <c:catAx>
        <c:axId val="794886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5617145538926829"/>
              <c:y val="0.846753146607490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88920"/>
        <c:crossesAt val="510"/>
        <c:auto val="0"/>
        <c:lblAlgn val="ctr"/>
        <c:lblOffset val="100"/>
        <c:tickLblSkip val="3"/>
        <c:tickMarkSkip val="1"/>
        <c:noMultiLvlLbl val="0"/>
      </c:catAx>
      <c:valAx>
        <c:axId val="794888920"/>
        <c:scaling>
          <c:orientation val="minMax"/>
          <c:min val="7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8656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914400</xdr:colOff>
      <xdr:row>1</xdr:row>
      <xdr:rowOff>160020</xdr:rowOff>
    </xdr:from>
    <xdr:to>
      <xdr:col>6</xdr:col>
      <xdr:colOff>632460</xdr:colOff>
      <xdr:row>5</xdr:row>
      <xdr:rowOff>160020</xdr:rowOff>
    </xdr:to>
    <xdr:sp macro="" textlink="">
      <xdr:nvSpPr>
        <xdr:cNvPr id="2" name="AutoShap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4794250" y="344170"/>
          <a:ext cx="1775460" cy="736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922020</xdr:colOff>
      <xdr:row>1</xdr:row>
      <xdr:rowOff>167640</xdr:rowOff>
    </xdr:from>
    <xdr:to>
      <xdr:col>6</xdr:col>
      <xdr:colOff>632460</xdr:colOff>
      <xdr:row>5</xdr:row>
      <xdr:rowOff>160020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01870" y="351790"/>
          <a:ext cx="1767840" cy="728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4</xdr:col>
      <xdr:colOff>342900</xdr:colOff>
      <xdr:row>6</xdr:row>
      <xdr:rowOff>129540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0" y="184150"/>
          <a:ext cx="4222750" cy="1050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</xdr:colOff>
      <xdr:row>1</xdr:row>
      <xdr:rowOff>7620</xdr:rowOff>
    </xdr:from>
    <xdr:to>
      <xdr:col>4</xdr:col>
      <xdr:colOff>342900</xdr:colOff>
      <xdr:row>6</xdr:row>
      <xdr:rowOff>129540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" y="191770"/>
          <a:ext cx="4215130" cy="1042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</xdr:row>
      <xdr:rowOff>152400</xdr:rowOff>
    </xdr:from>
    <xdr:to>
      <xdr:col>3</xdr:col>
      <xdr:colOff>883920</xdr:colOff>
      <xdr:row>6</xdr:row>
      <xdr:rowOff>129540</xdr:rowOff>
    </xdr:to>
    <xdr:pic>
      <xdr:nvPicPr>
        <xdr:cNvPr id="7" name="Picture 6" descr="A4 DAERA Logo process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" y="336550"/>
          <a:ext cx="3754120" cy="89789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39</xdr:row>
      <xdr:rowOff>200025</xdr:rowOff>
    </xdr:from>
    <xdr:to>
      <xdr:col>0</xdr:col>
      <xdr:colOff>771525</xdr:colOff>
      <xdr:row>43</xdr:row>
      <xdr:rowOff>182336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9525" y="8162925"/>
          <a:ext cx="793750" cy="737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</xdr:row>
      <xdr:rowOff>47625</xdr:rowOff>
    </xdr:from>
    <xdr:to>
      <xdr:col>1</xdr:col>
      <xdr:colOff>28575</xdr:colOff>
      <xdr:row>44</xdr:row>
      <xdr:rowOff>161925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35EB57D-9658-481F-869F-A63DD1485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8429625"/>
          <a:ext cx="876300" cy="876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22</xdr:row>
      <xdr:rowOff>167640</xdr:rowOff>
    </xdr:from>
    <xdr:to>
      <xdr:col>7</xdr:col>
      <xdr:colOff>53340</xdr:colOff>
      <xdr:row>40</xdr:row>
      <xdr:rowOff>167640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EF6313F-A028-494D-98D0-3581CF5A8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273777</xdr:colOff>
      <xdr:row>41</xdr:row>
      <xdr:rowOff>13608</xdr:rowOff>
    </xdr:from>
    <xdr:to>
      <xdr:col>13</xdr:col>
      <xdr:colOff>653144</xdr:colOff>
      <xdr:row>57</xdr:row>
      <xdr:rowOff>45721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EC894C7-BE50-48FA-AF0C-32DD39A06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</xdr:colOff>
      <xdr:row>5</xdr:row>
      <xdr:rowOff>0</xdr:rowOff>
    </xdr:from>
    <xdr:to>
      <xdr:col>7</xdr:col>
      <xdr:colOff>68580</xdr:colOff>
      <xdr:row>23</xdr:row>
      <xdr:rowOff>30480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DB7AA29D-679F-4609-92AA-F16CB71D9F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90350</xdr:colOff>
      <xdr:row>5</xdr:row>
      <xdr:rowOff>10884</xdr:rowOff>
    </xdr:from>
    <xdr:to>
      <xdr:col>14</xdr:col>
      <xdr:colOff>348341</xdr:colOff>
      <xdr:row>23</xdr:row>
      <xdr:rowOff>-1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5A57AC4F-24D4-4DBD-95A6-68682DF04D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30480</xdr:colOff>
      <xdr:row>23</xdr:row>
      <xdr:rowOff>0</xdr:rowOff>
    </xdr:from>
    <xdr:to>
      <xdr:col>7</xdr:col>
      <xdr:colOff>114300</xdr:colOff>
      <xdr:row>41</xdr:row>
      <xdr:rowOff>7620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57F21286-AFE9-4F17-B5A5-AFC3C8F2E4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23</xdr:row>
      <xdr:rowOff>0</xdr:rowOff>
    </xdr:from>
    <xdr:to>
      <xdr:col>14</xdr:col>
      <xdr:colOff>0</xdr:colOff>
      <xdr:row>41</xdr:row>
      <xdr:rowOff>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B3145F07-EB06-4FFA-BCFD-CD4D0D2A0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30480</xdr:colOff>
      <xdr:row>41</xdr:row>
      <xdr:rowOff>0</xdr:rowOff>
    </xdr:from>
    <xdr:to>
      <xdr:col>7</xdr:col>
      <xdr:colOff>0</xdr:colOff>
      <xdr:row>59</xdr:row>
      <xdr:rowOff>30480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FEDC7C0C-3510-49F3-80CE-B366E83947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612321</xdr:colOff>
      <xdr:row>41</xdr:row>
      <xdr:rowOff>68036</xdr:rowOff>
    </xdr:from>
    <xdr:to>
      <xdr:col>13</xdr:col>
      <xdr:colOff>698500</xdr:colOff>
      <xdr:row>59</xdr:row>
      <xdr:rowOff>75656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D23245FD-97A4-425D-938F-BE7550FE5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</xdr:colOff>
      <xdr:row>58</xdr:row>
      <xdr:rowOff>137160</xdr:rowOff>
    </xdr:from>
    <xdr:to>
      <xdr:col>7</xdr:col>
      <xdr:colOff>7620</xdr:colOff>
      <xdr:row>76</xdr:row>
      <xdr:rowOff>121920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60015ACB-108E-4387-91C7-3D899D5CD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639536</xdr:colOff>
      <xdr:row>59</xdr:row>
      <xdr:rowOff>34834</xdr:rowOff>
    </xdr:from>
    <xdr:to>
      <xdr:col>14</xdr:col>
      <xdr:colOff>45357</xdr:colOff>
      <xdr:row>77</xdr:row>
      <xdr:rowOff>27214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A0AC66C1-471C-40CF-B8D0-47C1BBFC8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137160</xdr:colOff>
      <xdr:row>3</xdr:row>
      <xdr:rowOff>114300</xdr:rowOff>
    </xdr:from>
    <xdr:to>
      <xdr:col>5</xdr:col>
      <xdr:colOff>601980</xdr:colOff>
      <xdr:row>3</xdr:row>
      <xdr:rowOff>114300</xdr:rowOff>
    </xdr:to>
    <xdr:sp macro="" textlink="">
      <xdr:nvSpPr>
        <xdr:cNvPr id="12" name="Line 12">
          <a:extLst>
            <a:ext uri="{FF2B5EF4-FFF2-40B4-BE49-F238E27FC236}">
              <a16:creationId xmlns:a16="http://schemas.microsoft.com/office/drawing/2014/main" id="{38A45675-FE60-4E62-93BE-15E54C798FC3}"/>
            </a:ext>
          </a:extLst>
        </xdr:cNvPr>
        <xdr:cNvSpPr>
          <a:spLocks noChangeShapeType="1"/>
        </xdr:cNvSpPr>
      </xdr:nvSpPr>
      <xdr:spPr bwMode="auto">
        <a:xfrm>
          <a:off x="3613785" y="676275"/>
          <a:ext cx="4648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114300</xdr:colOff>
      <xdr:row>3</xdr:row>
      <xdr:rowOff>106680</xdr:rowOff>
    </xdr:from>
    <xdr:to>
      <xdr:col>8</xdr:col>
      <xdr:colOff>541020</xdr:colOff>
      <xdr:row>3</xdr:row>
      <xdr:rowOff>106680</xdr:rowOff>
    </xdr:to>
    <xdr:sp macro="" textlink="">
      <xdr:nvSpPr>
        <xdr:cNvPr id="13" name="Line 13">
          <a:extLst>
            <a:ext uri="{FF2B5EF4-FFF2-40B4-BE49-F238E27FC236}">
              <a16:creationId xmlns:a16="http://schemas.microsoft.com/office/drawing/2014/main" id="{93B12976-7787-41B9-9CC4-2DD8E197D755}"/>
            </a:ext>
          </a:extLst>
        </xdr:cNvPr>
        <xdr:cNvSpPr>
          <a:spLocks noChangeShapeType="1"/>
        </xdr:cNvSpPr>
      </xdr:nvSpPr>
      <xdr:spPr bwMode="auto">
        <a:xfrm>
          <a:off x="5676900" y="668655"/>
          <a:ext cx="426720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7</xdr:col>
      <xdr:colOff>434340</xdr:colOff>
      <xdr:row>3</xdr:row>
      <xdr:rowOff>106680</xdr:rowOff>
    </xdr:from>
    <xdr:to>
      <xdr:col>8</xdr:col>
      <xdr:colOff>198120</xdr:colOff>
      <xdr:row>3</xdr:row>
      <xdr:rowOff>106680</xdr:rowOff>
    </xdr:to>
    <xdr:sp macro="" textlink="">
      <xdr:nvSpPr>
        <xdr:cNvPr id="14" name="Line 16">
          <a:extLst>
            <a:ext uri="{FF2B5EF4-FFF2-40B4-BE49-F238E27FC236}">
              <a16:creationId xmlns:a16="http://schemas.microsoft.com/office/drawing/2014/main" id="{3A1818B6-F3EE-4DF3-A0CE-747B8B98BE83}"/>
            </a:ext>
          </a:extLst>
        </xdr:cNvPr>
        <xdr:cNvSpPr>
          <a:spLocks noChangeShapeType="1"/>
        </xdr:cNvSpPr>
      </xdr:nvSpPr>
      <xdr:spPr bwMode="auto">
        <a:xfrm>
          <a:off x="5301615" y="668655"/>
          <a:ext cx="459105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371476</xdr:colOff>
      <xdr:row>54</xdr:row>
      <xdr:rowOff>20319</xdr:rowOff>
    </xdr:from>
    <xdr:to>
      <xdr:col>13</xdr:col>
      <xdr:colOff>316654</xdr:colOff>
      <xdr:row>70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D09460-5EE0-4314-AAF0-F0D829192C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259080</xdr:colOff>
      <xdr:row>73</xdr:row>
      <xdr:rowOff>0</xdr:rowOff>
    </xdr:from>
    <xdr:to>
      <xdr:col>7</xdr:col>
      <xdr:colOff>259080</xdr:colOff>
      <xdr:row>73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19A5705-AAA3-4C08-A128-2E412A132ABA}"/>
            </a:ext>
          </a:extLst>
        </xdr:cNvPr>
        <xdr:cNvSpPr>
          <a:spLocks noChangeShapeType="1"/>
        </xdr:cNvSpPr>
      </xdr:nvSpPr>
      <xdr:spPr bwMode="auto">
        <a:xfrm flipV="1">
          <a:off x="4659630" y="1117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259080</xdr:colOff>
      <xdr:row>73</xdr:row>
      <xdr:rowOff>0</xdr:rowOff>
    </xdr:from>
    <xdr:to>
      <xdr:col>7</xdr:col>
      <xdr:colOff>259080</xdr:colOff>
      <xdr:row>73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E01532-BB16-4E89-B090-E370D9671E18}"/>
            </a:ext>
          </a:extLst>
        </xdr:cNvPr>
        <xdr:cNvSpPr>
          <a:spLocks noChangeShapeType="1"/>
        </xdr:cNvSpPr>
      </xdr:nvSpPr>
      <xdr:spPr bwMode="auto">
        <a:xfrm flipV="1">
          <a:off x="4659630" y="1117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259080</xdr:colOff>
      <xdr:row>73</xdr:row>
      <xdr:rowOff>0</xdr:rowOff>
    </xdr:from>
    <xdr:to>
      <xdr:col>7</xdr:col>
      <xdr:colOff>259080</xdr:colOff>
      <xdr:row>73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D5B2C058-8288-47C6-BCC1-E711E01FDB93}"/>
            </a:ext>
          </a:extLst>
        </xdr:cNvPr>
        <xdr:cNvSpPr>
          <a:spLocks noChangeShapeType="1"/>
        </xdr:cNvSpPr>
      </xdr:nvSpPr>
      <xdr:spPr bwMode="auto">
        <a:xfrm>
          <a:off x="4659630" y="1117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309880</xdr:colOff>
      <xdr:row>54</xdr:row>
      <xdr:rowOff>127001</xdr:rowOff>
    </xdr:from>
    <xdr:to>
      <xdr:col>6</xdr:col>
      <xdr:colOff>157480</xdr:colOff>
      <xdr:row>69</xdr:row>
      <xdr:rowOff>101601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C0FA71D-1C85-477E-933D-68758917AA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99060</xdr:colOff>
      <xdr:row>4</xdr:row>
      <xdr:rowOff>68580</xdr:rowOff>
    </xdr:from>
    <xdr:to>
      <xdr:col>6</xdr:col>
      <xdr:colOff>251460</xdr:colOff>
      <xdr:row>23</xdr:row>
      <xdr:rowOff>30480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F65D4D0-8DF0-493A-959D-4C7FAF8029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99060</xdr:colOff>
      <xdr:row>4</xdr:row>
      <xdr:rowOff>38100</xdr:rowOff>
    </xdr:from>
    <xdr:to>
      <xdr:col>13</xdr:col>
      <xdr:colOff>449580</xdr:colOff>
      <xdr:row>21</xdr:row>
      <xdr:rowOff>121920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CF44FA4-BED0-40A6-97A9-9D5E89FE29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38</xdr:row>
      <xdr:rowOff>76200</xdr:rowOff>
    </xdr:from>
    <xdr:to>
      <xdr:col>6</xdr:col>
      <xdr:colOff>350520</xdr:colOff>
      <xdr:row>53</xdr:row>
      <xdr:rowOff>144780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CC448E6-8339-4307-A9F6-5DFBB22BD2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183727</xdr:colOff>
      <xdr:row>38</xdr:row>
      <xdr:rowOff>60114</xdr:rowOff>
    </xdr:from>
    <xdr:to>
      <xdr:col>13</xdr:col>
      <xdr:colOff>404707</xdr:colOff>
      <xdr:row>53</xdr:row>
      <xdr:rowOff>98214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ECFC82B-6C32-4F72-998D-C875596955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68580</xdr:colOff>
      <xdr:row>3</xdr:row>
      <xdr:rowOff>144780</xdr:rowOff>
    </xdr:from>
    <xdr:to>
      <xdr:col>7</xdr:col>
      <xdr:colOff>533400</xdr:colOff>
      <xdr:row>3</xdr:row>
      <xdr:rowOff>144780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693C8D69-78F6-4AE5-B245-5D9408722A62}"/>
            </a:ext>
          </a:extLst>
        </xdr:cNvPr>
        <xdr:cNvSpPr>
          <a:spLocks noChangeShapeType="1"/>
        </xdr:cNvSpPr>
      </xdr:nvSpPr>
      <xdr:spPr bwMode="auto">
        <a:xfrm flipV="1">
          <a:off x="4469130" y="573405"/>
          <a:ext cx="464820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5</xdr:col>
      <xdr:colOff>91440</xdr:colOff>
      <xdr:row>3</xdr:row>
      <xdr:rowOff>121920</xdr:rowOff>
    </xdr:from>
    <xdr:to>
      <xdr:col>6</xdr:col>
      <xdr:colOff>7620</xdr:colOff>
      <xdr:row>3</xdr:row>
      <xdr:rowOff>121920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39C0CF40-49F2-431B-9CD3-58B124F281E4}"/>
            </a:ext>
          </a:extLst>
        </xdr:cNvPr>
        <xdr:cNvSpPr>
          <a:spLocks noChangeShapeType="1"/>
        </xdr:cNvSpPr>
      </xdr:nvSpPr>
      <xdr:spPr bwMode="auto">
        <a:xfrm>
          <a:off x="3234690" y="550545"/>
          <a:ext cx="54483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114300</xdr:colOff>
      <xdr:row>23</xdr:row>
      <xdr:rowOff>0</xdr:rowOff>
    </xdr:from>
    <xdr:to>
      <xdr:col>6</xdr:col>
      <xdr:colOff>167640</xdr:colOff>
      <xdr:row>38</xdr:row>
      <xdr:rowOff>45720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63628232-E57A-48C7-9A07-DD9685B4BD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32173</xdr:colOff>
      <xdr:row>23</xdr:row>
      <xdr:rowOff>67733</xdr:rowOff>
    </xdr:from>
    <xdr:to>
      <xdr:col>13</xdr:col>
      <xdr:colOff>291253</xdr:colOff>
      <xdr:row>38</xdr:row>
      <xdr:rowOff>147320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E8E0E7D-274E-4182-9476-214C5C1EDB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0.43269</cdr:x>
      <cdr:y>0.83504</cdr:y>
    </cdr:from>
    <cdr:to>
      <cdr:x>0.55637</cdr:x>
      <cdr:y>0.90879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33484" y="1951118"/>
          <a:ext cx="470277" cy="1758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Week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sr.statisticsauthority.gov.uk/accredited-official-statistics/" TargetMode="External"/><Relationship Id="rId1" Type="http://schemas.openxmlformats.org/officeDocument/2006/relationships/hyperlink" Target="http://www.daera-ni.gov.uk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6:G46"/>
  <sheetViews>
    <sheetView showGridLines="0" topLeftCell="A10" workbookViewId="0">
      <selection activeCell="L21" sqref="L21"/>
    </sheetView>
  </sheetViews>
  <sheetFormatPr defaultRowHeight="15" x14ac:dyDescent="0.25"/>
  <cols>
    <col min="1" max="1" width="12.7109375" customWidth="1"/>
    <col min="2" max="10" width="14.5703125" customWidth="1"/>
  </cols>
  <sheetData>
    <row r="16" spans="1:7" ht="30" x14ac:dyDescent="0.4">
      <c r="A16" s="137" t="s">
        <v>101</v>
      </c>
      <c r="B16" s="137"/>
      <c r="C16" s="137"/>
      <c r="D16" s="137"/>
      <c r="E16" s="137"/>
      <c r="F16" s="137"/>
      <c r="G16" s="137"/>
    </row>
    <row r="18" spans="1:7" ht="30" x14ac:dyDescent="0.4">
      <c r="A18" s="137" t="s">
        <v>102</v>
      </c>
      <c r="B18" s="137"/>
      <c r="C18" s="137"/>
      <c r="D18" s="137"/>
      <c r="E18" s="137"/>
      <c r="F18" s="137"/>
      <c r="G18" s="137"/>
    </row>
    <row r="20" spans="1:7" ht="22.5" x14ac:dyDescent="0.3">
      <c r="A20" s="138" t="s">
        <v>122</v>
      </c>
      <c r="B20" s="138"/>
      <c r="C20" s="138"/>
      <c r="D20" s="138"/>
      <c r="E20" s="138"/>
      <c r="F20" s="138"/>
      <c r="G20" s="138"/>
    </row>
    <row r="22" spans="1:7" ht="22.5" x14ac:dyDescent="0.3">
      <c r="A22" s="138" t="s">
        <v>130</v>
      </c>
      <c r="B22" s="138"/>
      <c r="C22" s="138"/>
      <c r="D22" s="138"/>
      <c r="E22" s="138"/>
      <c r="F22" s="138"/>
      <c r="G22" s="138"/>
    </row>
    <row r="23" spans="1:7" ht="22.5" x14ac:dyDescent="0.3">
      <c r="B23" s="68"/>
      <c r="C23" s="139" t="s">
        <v>128</v>
      </c>
      <c r="D23" s="138"/>
      <c r="E23" s="138"/>
    </row>
    <row r="24" spans="1:7" ht="22.5" x14ac:dyDescent="0.3">
      <c r="B24" s="68"/>
      <c r="C24" s="68"/>
      <c r="D24" s="68"/>
      <c r="E24" s="68"/>
    </row>
    <row r="30" spans="1:7" x14ac:dyDescent="0.25">
      <c r="A30" t="s">
        <v>114</v>
      </c>
      <c r="E30" s="69" t="s">
        <v>115</v>
      </c>
    </row>
    <row r="31" spans="1:7" x14ac:dyDescent="0.25">
      <c r="A31" t="s">
        <v>113</v>
      </c>
      <c r="E31" t="s">
        <v>103</v>
      </c>
    </row>
    <row r="32" spans="1:7" x14ac:dyDescent="0.25">
      <c r="A32" t="s">
        <v>109</v>
      </c>
      <c r="E32" t="s">
        <v>104</v>
      </c>
    </row>
    <row r="33" spans="1:6" x14ac:dyDescent="0.25">
      <c r="A33" t="s">
        <v>110</v>
      </c>
      <c r="E33" t="s">
        <v>105</v>
      </c>
    </row>
    <row r="34" spans="1:6" x14ac:dyDescent="0.25">
      <c r="A34" t="s">
        <v>111</v>
      </c>
      <c r="E34" s="70" t="s">
        <v>106</v>
      </c>
    </row>
    <row r="35" spans="1:6" x14ac:dyDescent="0.25">
      <c r="A35" t="s">
        <v>112</v>
      </c>
      <c r="E35" t="s">
        <v>107</v>
      </c>
    </row>
    <row r="36" spans="1:6" x14ac:dyDescent="0.25">
      <c r="E36" t="s">
        <v>108</v>
      </c>
    </row>
    <row r="41" spans="1:6" x14ac:dyDescent="0.25">
      <c r="B41" s="120" t="s">
        <v>116</v>
      </c>
    </row>
    <row r="42" spans="1:6" x14ac:dyDescent="0.25">
      <c r="B42" s="121" t="s">
        <v>117</v>
      </c>
    </row>
    <row r="43" spans="1:6" x14ac:dyDescent="0.25">
      <c r="B43" s="121" t="s">
        <v>118</v>
      </c>
    </row>
    <row r="44" spans="1:6" x14ac:dyDescent="0.25">
      <c r="B44" s="121" t="s">
        <v>119</v>
      </c>
    </row>
    <row r="45" spans="1:6" x14ac:dyDescent="0.25">
      <c r="B45" t="s">
        <v>120</v>
      </c>
      <c r="C45" s="70" t="s">
        <v>121</v>
      </c>
      <c r="F45" s="71"/>
    </row>
    <row r="46" spans="1:6" x14ac:dyDescent="0.25">
      <c r="A46" s="1"/>
      <c r="B46" s="1"/>
      <c r="C46" s="1"/>
      <c r="D46" s="1"/>
      <c r="E46" s="1"/>
      <c r="F46" s="71" t="s">
        <v>129</v>
      </c>
    </row>
  </sheetData>
  <mergeCells count="5">
    <mergeCell ref="A16:G16"/>
    <mergeCell ref="A18:G18"/>
    <mergeCell ref="A20:G20"/>
    <mergeCell ref="A22:G22"/>
    <mergeCell ref="C23:E23"/>
  </mergeCells>
  <hyperlinks>
    <hyperlink ref="E34" r:id="rId1" xr:uid="{00000000-0004-0000-0000-000000000000}"/>
    <hyperlink ref="C45" r:id="rId2" display="https://osr.statisticsauthority.gov.uk/accredited-official-statistics/" xr:uid="{DBC11765-9ED8-4686-8ECD-6F91DED11F28}"/>
  </hyperlinks>
  <pageMargins left="0" right="0" top="0" bottom="0" header="0.31496062992125984" footer="0.31496062992125984"/>
  <pageSetup paperSize="9" scale="88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83D77-879A-4564-B56F-B2C8A04D80D4}">
  <sheetPr>
    <pageSetUpPr fitToPage="1"/>
  </sheetPr>
  <dimension ref="A1:R127"/>
  <sheetViews>
    <sheetView showGridLines="0" zoomScaleNormal="100" workbookViewId="0">
      <selection activeCell="J18" sqref="J18"/>
    </sheetView>
  </sheetViews>
  <sheetFormatPr defaultRowHeight="15" x14ac:dyDescent="0.25"/>
  <cols>
    <col min="1" max="1" width="9.5703125" customWidth="1"/>
    <col min="2" max="2" width="10.140625" customWidth="1"/>
    <col min="3" max="3" width="9.5703125" customWidth="1"/>
    <col min="4" max="5" width="8.5703125" hidden="1" customWidth="1"/>
    <col min="6" max="6" width="9.5703125" customWidth="1"/>
    <col min="7" max="7" width="9.5703125" bestFit="1" customWidth="1"/>
    <col min="8" max="8" width="3.42578125" customWidth="1"/>
    <col min="9" max="9" width="12" bestFit="1" customWidth="1"/>
    <col min="10" max="10" width="9.5703125" customWidth="1"/>
    <col min="11" max="11" width="8.5703125" customWidth="1"/>
    <col min="12" max="13" width="8.5703125" hidden="1" customWidth="1"/>
    <col min="14" max="14" width="9.5703125" customWidth="1"/>
    <col min="15" max="15" width="10.42578125" customWidth="1"/>
  </cols>
  <sheetData>
    <row r="1" spans="1:16" x14ac:dyDescent="0.25">
      <c r="A1" s="59" t="s">
        <v>0</v>
      </c>
      <c r="B1" s="62">
        <v>46184</v>
      </c>
      <c r="C1" s="60"/>
      <c r="G1" s="1" t="s">
        <v>1</v>
      </c>
      <c r="N1" s="61" t="s">
        <v>317</v>
      </c>
      <c r="O1" s="63"/>
      <c r="P1" s="63"/>
    </row>
    <row r="2" spans="1:16" ht="5.0999999999999996" customHeight="1" x14ac:dyDescent="0.25">
      <c r="N2" s="63"/>
      <c r="O2" s="63"/>
      <c r="P2" s="63"/>
    </row>
    <row r="3" spans="1:16" ht="10.35" customHeight="1" x14ac:dyDescent="0.25"/>
    <row r="4" spans="1:16" ht="5.0999999999999996" customHeight="1" x14ac:dyDescent="0.25"/>
    <row r="5" spans="1:16" x14ac:dyDescent="0.25">
      <c r="G5" s="1" t="s">
        <v>116</v>
      </c>
      <c r="H5" s="1"/>
      <c r="I5" s="1"/>
      <c r="J5" s="1"/>
      <c r="L5" t="s">
        <v>31</v>
      </c>
    </row>
    <row r="6" spans="1:16" ht="10.35" customHeight="1" x14ac:dyDescent="0.25">
      <c r="G6" s="2"/>
      <c r="H6" s="2"/>
      <c r="I6" s="2"/>
      <c r="J6" s="2"/>
    </row>
    <row r="7" spans="1:16" ht="5.0999999999999996" customHeight="1" x14ac:dyDescent="0.25"/>
    <row r="8" spans="1:16" x14ac:dyDescent="0.25">
      <c r="A8" s="61" t="s">
        <v>2</v>
      </c>
      <c r="H8" s="135" t="s">
        <v>3</v>
      </c>
      <c r="I8" s="135"/>
      <c r="J8" s="135"/>
      <c r="K8" s="135"/>
      <c r="L8" s="135"/>
      <c r="M8" s="135"/>
      <c r="N8" s="135"/>
      <c r="O8" s="135"/>
    </row>
    <row r="9" spans="1:16" ht="5.0999999999999996" customHeight="1" x14ac:dyDescent="0.25"/>
    <row r="10" spans="1:16" x14ac:dyDescent="0.25">
      <c r="A10" s="61" t="s">
        <v>4</v>
      </c>
      <c r="C10" s="62">
        <v>46179</v>
      </c>
    </row>
    <row r="11" spans="1:16" ht="5.0999999999999996" customHeight="1" x14ac:dyDescent="0.25"/>
    <row r="12" spans="1:16" x14ac:dyDescent="0.25">
      <c r="A12" s="63"/>
      <c r="B12" s="63"/>
      <c r="C12" s="63"/>
      <c r="D12" s="63" t="s">
        <v>5</v>
      </c>
      <c r="E12" s="63" t="s">
        <v>5</v>
      </c>
      <c r="F12" s="136" t="s">
        <v>6</v>
      </c>
      <c r="G12" s="136"/>
      <c r="H12" s="63"/>
      <c r="I12" s="63"/>
      <c r="J12" s="63"/>
      <c r="K12" s="63"/>
      <c r="L12" s="63" t="s">
        <v>5</v>
      </c>
      <c r="M12" s="63" t="s">
        <v>5</v>
      </c>
      <c r="N12" s="136" t="s">
        <v>6</v>
      </c>
      <c r="O12" s="136"/>
    </row>
    <row r="13" spans="1:16" x14ac:dyDescent="0.25">
      <c r="A13" s="124" t="s">
        <v>7</v>
      </c>
      <c r="B13" s="125" t="s">
        <v>8</v>
      </c>
      <c r="C13" s="125" t="s">
        <v>5</v>
      </c>
      <c r="D13" s="124" t="s">
        <v>9</v>
      </c>
      <c r="E13" s="124" t="s">
        <v>10</v>
      </c>
      <c r="F13" s="126">
        <v>46172</v>
      </c>
      <c r="G13" s="126">
        <v>45815</v>
      </c>
      <c r="H13" s="61"/>
      <c r="I13" s="124" t="s">
        <v>11</v>
      </c>
      <c r="J13" s="125" t="s">
        <v>8</v>
      </c>
      <c r="K13" s="125" t="s">
        <v>5</v>
      </c>
      <c r="L13" s="124" t="s">
        <v>9</v>
      </c>
      <c r="M13" s="124" t="s">
        <v>10</v>
      </c>
      <c r="N13" s="126">
        <f>F13</f>
        <v>46172</v>
      </c>
      <c r="O13" s="126">
        <f>G13</f>
        <v>45815</v>
      </c>
    </row>
    <row r="14" spans="1:16" x14ac:dyDescent="0.25">
      <c r="A14" t="s">
        <v>12</v>
      </c>
      <c r="B14" s="83">
        <v>93</v>
      </c>
      <c r="C14" s="84">
        <v>583.9</v>
      </c>
      <c r="D14" s="85">
        <v>588.6</v>
      </c>
      <c r="E14" s="85">
        <v>657.7</v>
      </c>
      <c r="F14" s="76">
        <f t="shared" ref="F14:F21" si="0">IF(C14="-","-",IF(D14="-","-",C14/D14-1))</f>
        <v>-7.9850492694529818E-3</v>
      </c>
      <c r="G14" s="76">
        <f t="shared" ref="G14:G21" si="1">IF(C14="-","-",IF(E14="-","-",C14/E14-1))</f>
        <v>-0.11220921392732264</v>
      </c>
      <c r="I14" t="s">
        <v>12</v>
      </c>
      <c r="J14" s="83">
        <v>74</v>
      </c>
      <c r="K14" s="84">
        <v>575.70000000000005</v>
      </c>
      <c r="L14" s="85">
        <v>579.6</v>
      </c>
      <c r="M14" s="84">
        <v>644.79999999999995</v>
      </c>
      <c r="N14" s="3">
        <f t="shared" ref="N14:N20" si="2">IF(K14="-","-",IF(L14="-","-",K14/L14-1))</f>
        <v>-6.7287784679088691E-3</v>
      </c>
      <c r="O14" s="76">
        <f t="shared" ref="O14:O20" si="3">IF(K14="-","-",IF(M14="-","-",K14/M14-1))</f>
        <v>-0.10716501240694776</v>
      </c>
    </row>
    <row r="15" spans="1:16" x14ac:dyDescent="0.25">
      <c r="A15" t="s">
        <v>13</v>
      </c>
      <c r="B15" s="83">
        <v>192</v>
      </c>
      <c r="C15" s="84">
        <v>593.6</v>
      </c>
      <c r="D15" s="85">
        <v>591.6</v>
      </c>
      <c r="E15" s="85">
        <v>663.1</v>
      </c>
      <c r="F15" s="77">
        <f t="shared" si="0"/>
        <v>3.3806626098715764E-3</v>
      </c>
      <c r="G15" s="76">
        <f t="shared" si="1"/>
        <v>-0.10481073744533254</v>
      </c>
      <c r="I15" t="s">
        <v>13</v>
      </c>
      <c r="J15" s="83">
        <v>85</v>
      </c>
      <c r="K15" s="84">
        <v>579.9</v>
      </c>
      <c r="L15" s="85">
        <v>583.4</v>
      </c>
      <c r="M15" s="84">
        <v>645.5</v>
      </c>
      <c r="N15" s="3">
        <f t="shared" si="2"/>
        <v>-5.9993143640726387E-3</v>
      </c>
      <c r="O15" s="76">
        <f t="shared" si="3"/>
        <v>-0.10162664601084437</v>
      </c>
    </row>
    <row r="16" spans="1:16" x14ac:dyDescent="0.25">
      <c r="A16" t="s">
        <v>14</v>
      </c>
      <c r="B16" s="83">
        <v>22</v>
      </c>
      <c r="C16" s="84">
        <v>586.9</v>
      </c>
      <c r="D16" s="85">
        <v>591.79999999999995</v>
      </c>
      <c r="E16" s="85">
        <v>659.2</v>
      </c>
      <c r="F16" s="77">
        <f t="shared" si="0"/>
        <v>-8.2798242649543274E-3</v>
      </c>
      <c r="G16" s="76">
        <f t="shared" si="1"/>
        <v>-0.10967839805825252</v>
      </c>
      <c r="I16" t="s">
        <v>15</v>
      </c>
      <c r="J16" s="83">
        <v>158</v>
      </c>
      <c r="K16" s="84">
        <v>570.70000000000005</v>
      </c>
      <c r="L16" s="85">
        <v>572.20000000000005</v>
      </c>
      <c r="M16" s="84">
        <v>638.1</v>
      </c>
      <c r="N16" s="3">
        <f t="shared" si="2"/>
        <v>-2.621461027612737E-3</v>
      </c>
      <c r="O16" s="76">
        <f t="shared" si="3"/>
        <v>-0.10562607741733265</v>
      </c>
    </row>
    <row r="17" spans="1:17" x14ac:dyDescent="0.25">
      <c r="A17" t="s">
        <v>16</v>
      </c>
      <c r="B17" s="86">
        <v>641</v>
      </c>
      <c r="C17" s="84">
        <v>587.6</v>
      </c>
      <c r="D17" s="85">
        <v>589.29999999999995</v>
      </c>
      <c r="E17" s="85">
        <v>655.6</v>
      </c>
      <c r="F17" s="77">
        <f t="shared" si="0"/>
        <v>-2.8847785508229196E-3</v>
      </c>
      <c r="G17" s="76">
        <f t="shared" si="1"/>
        <v>-0.10372178157413059</v>
      </c>
      <c r="I17" t="s">
        <v>16</v>
      </c>
      <c r="J17" s="83">
        <v>167</v>
      </c>
      <c r="K17" s="84">
        <v>575.79999999999995</v>
      </c>
      <c r="L17" s="85">
        <v>575.1</v>
      </c>
      <c r="M17" s="84">
        <v>644.70000000000005</v>
      </c>
      <c r="N17" s="3">
        <f t="shared" si="2"/>
        <v>1.2171796209352603E-3</v>
      </c>
      <c r="O17" s="76">
        <f t="shared" si="3"/>
        <v>-0.10687141306033832</v>
      </c>
    </row>
    <row r="18" spans="1:17" x14ac:dyDescent="0.25">
      <c r="A18" t="s">
        <v>17</v>
      </c>
      <c r="B18" s="83">
        <v>225</v>
      </c>
      <c r="C18" s="84">
        <v>584.5</v>
      </c>
      <c r="D18" s="85">
        <v>593</v>
      </c>
      <c r="E18" s="85">
        <v>652.70000000000005</v>
      </c>
      <c r="F18" s="76">
        <f t="shared" si="0"/>
        <v>-1.433389544688024E-2</v>
      </c>
      <c r="G18" s="76">
        <f t="shared" si="1"/>
        <v>-0.10448904550329408</v>
      </c>
      <c r="I18" t="s">
        <v>18</v>
      </c>
      <c r="J18" s="83">
        <v>185</v>
      </c>
      <c r="K18" s="84">
        <v>551</v>
      </c>
      <c r="L18" s="85">
        <v>555.79999999999995</v>
      </c>
      <c r="M18" s="84">
        <v>618</v>
      </c>
      <c r="N18" s="3">
        <f t="shared" si="2"/>
        <v>-8.636200071968303E-3</v>
      </c>
      <c r="O18" s="76">
        <f t="shared" si="3"/>
        <v>-0.10841423948220064</v>
      </c>
    </row>
    <row r="19" spans="1:17" x14ac:dyDescent="0.25">
      <c r="A19" t="s">
        <v>19</v>
      </c>
      <c r="B19" s="83">
        <v>655</v>
      </c>
      <c r="C19" s="84">
        <v>579.29999999999995</v>
      </c>
      <c r="D19" s="85">
        <v>582</v>
      </c>
      <c r="E19" s="85">
        <v>650.79999999999995</v>
      </c>
      <c r="F19" s="77">
        <f t="shared" si="0"/>
        <v>-4.6391752577320533E-3</v>
      </c>
      <c r="G19" s="76">
        <f t="shared" si="1"/>
        <v>-0.10986478180700676</v>
      </c>
      <c r="I19" s="75" t="s">
        <v>19</v>
      </c>
      <c r="J19" s="83">
        <v>158</v>
      </c>
      <c r="K19" s="84">
        <v>560.5</v>
      </c>
      <c r="L19" s="85">
        <v>565.1</v>
      </c>
      <c r="M19" s="84">
        <v>631.9</v>
      </c>
      <c r="N19" s="82">
        <f t="shared" si="2"/>
        <v>-8.1401521854539416E-3</v>
      </c>
      <c r="O19" s="127">
        <f t="shared" si="3"/>
        <v>-0.11299256211425857</v>
      </c>
    </row>
    <row r="20" spans="1:17" x14ac:dyDescent="0.25">
      <c r="A20" t="s">
        <v>20</v>
      </c>
      <c r="B20" s="83">
        <v>192</v>
      </c>
      <c r="C20" s="84">
        <v>589.4</v>
      </c>
      <c r="D20" s="85">
        <v>601.1</v>
      </c>
      <c r="E20" s="85">
        <v>659.1</v>
      </c>
      <c r="F20" s="76">
        <f t="shared" si="0"/>
        <v>-1.9464315421726885E-2</v>
      </c>
      <c r="G20" s="77">
        <f t="shared" si="1"/>
        <v>-0.10575026551357913</v>
      </c>
      <c r="I20" t="s">
        <v>21</v>
      </c>
      <c r="J20" s="87">
        <v>927</v>
      </c>
      <c r="K20" s="89">
        <v>566.70000000000005</v>
      </c>
      <c r="L20" s="88">
        <v>568.70000000000005</v>
      </c>
      <c r="M20" s="89">
        <v>631.70000000000005</v>
      </c>
      <c r="N20" s="3">
        <f t="shared" si="2"/>
        <v>-3.5167926850712128E-3</v>
      </c>
      <c r="O20" s="76">
        <f t="shared" si="3"/>
        <v>-0.10289694475225586</v>
      </c>
    </row>
    <row r="21" spans="1:17" x14ac:dyDescent="0.25">
      <c r="A21" s="72" t="s">
        <v>21</v>
      </c>
      <c r="B21" s="90">
        <v>2578</v>
      </c>
      <c r="C21" s="89">
        <v>582.29999999999995</v>
      </c>
      <c r="D21" s="88">
        <v>585.9</v>
      </c>
      <c r="E21" s="88">
        <v>650.70000000000005</v>
      </c>
      <c r="F21" s="78">
        <f t="shared" si="0"/>
        <v>-6.1443932411674451E-3</v>
      </c>
      <c r="G21" s="78">
        <f t="shared" si="1"/>
        <v>-0.10511756569847874</v>
      </c>
      <c r="J21" s="4"/>
      <c r="K21" s="4"/>
      <c r="L21" s="91"/>
      <c r="M21" s="92"/>
      <c r="N21" s="4"/>
      <c r="O21" s="5"/>
    </row>
    <row r="22" spans="1:17" ht="5.0999999999999996" customHeight="1" x14ac:dyDescent="0.25">
      <c r="B22" s="83"/>
      <c r="C22" s="84"/>
      <c r="D22" s="85"/>
      <c r="E22" s="93"/>
      <c r="F22" s="84"/>
      <c r="G22" s="86"/>
      <c r="J22" s="4"/>
      <c r="K22" s="4"/>
      <c r="L22" s="91"/>
      <c r="M22" s="92"/>
      <c r="N22" s="4"/>
      <c r="O22" s="5"/>
    </row>
    <row r="23" spans="1:17" x14ac:dyDescent="0.25">
      <c r="A23" s="73" t="s">
        <v>22</v>
      </c>
      <c r="B23" s="94"/>
      <c r="C23" s="95"/>
      <c r="D23" s="96"/>
      <c r="E23" s="97"/>
      <c r="F23" s="98"/>
      <c r="G23" s="99"/>
      <c r="I23" s="73" t="s">
        <v>23</v>
      </c>
      <c r="J23" s="98"/>
      <c r="K23" s="98"/>
      <c r="L23" s="100"/>
      <c r="M23" s="128"/>
      <c r="N23" s="98"/>
      <c r="O23" s="99"/>
    </row>
    <row r="24" spans="1:17" x14ac:dyDescent="0.25">
      <c r="A24" t="s">
        <v>12</v>
      </c>
      <c r="B24" s="83">
        <v>33</v>
      </c>
      <c r="C24" s="84">
        <v>588.5</v>
      </c>
      <c r="D24" s="85">
        <v>586.9</v>
      </c>
      <c r="E24" s="85">
        <v>660.3</v>
      </c>
      <c r="F24" s="77">
        <f t="shared" ref="F24:F33" si="4">IF(C24="-","-",IF(D24="-","-",C24/D24-1))</f>
        <v>2.7261884477765008E-3</v>
      </c>
      <c r="G24" s="76">
        <f t="shared" ref="G24:G33" si="5">IF(C24="-","-",IF(E24="-","-",C24/E24-1))</f>
        <v>-0.10873845221868839</v>
      </c>
      <c r="I24" t="s">
        <v>16</v>
      </c>
      <c r="J24" s="83">
        <v>31</v>
      </c>
      <c r="K24" s="84">
        <v>518.79999999999995</v>
      </c>
      <c r="L24" s="85">
        <v>518</v>
      </c>
      <c r="M24" s="84">
        <v>570</v>
      </c>
      <c r="N24" s="3">
        <f t="shared" ref="N24:N31" si="6">IF(K24="-","-",IF(L24="-","-",K24/L24-1))</f>
        <v>1.5444015444014969E-3</v>
      </c>
      <c r="O24" s="76">
        <f t="shared" ref="O24:O31" si="7">IF(K24="-","-",IF(M24="-","-",K24/M24-1))</f>
        <v>-8.9824561403508807E-2</v>
      </c>
    </row>
    <row r="25" spans="1:17" x14ac:dyDescent="0.25">
      <c r="A25" t="s">
        <v>13</v>
      </c>
      <c r="B25" s="83">
        <v>190</v>
      </c>
      <c r="C25" s="84">
        <v>591.79999999999995</v>
      </c>
      <c r="D25" s="85">
        <v>590.70000000000005</v>
      </c>
      <c r="E25" s="85">
        <v>659.1</v>
      </c>
      <c r="F25" s="77">
        <f t="shared" si="4"/>
        <v>1.8621973929235924E-3</v>
      </c>
      <c r="G25" s="76">
        <f t="shared" si="5"/>
        <v>-0.10210893642846319</v>
      </c>
      <c r="I25" t="s">
        <v>17</v>
      </c>
      <c r="J25" s="83">
        <v>38</v>
      </c>
      <c r="K25" s="84">
        <v>521</v>
      </c>
      <c r="L25" s="85">
        <v>517.20000000000005</v>
      </c>
      <c r="M25" s="84">
        <v>568.79999999999995</v>
      </c>
      <c r="N25" s="3">
        <f t="shared" si="6"/>
        <v>7.3472544470223333E-3</v>
      </c>
      <c r="O25" s="76">
        <f t="shared" si="7"/>
        <v>-8.4036568213783358E-2</v>
      </c>
    </row>
    <row r="26" spans="1:17" x14ac:dyDescent="0.25">
      <c r="A26" t="s">
        <v>14</v>
      </c>
      <c r="B26" s="83">
        <v>64</v>
      </c>
      <c r="C26" s="84">
        <v>589.5</v>
      </c>
      <c r="D26" s="85">
        <v>588.9</v>
      </c>
      <c r="E26" s="85">
        <v>657.3</v>
      </c>
      <c r="F26" s="76">
        <f t="shared" si="4"/>
        <v>1.0188487009679115E-3</v>
      </c>
      <c r="G26" s="76">
        <f t="shared" si="5"/>
        <v>-0.1031492469192149</v>
      </c>
      <c r="I26" t="s">
        <v>18</v>
      </c>
      <c r="J26" s="83">
        <v>38</v>
      </c>
      <c r="K26" s="84">
        <v>493.2</v>
      </c>
      <c r="L26" s="85">
        <v>490.9</v>
      </c>
      <c r="M26" s="84">
        <v>539.29999999999995</v>
      </c>
      <c r="N26" s="3">
        <f t="shared" si="6"/>
        <v>4.6852719494805406E-3</v>
      </c>
      <c r="O26" s="76">
        <f t="shared" si="7"/>
        <v>-8.5481179306508337E-2</v>
      </c>
    </row>
    <row r="27" spans="1:17" x14ac:dyDescent="0.25">
      <c r="A27" t="s">
        <v>15</v>
      </c>
      <c r="B27" s="83">
        <v>51</v>
      </c>
      <c r="C27" s="84">
        <v>584.20000000000005</v>
      </c>
      <c r="D27" s="85">
        <v>580.1</v>
      </c>
      <c r="E27" s="85">
        <v>653.70000000000005</v>
      </c>
      <c r="F27" s="76">
        <f t="shared" si="4"/>
        <v>7.0677469401827508E-3</v>
      </c>
      <c r="G27" s="76">
        <f t="shared" si="5"/>
        <v>-0.10631788282086585</v>
      </c>
      <c r="I27" t="s">
        <v>19</v>
      </c>
      <c r="J27" s="83">
        <v>100</v>
      </c>
      <c r="K27" s="84">
        <v>499.1</v>
      </c>
      <c r="L27" s="85">
        <v>496.7</v>
      </c>
      <c r="M27" s="84">
        <v>549.70000000000005</v>
      </c>
      <c r="N27" s="3">
        <f t="shared" si="6"/>
        <v>4.8318904771491589E-3</v>
      </c>
      <c r="O27" s="76">
        <f t="shared" si="7"/>
        <v>-9.2050209205020939E-2</v>
      </c>
    </row>
    <row r="28" spans="1:17" x14ac:dyDescent="0.25">
      <c r="A28" t="s">
        <v>16</v>
      </c>
      <c r="B28" s="83">
        <v>564</v>
      </c>
      <c r="C28" s="84">
        <v>588.29999999999995</v>
      </c>
      <c r="D28" s="85">
        <v>587.6</v>
      </c>
      <c r="E28" s="85">
        <v>655.4</v>
      </c>
      <c r="F28" s="76">
        <f t="shared" si="4"/>
        <v>1.1912865895165048E-3</v>
      </c>
      <c r="G28" s="76">
        <f t="shared" si="5"/>
        <v>-0.10238022581629547</v>
      </c>
      <c r="I28" t="s">
        <v>20</v>
      </c>
      <c r="J28" s="83">
        <v>70</v>
      </c>
      <c r="K28" s="84">
        <v>496.4</v>
      </c>
      <c r="L28" s="85">
        <v>499.8</v>
      </c>
      <c r="M28" s="84">
        <v>544.79999999999995</v>
      </c>
      <c r="N28" s="3">
        <f t="shared" si="6"/>
        <v>-6.8027210884354927E-3</v>
      </c>
      <c r="O28" s="76">
        <f t="shared" si="7"/>
        <v>-8.8839941262848665E-2</v>
      </c>
    </row>
    <row r="29" spans="1:17" x14ac:dyDescent="0.25">
      <c r="A29" t="s">
        <v>17</v>
      </c>
      <c r="B29" s="83">
        <v>458</v>
      </c>
      <c r="C29" s="84">
        <v>588.70000000000005</v>
      </c>
      <c r="D29" s="85">
        <v>588.79999999999995</v>
      </c>
      <c r="E29" s="85">
        <v>655.29999999999995</v>
      </c>
      <c r="F29" s="76">
        <f t="shared" si="4"/>
        <v>-1.6983695652161845E-4</v>
      </c>
      <c r="G29" s="76">
        <f t="shared" si="5"/>
        <v>-0.10163283992064687</v>
      </c>
      <c r="I29" t="s">
        <v>24</v>
      </c>
      <c r="J29" s="83">
        <v>249</v>
      </c>
      <c r="K29" s="84">
        <v>462.3</v>
      </c>
      <c r="L29" s="85">
        <v>465.1</v>
      </c>
      <c r="M29" s="84">
        <v>504.8</v>
      </c>
      <c r="N29" s="3">
        <f t="shared" si="6"/>
        <v>-6.0202107073747957E-3</v>
      </c>
      <c r="O29" s="76">
        <f t="shared" si="7"/>
        <v>-8.4191759112519859E-2</v>
      </c>
      <c r="Q29" t="s">
        <v>31</v>
      </c>
    </row>
    <row r="30" spans="1:17" x14ac:dyDescent="0.25">
      <c r="A30" t="s">
        <v>18</v>
      </c>
      <c r="B30" s="83">
        <v>52</v>
      </c>
      <c r="C30" s="84">
        <v>567.20000000000005</v>
      </c>
      <c r="D30" s="85">
        <v>568.9</v>
      </c>
      <c r="E30" s="85">
        <v>635.6</v>
      </c>
      <c r="F30" s="76">
        <f t="shared" si="4"/>
        <v>-2.988222886271652E-3</v>
      </c>
      <c r="G30" s="76">
        <f t="shared" si="5"/>
        <v>-0.10761485210824417</v>
      </c>
      <c r="I30" s="75" t="s">
        <v>25</v>
      </c>
      <c r="J30" s="101">
        <v>136</v>
      </c>
      <c r="K30" s="103">
        <v>478.6</v>
      </c>
      <c r="L30" s="102">
        <v>478.8</v>
      </c>
      <c r="M30" s="103">
        <v>527.79999999999995</v>
      </c>
      <c r="N30" s="3">
        <f t="shared" si="6"/>
        <v>-4.1771094402676123E-4</v>
      </c>
      <c r="O30" s="127">
        <f t="shared" si="7"/>
        <v>-9.3217127699886215E-2</v>
      </c>
    </row>
    <row r="31" spans="1:17" x14ac:dyDescent="0.25">
      <c r="A31" t="s">
        <v>19</v>
      </c>
      <c r="B31" s="83">
        <v>560</v>
      </c>
      <c r="C31" s="84">
        <v>579</v>
      </c>
      <c r="D31" s="85">
        <v>583.20000000000005</v>
      </c>
      <c r="E31" s="85">
        <v>645</v>
      </c>
      <c r="F31" s="77">
        <f t="shared" si="4"/>
        <v>-7.2016460905350854E-3</v>
      </c>
      <c r="G31" s="76">
        <f t="shared" si="5"/>
        <v>-0.10232558139534886</v>
      </c>
      <c r="I31" t="s">
        <v>21</v>
      </c>
      <c r="J31" s="86">
        <v>1118</v>
      </c>
      <c r="K31" s="84">
        <v>465.6</v>
      </c>
      <c r="L31" s="85">
        <v>470.9</v>
      </c>
      <c r="M31" s="84">
        <v>510</v>
      </c>
      <c r="N31" s="129">
        <f t="shared" si="6"/>
        <v>-1.1255043533658804E-2</v>
      </c>
      <c r="O31" s="76">
        <f t="shared" si="7"/>
        <v>-8.7058823529411744E-2</v>
      </c>
    </row>
    <row r="32" spans="1:17" x14ac:dyDescent="0.25">
      <c r="A32" t="s">
        <v>20</v>
      </c>
      <c r="B32" s="83">
        <v>371</v>
      </c>
      <c r="C32" s="84">
        <v>584.9</v>
      </c>
      <c r="D32" s="85">
        <v>594</v>
      </c>
      <c r="E32" s="85">
        <v>648.70000000000005</v>
      </c>
      <c r="F32" s="76">
        <f t="shared" si="4"/>
        <v>-1.53198653198654E-2</v>
      </c>
      <c r="G32" s="77">
        <f t="shared" si="5"/>
        <v>-9.8350547248342912E-2</v>
      </c>
    </row>
    <row r="33" spans="1:15" x14ac:dyDescent="0.25">
      <c r="A33" s="72" t="s">
        <v>21</v>
      </c>
      <c r="B33" s="90">
        <v>2514</v>
      </c>
      <c r="C33" s="89">
        <v>583.4</v>
      </c>
      <c r="D33" s="88">
        <v>585.9</v>
      </c>
      <c r="E33" s="88">
        <v>649.70000000000005</v>
      </c>
      <c r="F33" s="78">
        <f t="shared" si="4"/>
        <v>-4.2669397508107165E-3</v>
      </c>
      <c r="G33" s="78">
        <f t="shared" si="5"/>
        <v>-0.10204709866092054</v>
      </c>
    </row>
    <row r="34" spans="1:15" ht="5.0999999999999996" customHeight="1" x14ac:dyDescent="0.25"/>
    <row r="35" spans="1:15" ht="5.0999999999999996" customHeight="1" x14ac:dyDescent="0.25"/>
    <row r="36" spans="1:15" x14ac:dyDescent="0.25">
      <c r="A36" s="74" t="s">
        <v>26</v>
      </c>
      <c r="B36" s="72"/>
      <c r="C36" s="72"/>
      <c r="D36" s="72"/>
      <c r="E36" s="72"/>
      <c r="F36" s="72"/>
      <c r="G36" s="72"/>
      <c r="H36" s="72"/>
      <c r="I36" s="130" t="s">
        <v>4</v>
      </c>
      <c r="J36" s="131">
        <f>C10</f>
        <v>46179</v>
      </c>
      <c r="K36" s="72"/>
      <c r="L36" s="72"/>
      <c r="M36" s="72"/>
      <c r="N36" s="72"/>
      <c r="O36" s="72"/>
    </row>
    <row r="37" spans="1:15" ht="5.0999999999999996" customHeight="1" x14ac:dyDescent="0.25"/>
    <row r="38" spans="1:15" x14ac:dyDescent="0.25">
      <c r="A38" s="135" t="s">
        <v>27</v>
      </c>
      <c r="B38" s="135"/>
      <c r="C38" s="135"/>
      <c r="D38" s="135"/>
      <c r="E38" s="135"/>
      <c r="F38" s="135"/>
      <c r="G38" s="135"/>
      <c r="H38" s="135"/>
      <c r="I38" t="s">
        <v>28</v>
      </c>
      <c r="J38" s="93">
        <v>7568</v>
      </c>
      <c r="K38" s="6">
        <v>836.1904856586068</v>
      </c>
      <c r="L38" s="6">
        <v>819.83972472480843</v>
      </c>
      <c r="M38" s="104">
        <v>686.0544219334962</v>
      </c>
      <c r="N38" s="3">
        <f>IF(K38="-","-",IF(L38="-","-",K38/L38-1))</f>
        <v>1.9943850536501717E-2</v>
      </c>
      <c r="O38" s="3">
        <f>IF(K38="-","-",IF(M38="-","-",K38/M38-1))</f>
        <v>0.21883987468805244</v>
      </c>
    </row>
    <row r="39" spans="1:15" x14ac:dyDescent="0.25">
      <c r="I39" t="s">
        <v>30</v>
      </c>
      <c r="J39" s="93" t="s">
        <v>29</v>
      </c>
      <c r="K39" s="6" t="s">
        <v>29</v>
      </c>
      <c r="L39" s="6" t="s">
        <v>29</v>
      </c>
      <c r="M39" s="6" t="s">
        <v>29</v>
      </c>
      <c r="N39" s="3" t="str">
        <f>IF(K39="-","-",IF(L39="-","-",K39/L39-1))</f>
        <v>-</v>
      </c>
      <c r="O39" s="3" t="str">
        <f>IF(K39="-","-",IF(M39="-","-",K39/M39-1))</f>
        <v>-</v>
      </c>
    </row>
    <row r="40" spans="1:15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105">
        <v>7568</v>
      </c>
      <c r="K40" s="106">
        <v>836.1904856586068</v>
      </c>
      <c r="L40" s="106">
        <v>819.83972472480843</v>
      </c>
      <c r="M40" s="106">
        <v>686.0544219334962</v>
      </c>
      <c r="N40" s="80">
        <f>IF(K40="-","-",IF(L40="-","-",K40/L40-1))</f>
        <v>1.9943850536501717E-2</v>
      </c>
      <c r="O40" s="80">
        <f>IF(K40="-","-",IF(M40="-","-",K40/M40-1))</f>
        <v>0.21883987468805244</v>
      </c>
    </row>
    <row r="41" spans="1:15" ht="5.0999999999999996" customHeight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 t="s">
        <v>31</v>
      </c>
      <c r="K41" s="75"/>
      <c r="L41" s="75"/>
      <c r="M41" s="75"/>
      <c r="N41" s="75"/>
      <c r="O41" s="75"/>
    </row>
    <row r="42" spans="1:15" ht="5.0999999999999996" customHeight="1" x14ac:dyDescent="0.25"/>
    <row r="43" spans="1:15" x14ac:dyDescent="0.25">
      <c r="A43" s="1" t="s">
        <v>32</v>
      </c>
      <c r="I43" s="61" t="s">
        <v>4</v>
      </c>
      <c r="J43" s="62">
        <f>J36</f>
        <v>46179</v>
      </c>
    </row>
    <row r="44" spans="1:15" ht="5.0999999999999996" customHeight="1" x14ac:dyDescent="0.25"/>
    <row r="45" spans="1:15" x14ac:dyDescent="0.25">
      <c r="A45" s="133" t="s">
        <v>33</v>
      </c>
      <c r="B45" s="133"/>
      <c r="C45" s="133"/>
      <c r="D45" s="133"/>
      <c r="E45" s="133"/>
      <c r="F45" s="133"/>
      <c r="G45" s="133"/>
      <c r="H45" s="133"/>
      <c r="K45" s="107">
        <v>179.76545541226966</v>
      </c>
      <c r="L45" s="107">
        <v>181.57090902177612</v>
      </c>
      <c r="M45" s="107">
        <v>204.46953325006746</v>
      </c>
      <c r="N45" s="3">
        <f>IF(K45="-","-",IF(L45="-","-",K45/L45-1))</f>
        <v>-9.9435180406015622E-3</v>
      </c>
      <c r="O45" s="3">
        <f>IF(K45="-","-",IF(M45="-","-",K45/M45-1))</f>
        <v>-0.12082033662973424</v>
      </c>
    </row>
    <row r="46" spans="1:15" ht="5.0999999999999996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5" ht="5.0999999999999996" customHeight="1" x14ac:dyDescent="0.25"/>
    <row r="48" spans="1:15" x14ac:dyDescent="0.25">
      <c r="A48" s="1" t="s">
        <v>34</v>
      </c>
      <c r="I48" s="61" t="s">
        <v>4</v>
      </c>
      <c r="J48" s="62">
        <f>J43</f>
        <v>46179</v>
      </c>
    </row>
    <row r="49" spans="1:15" ht="5.0999999999999996" customHeight="1" x14ac:dyDescent="0.25"/>
    <row r="50" spans="1:15" x14ac:dyDescent="0.25">
      <c r="A50" s="133" t="s">
        <v>100</v>
      </c>
      <c r="B50" s="133"/>
      <c r="C50" s="133"/>
      <c r="D50" s="133"/>
      <c r="E50" s="133"/>
      <c r="F50" s="133"/>
      <c r="G50" s="133"/>
      <c r="H50" s="133"/>
      <c r="K50" s="85" t="s">
        <v>29</v>
      </c>
      <c r="L50" s="85" t="s">
        <v>29</v>
      </c>
      <c r="M50" s="85" t="s">
        <v>29</v>
      </c>
      <c r="N50" s="3" t="str">
        <f>IF(K50="-","-",IF(L50="-","-",K50/L50-1))</f>
        <v>-</v>
      </c>
      <c r="O50" s="76" t="str">
        <f>IF(K50="-","-",IF(M50="-","-",K50/M50-1))</f>
        <v>-</v>
      </c>
    </row>
    <row r="51" spans="1:15" ht="5.0999999999999996" customHeight="1" x14ac:dyDescent="0.25">
      <c r="A51" s="75"/>
      <c r="B51" s="75"/>
      <c r="C51" s="75"/>
      <c r="D51" s="75"/>
      <c r="E51" s="75"/>
      <c r="F51" s="75"/>
      <c r="G51" s="75"/>
      <c r="H51" s="75" t="s">
        <v>31</v>
      </c>
      <c r="I51" s="75"/>
      <c r="J51" s="75"/>
      <c r="K51" s="75"/>
      <c r="L51" s="75"/>
      <c r="M51" s="75"/>
      <c r="N51" s="75"/>
      <c r="O51" s="75"/>
    </row>
    <row r="52" spans="1:15" ht="5.0999999999999996" customHeight="1" x14ac:dyDescent="0.25">
      <c r="O52" t="s">
        <v>31</v>
      </c>
    </row>
    <row r="53" spans="1:15" x14ac:dyDescent="0.25">
      <c r="A53" s="1" t="s">
        <v>35</v>
      </c>
      <c r="G53" s="61" t="s">
        <v>36</v>
      </c>
      <c r="I53" s="64">
        <v>46113</v>
      </c>
    </row>
    <row r="54" spans="1:15" ht="5.0999999999999996" customHeight="1" x14ac:dyDescent="0.25"/>
    <row r="55" spans="1:15" x14ac:dyDescent="0.25">
      <c r="D55" t="s">
        <v>5</v>
      </c>
      <c r="E55" t="s">
        <v>5</v>
      </c>
      <c r="F55" s="134" t="s">
        <v>6</v>
      </c>
      <c r="G55" s="134"/>
      <c r="L55" t="s">
        <v>5</v>
      </c>
      <c r="M55" t="s">
        <v>5</v>
      </c>
      <c r="N55" s="134" t="s">
        <v>6</v>
      </c>
      <c r="O55" s="134"/>
    </row>
    <row r="56" spans="1:15" x14ac:dyDescent="0.25">
      <c r="C56" s="7" t="s">
        <v>5</v>
      </c>
      <c r="D56" t="s">
        <v>37</v>
      </c>
      <c r="E56" t="s">
        <v>10</v>
      </c>
      <c r="F56" s="65">
        <v>46082</v>
      </c>
      <c r="G56" s="65">
        <v>45748</v>
      </c>
      <c r="K56" s="7" t="s">
        <v>5</v>
      </c>
      <c r="L56" t="s">
        <v>37</v>
      </c>
      <c r="M56" t="s">
        <v>10</v>
      </c>
      <c r="N56" s="65">
        <f>F56</f>
        <v>46082</v>
      </c>
      <c r="O56" s="65">
        <f>G56</f>
        <v>45748</v>
      </c>
    </row>
    <row r="57" spans="1:15" x14ac:dyDescent="0.25">
      <c r="A57" t="s">
        <v>38</v>
      </c>
      <c r="C57" s="6">
        <v>3.65</v>
      </c>
      <c r="D57" s="8">
        <v>3.7666666666666671</v>
      </c>
      <c r="E57" s="8">
        <v>3.4</v>
      </c>
      <c r="F57" s="76">
        <f>IF(C57="-","-",IF(D57="-","-",C57/D57-1))</f>
        <v>-3.0973451327433787E-2</v>
      </c>
      <c r="G57" s="76">
        <f>IF(C57="-","-",IF(E57="-","-",C57/E57-1))</f>
        <v>7.3529411764705843E-2</v>
      </c>
      <c r="I57" t="s">
        <v>125</v>
      </c>
      <c r="K57" s="6">
        <v>110</v>
      </c>
      <c r="L57" s="8">
        <v>90</v>
      </c>
      <c r="M57" s="8">
        <v>110</v>
      </c>
      <c r="N57" s="76">
        <f>IF(K57="-","-",IF(L57="-","-",K57/L57-1))</f>
        <v>0.22222222222222232</v>
      </c>
      <c r="O57" s="76">
        <f>IF(K57="-","-",IF(M57="-","-",K57/M57-1))</f>
        <v>0</v>
      </c>
    </row>
    <row r="58" spans="1:15" x14ac:dyDescent="0.25">
      <c r="A58" t="s">
        <v>39</v>
      </c>
      <c r="C58" s="6">
        <v>27.75</v>
      </c>
      <c r="D58" s="8">
        <v>27.333333333333332</v>
      </c>
      <c r="E58" s="8">
        <v>29</v>
      </c>
      <c r="F58" s="76">
        <f>IF(C58="-","-",IF(D58="-","-",C58/D58-1))</f>
        <v>1.5243902439024515E-2</v>
      </c>
      <c r="G58" s="76">
        <f>IF(C58="-","-",IF(E58="-","-",C58/E58-1))</f>
        <v>-4.31034482758621E-2</v>
      </c>
      <c r="I58" t="s">
        <v>124</v>
      </c>
      <c r="K58" s="6">
        <v>26</v>
      </c>
      <c r="L58" s="8">
        <v>26</v>
      </c>
      <c r="M58" s="8">
        <v>26</v>
      </c>
      <c r="N58" s="76">
        <f>IF(K58="-","-",IF(L58="-","-",K58/L58-1))</f>
        <v>0</v>
      </c>
      <c r="O58" s="76">
        <f>IF(K58="-","-",IF(M58="-","-",K58/M58-1))</f>
        <v>0</v>
      </c>
    </row>
    <row r="59" spans="1:15" hidden="1" x14ac:dyDescent="0.25">
      <c r="C59" s="6"/>
      <c r="D59" s="8"/>
      <c r="E59" s="8"/>
      <c r="F59" s="122"/>
      <c r="G59" s="122"/>
      <c r="I59" t="s">
        <v>123</v>
      </c>
      <c r="K59" s="6">
        <v>2.75</v>
      </c>
      <c r="L59" s="8"/>
      <c r="M59" s="8"/>
      <c r="N59" s="76" t="e">
        <f>IF(K59="-","-",IF(L59="-","-",K59/L59-1))</f>
        <v>#DIV/0!</v>
      </c>
      <c r="O59" s="76" t="e">
        <f>IF(K59="-","-",IF(M59="-","-",K59/M59-1))</f>
        <v>#DIV/0!</v>
      </c>
    </row>
    <row r="60" spans="1:15" ht="14.45" customHeigh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1:15" ht="5.0999999999999996" customHeight="1" x14ac:dyDescent="0.25"/>
    <row r="67" spans="1:15" ht="5.0999999999999996" customHeight="1" x14ac:dyDescent="0.25"/>
    <row r="69" spans="1:15" ht="5.0999999999999996" customHeight="1" x14ac:dyDescent="0.25"/>
    <row r="70" spans="1:15" x14ac:dyDescent="0.25">
      <c r="A70" s="61" t="s">
        <v>0</v>
      </c>
      <c r="B70" s="62">
        <f>B1</f>
        <v>46184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1" t="str">
        <f>N1</f>
        <v>Volume 89 Number 22</v>
      </c>
      <c r="O70" s="63"/>
    </row>
    <row r="71" spans="1:15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x14ac:dyDescent="0.25">
      <c r="A72" s="1" t="s">
        <v>40</v>
      </c>
      <c r="I72" s="7" t="s">
        <v>41</v>
      </c>
      <c r="J72" s="64">
        <v>46113</v>
      </c>
    </row>
    <row r="73" spans="1:15" x14ac:dyDescent="0.25">
      <c r="L73" t="s">
        <v>5</v>
      </c>
      <c r="M73" t="s">
        <v>5</v>
      </c>
      <c r="N73" s="134" t="s">
        <v>6</v>
      </c>
      <c r="O73" s="134"/>
    </row>
    <row r="74" spans="1:15" x14ac:dyDescent="0.25">
      <c r="K74" s="7" t="s">
        <v>5</v>
      </c>
      <c r="L74" t="s">
        <v>37</v>
      </c>
      <c r="M74" t="s">
        <v>10</v>
      </c>
      <c r="N74" s="65">
        <v>46082</v>
      </c>
      <c r="O74" s="65">
        <v>45748</v>
      </c>
    </row>
    <row r="75" spans="1:15" x14ac:dyDescent="0.25">
      <c r="A75" s="133" t="s">
        <v>42</v>
      </c>
      <c r="B75" s="133"/>
      <c r="C75" s="133"/>
      <c r="D75" s="133"/>
      <c r="E75" s="133"/>
      <c r="F75" s="133"/>
      <c r="G75" s="133"/>
      <c r="H75" s="133"/>
      <c r="I75" t="s">
        <v>43</v>
      </c>
      <c r="K75" s="6" t="s">
        <v>29</v>
      </c>
      <c r="L75" s="8" t="s">
        <v>29</v>
      </c>
      <c r="M75" s="8" t="s">
        <v>29</v>
      </c>
      <c r="N75" s="3" t="str">
        <f>IF(K75="-","-",IF(L75="-","-",K75/L75-1))</f>
        <v>-</v>
      </c>
      <c r="O75" s="3" t="str">
        <f>IF(K75="-","-",IF(M75="-","-",K75/M75-1))</f>
        <v>-</v>
      </c>
    </row>
    <row r="76" spans="1:15" x14ac:dyDescent="0.25">
      <c r="A76" s="133" t="s">
        <v>44</v>
      </c>
      <c r="B76" s="133"/>
      <c r="C76" s="133"/>
      <c r="D76" s="133"/>
      <c r="E76" s="133"/>
      <c r="F76" s="133"/>
      <c r="G76" s="133"/>
      <c r="H76" s="133"/>
      <c r="I76" t="s">
        <v>93</v>
      </c>
      <c r="K76" s="6">
        <v>209.06247072665136</v>
      </c>
      <c r="L76" s="8">
        <v>290.79724520185312</v>
      </c>
      <c r="M76" s="8">
        <v>302.32</v>
      </c>
      <c r="N76" s="3">
        <f>IF(K76="-","-",IF(L76="-","-",K76/L76-1))</f>
        <v>-0.28107135065349964</v>
      </c>
      <c r="O76" s="3">
        <f>IF(K76="-","-",IF(M76="-","-",K76/M76-1))</f>
        <v>-0.30847290709628417</v>
      </c>
    </row>
    <row r="77" spans="1:15" x14ac:dyDescent="0.25">
      <c r="I77" t="s">
        <v>94</v>
      </c>
      <c r="K77" s="6">
        <v>194.60902958297652</v>
      </c>
      <c r="L77" s="8">
        <v>171.39613956164669</v>
      </c>
      <c r="M77" s="8">
        <v>204.81131803553939</v>
      </c>
      <c r="N77" s="3">
        <f>IF(K77="-","-",IF(L77="-","-",K77/L77-1))</f>
        <v>0.13543414735418091</v>
      </c>
      <c r="O77" s="3">
        <f>IF(K77="-","-",IF(M77="-","-",K77/M77-1))</f>
        <v>-4.9813108720839994E-2</v>
      </c>
    </row>
    <row r="78" spans="1:15" x14ac:dyDescent="0.25">
      <c r="I78" t="s">
        <v>95</v>
      </c>
      <c r="K78" s="6" t="s">
        <v>29</v>
      </c>
      <c r="L78" s="8" t="s">
        <v>29</v>
      </c>
      <c r="M78" s="8" t="s">
        <v>29</v>
      </c>
      <c r="N78" s="3" t="str">
        <f>IF(K78="-","-",IF(L78="-","-",K78/L78-1))</f>
        <v>-</v>
      </c>
      <c r="O78" s="3" t="str">
        <f>IF(K78="-","-",IF(M78="-","-",K78/M78-1))</f>
        <v>-</v>
      </c>
    </row>
    <row r="79" spans="1:15" ht="5.0999999999999996" customHeight="1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ht="5.0999999999999996" customHeight="1" x14ac:dyDescent="0.25"/>
    <row r="81" spans="1:15" x14ac:dyDescent="0.25">
      <c r="I81" s="61" t="s">
        <v>4</v>
      </c>
      <c r="J81" s="62">
        <f>C10</f>
        <v>46179</v>
      </c>
      <c r="K81" t="s">
        <v>45</v>
      </c>
      <c r="L81" t="s">
        <v>5</v>
      </c>
      <c r="M81" t="s">
        <v>5</v>
      </c>
      <c r="N81" s="134" t="s">
        <v>6</v>
      </c>
      <c r="O81" s="134"/>
    </row>
    <row r="82" spans="1:15" x14ac:dyDescent="0.25">
      <c r="A82" s="1" t="s">
        <v>46</v>
      </c>
      <c r="L82" t="s">
        <v>9</v>
      </c>
      <c r="M82" t="s">
        <v>10</v>
      </c>
      <c r="N82" s="79">
        <f>N13</f>
        <v>46172</v>
      </c>
      <c r="O82" s="79">
        <f>O13</f>
        <v>45815</v>
      </c>
    </row>
    <row r="83" spans="1:15" ht="5.0999999999999996" customHeight="1" x14ac:dyDescent="0.25"/>
    <row r="84" spans="1:15" ht="14.85" customHeight="1" x14ac:dyDescent="0.25">
      <c r="A84" s="133" t="s">
        <v>96</v>
      </c>
      <c r="B84" s="133"/>
      <c r="C84" s="133"/>
      <c r="D84" s="133"/>
      <c r="E84" s="133"/>
      <c r="F84" s="133"/>
      <c r="G84" s="133"/>
      <c r="H84" s="133"/>
      <c r="I84" t="s">
        <v>47</v>
      </c>
      <c r="K84" s="6">
        <v>200.5</v>
      </c>
      <c r="L84" s="6">
        <v>205.5</v>
      </c>
      <c r="M84" s="6">
        <v>197</v>
      </c>
      <c r="N84" s="3">
        <f>IF(K84="-","-",IF(L84="-","-",K84/L84-1))</f>
        <v>-2.4330900243308973E-2</v>
      </c>
      <c r="O84" s="3">
        <f>IF(K84="-","-",IF(M84="-","-",K84/M84-1))</f>
        <v>1.7766497461928932E-2</v>
      </c>
    </row>
    <row r="85" spans="1:15" ht="14.85" customHeight="1" x14ac:dyDescent="0.25">
      <c r="I85" t="s">
        <v>48</v>
      </c>
      <c r="K85" s="6">
        <v>196.5</v>
      </c>
      <c r="L85" s="6">
        <v>197.5</v>
      </c>
      <c r="M85" s="6">
        <v>191.5</v>
      </c>
      <c r="N85" s="3">
        <f>IF(K85="-","-",IF(L85="-","-",K85/L85-1))</f>
        <v>-5.0632911392405333E-3</v>
      </c>
      <c r="O85" s="3">
        <f>IF(K85="-","-",IF(M85="-","-",K85/M85-1))</f>
        <v>2.6109660574412441E-2</v>
      </c>
    </row>
    <row r="86" spans="1:15" ht="5.0999999999999996" customHeight="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</row>
    <row r="87" spans="1:15" ht="5.0999999999999996" customHeight="1" x14ac:dyDescent="0.25"/>
    <row r="88" spans="1:15" x14ac:dyDescent="0.25">
      <c r="A88" s="1" t="s">
        <v>49</v>
      </c>
      <c r="I88" s="61" t="s">
        <v>4</v>
      </c>
      <c r="J88" s="62">
        <f>C10</f>
        <v>46179</v>
      </c>
    </row>
    <row r="89" spans="1:15" ht="3" customHeight="1" x14ac:dyDescent="0.25"/>
    <row r="90" spans="1:15" x14ac:dyDescent="0.25">
      <c r="A90" s="133" t="s">
        <v>50</v>
      </c>
      <c r="B90" s="133"/>
      <c r="C90" s="133"/>
      <c r="D90" s="133"/>
      <c r="E90" s="133"/>
      <c r="F90" s="133"/>
      <c r="G90" s="133"/>
      <c r="H90" s="133"/>
      <c r="J90" s="7" t="s">
        <v>51</v>
      </c>
      <c r="K90" s="7" t="s">
        <v>52</v>
      </c>
      <c r="L90" t="s">
        <v>5</v>
      </c>
      <c r="M90" t="s">
        <v>5</v>
      </c>
      <c r="N90" s="134" t="s">
        <v>6</v>
      </c>
      <c r="O90" s="134"/>
    </row>
    <row r="91" spans="1:15" x14ac:dyDescent="0.25">
      <c r="I91" s="132" t="s">
        <v>53</v>
      </c>
      <c r="J91" s="132" t="s">
        <v>54</v>
      </c>
      <c r="K91" s="132" t="s">
        <v>5</v>
      </c>
      <c r="L91" s="75" t="s">
        <v>9</v>
      </c>
      <c r="M91" s="75" t="s">
        <v>10</v>
      </c>
      <c r="N91" s="126">
        <f>F13</f>
        <v>46172</v>
      </c>
      <c r="O91" s="126">
        <f>G13</f>
        <v>45815</v>
      </c>
    </row>
    <row r="92" spans="1:15" x14ac:dyDescent="0.25">
      <c r="A92" s="1" t="s">
        <v>55</v>
      </c>
      <c r="B92" t="s">
        <v>56</v>
      </c>
      <c r="F92" t="s">
        <v>57</v>
      </c>
      <c r="I92" s="108">
        <v>16</v>
      </c>
      <c r="J92" s="108" t="s">
        <v>318</v>
      </c>
      <c r="K92" s="93">
        <v>1362.5</v>
      </c>
      <c r="L92" s="93">
        <v>1312.5</v>
      </c>
      <c r="M92" s="93">
        <v>1155.5555555555557</v>
      </c>
      <c r="N92" s="9">
        <f t="shared" ref="N92:N99" si="8">IF(K92="-","-",IF(L92="-","-",K92/L92-1))</f>
        <v>3.8095238095238182E-2</v>
      </c>
      <c r="O92" s="3">
        <f t="shared" ref="O92:O99" si="9">IF(K92="-","-",IF(M92="-","-",K92/M92-1))</f>
        <v>0.17908653846153832</v>
      </c>
    </row>
    <row r="93" spans="1:15" x14ac:dyDescent="0.25">
      <c r="A93" s="1" t="s">
        <v>58</v>
      </c>
      <c r="F93" t="s">
        <v>59</v>
      </c>
      <c r="I93" s="108">
        <v>97</v>
      </c>
      <c r="J93" s="108" t="s">
        <v>319</v>
      </c>
      <c r="K93" s="93">
        <v>1536.5773195876288</v>
      </c>
      <c r="L93" s="93">
        <v>1446.0204081632653</v>
      </c>
      <c r="M93" s="93">
        <v>1364.3361344537816</v>
      </c>
      <c r="N93" s="9">
        <f t="shared" si="8"/>
        <v>6.2624919339408835E-2</v>
      </c>
      <c r="O93" s="3">
        <f t="shared" si="9"/>
        <v>0.12624541766813557</v>
      </c>
    </row>
    <row r="94" spans="1:15" x14ac:dyDescent="0.25">
      <c r="F94" t="s">
        <v>60</v>
      </c>
      <c r="I94" s="108">
        <v>85</v>
      </c>
      <c r="J94" s="108" t="s">
        <v>320</v>
      </c>
      <c r="K94" s="93">
        <v>1644.8235294117646</v>
      </c>
      <c r="L94" s="93">
        <v>1657.3417721518988</v>
      </c>
      <c r="M94" s="93">
        <v>1656.7757575757576</v>
      </c>
      <c r="N94" s="9">
        <f t="shared" si="8"/>
        <v>-7.5532053499625107E-3</v>
      </c>
      <c r="O94" s="3">
        <f t="shared" si="9"/>
        <v>-7.2141495970956537E-3</v>
      </c>
    </row>
    <row r="95" spans="1:15" x14ac:dyDescent="0.25">
      <c r="F95" t="s">
        <v>61</v>
      </c>
      <c r="I95" s="108">
        <v>110</v>
      </c>
      <c r="J95" s="108" t="s">
        <v>321</v>
      </c>
      <c r="K95" s="93">
        <v>1984.9727272727273</v>
      </c>
      <c r="L95" s="93">
        <v>2004.9213483146068</v>
      </c>
      <c r="M95" s="93">
        <v>2027.9662162162163</v>
      </c>
      <c r="N95" s="9">
        <f t="shared" si="8"/>
        <v>-9.9498272381851605E-3</v>
      </c>
      <c r="O95" s="3">
        <f t="shared" si="9"/>
        <v>-2.1200298407192508E-2</v>
      </c>
    </row>
    <row r="96" spans="1:15" x14ac:dyDescent="0.25">
      <c r="B96" t="s">
        <v>62</v>
      </c>
      <c r="F96" t="s">
        <v>57</v>
      </c>
      <c r="I96" s="108">
        <v>30</v>
      </c>
      <c r="J96" s="108" t="s">
        <v>322</v>
      </c>
      <c r="K96" s="93">
        <v>1262</v>
      </c>
      <c r="L96" s="93">
        <v>1255.4545454545455</v>
      </c>
      <c r="M96" s="93">
        <v>1033.8235294117646</v>
      </c>
      <c r="N96" s="9">
        <f t="shared" si="8"/>
        <v>5.2136133236784232E-3</v>
      </c>
      <c r="O96" s="3">
        <f t="shared" si="9"/>
        <v>0.22071123755334288</v>
      </c>
    </row>
    <row r="97" spans="1:15" x14ac:dyDescent="0.25">
      <c r="F97" t="s">
        <v>59</v>
      </c>
      <c r="I97" s="108">
        <v>69</v>
      </c>
      <c r="J97" s="108" t="s">
        <v>323</v>
      </c>
      <c r="K97" s="93">
        <v>1535.0579710144928</v>
      </c>
      <c r="L97" s="93">
        <v>1417.2093023255813</v>
      </c>
      <c r="M97" s="93">
        <v>1273.7254901960785</v>
      </c>
      <c r="N97" s="9">
        <f t="shared" si="8"/>
        <v>8.3155443938680573E-2</v>
      </c>
      <c r="O97" s="3">
        <f t="shared" si="9"/>
        <v>0.20517174448490039</v>
      </c>
    </row>
    <row r="98" spans="1:15" x14ac:dyDescent="0.25">
      <c r="F98" t="s">
        <v>60</v>
      </c>
      <c r="I98" s="108">
        <v>67</v>
      </c>
      <c r="J98" s="108" t="s">
        <v>324</v>
      </c>
      <c r="K98" s="93">
        <v>1570</v>
      </c>
      <c r="L98" s="93">
        <v>1516.9285714285713</v>
      </c>
      <c r="M98" s="93">
        <v>1586.721590909091</v>
      </c>
      <c r="N98" s="9">
        <f t="shared" si="8"/>
        <v>3.4986109149126587E-2</v>
      </c>
      <c r="O98" s="3">
        <f t="shared" si="9"/>
        <v>-1.053845299950229E-2</v>
      </c>
    </row>
    <row r="99" spans="1:15" x14ac:dyDescent="0.25">
      <c r="F99" t="s">
        <v>61</v>
      </c>
      <c r="I99" s="108">
        <v>77</v>
      </c>
      <c r="J99" s="108" t="s">
        <v>325</v>
      </c>
      <c r="K99" s="93">
        <v>1832.3506493506493</v>
      </c>
      <c r="L99" s="93">
        <v>1848.763440860215</v>
      </c>
      <c r="M99" s="93">
        <v>2042.9375</v>
      </c>
      <c r="N99" s="9">
        <f t="shared" si="8"/>
        <v>-8.8777131496764472E-3</v>
      </c>
      <c r="O99" s="3">
        <f t="shared" si="9"/>
        <v>-0.10308041760912934</v>
      </c>
    </row>
    <row r="100" spans="1:15" ht="8.1" customHeight="1" x14ac:dyDescent="0.25">
      <c r="I100" s="93"/>
      <c r="J100" s="93"/>
      <c r="K100" s="93"/>
      <c r="L100" s="93"/>
      <c r="M100" s="93"/>
      <c r="N100" s="10"/>
      <c r="O100" s="3"/>
    </row>
    <row r="101" spans="1:15" x14ac:dyDescent="0.25">
      <c r="A101" s="1" t="s">
        <v>63</v>
      </c>
      <c r="B101" t="s">
        <v>56</v>
      </c>
      <c r="F101" t="s">
        <v>64</v>
      </c>
      <c r="I101" s="108" t="s">
        <v>29</v>
      </c>
      <c r="J101" s="108" t="s">
        <v>29</v>
      </c>
      <c r="K101" s="93" t="s">
        <v>29</v>
      </c>
      <c r="L101" s="93">
        <v>917.14285714285711</v>
      </c>
      <c r="M101" s="93">
        <v>608.09523809523807</v>
      </c>
      <c r="N101" s="9" t="str">
        <f>IF(K101="-","-",IF(L101="-","-",K101/L101-1))</f>
        <v>-</v>
      </c>
      <c r="O101" s="3" t="str">
        <f>IF(K101="-","-",IF(M101="-","-",K101/M101-1))</f>
        <v>-</v>
      </c>
    </row>
    <row r="102" spans="1:15" x14ac:dyDescent="0.25">
      <c r="A102" s="1" t="s">
        <v>65</v>
      </c>
      <c r="F102" t="s">
        <v>66</v>
      </c>
      <c r="I102" s="108">
        <v>203</v>
      </c>
      <c r="J102" s="108" t="s">
        <v>326</v>
      </c>
      <c r="K102" s="93">
        <v>1494.8768472906404</v>
      </c>
      <c r="L102" s="93">
        <v>1467.9736842105262</v>
      </c>
      <c r="M102" s="93">
        <v>1336.1818181818182</v>
      </c>
      <c r="N102" s="9">
        <f>IF(K102="-","-",IF(L102="-","-",K102/L102-1))</f>
        <v>1.8326733898218706E-2</v>
      </c>
      <c r="O102" s="3">
        <f>IF(K102="-","-",IF(M102="-","-",K102/M102-1))</f>
        <v>0.11876754117546895</v>
      </c>
    </row>
    <row r="103" spans="1:15" x14ac:dyDescent="0.25">
      <c r="B103" t="s">
        <v>62</v>
      </c>
      <c r="F103" t="s">
        <v>64</v>
      </c>
      <c r="I103" s="108" t="s">
        <v>29</v>
      </c>
      <c r="J103" s="108" t="s">
        <v>29</v>
      </c>
      <c r="K103" s="93" t="s">
        <v>29</v>
      </c>
      <c r="L103" s="93" t="s">
        <v>29</v>
      </c>
      <c r="M103" s="93">
        <v>677</v>
      </c>
      <c r="N103" s="9" t="str">
        <f>IF(K103="-","-",IF(L103="-","-",K103/L103-1))</f>
        <v>-</v>
      </c>
      <c r="O103" s="3" t="str">
        <f>IF(K103="-","-",IF(M103="-","-",K103/M103-1))</f>
        <v>-</v>
      </c>
    </row>
    <row r="104" spans="1:15" x14ac:dyDescent="0.25">
      <c r="F104" t="s">
        <v>66</v>
      </c>
      <c r="I104" s="108">
        <v>134</v>
      </c>
      <c r="J104" s="108" t="s">
        <v>327</v>
      </c>
      <c r="K104" s="93">
        <v>1435.6716417910447</v>
      </c>
      <c r="L104" s="93">
        <v>1369.3333333333333</v>
      </c>
      <c r="M104" s="93">
        <v>1213.4732824427481</v>
      </c>
      <c r="N104" s="9">
        <f>IF(K104="-","-",IF(L104="-","-",K104/L104-1))</f>
        <v>4.8445697510500096E-2</v>
      </c>
      <c r="O104" s="3">
        <f>IF(K104="-","-",IF(M104="-","-",K104/M104-1))</f>
        <v>0.18310939561933037</v>
      </c>
    </row>
    <row r="105" spans="1:15" ht="8.1" customHeight="1" x14ac:dyDescent="0.25">
      <c r="I105" s="93"/>
      <c r="J105" s="93"/>
      <c r="K105" s="93"/>
      <c r="L105" s="93"/>
      <c r="M105" s="93"/>
      <c r="N105" s="9"/>
      <c r="O105" s="3"/>
    </row>
    <row r="106" spans="1:15" x14ac:dyDescent="0.25">
      <c r="A106" s="1" t="s">
        <v>67</v>
      </c>
      <c r="B106" t="s">
        <v>68</v>
      </c>
      <c r="F106" t="s">
        <v>69</v>
      </c>
      <c r="I106" s="108">
        <v>7</v>
      </c>
      <c r="J106" s="108" t="s">
        <v>328</v>
      </c>
      <c r="K106" s="93">
        <v>2078.5714285714284</v>
      </c>
      <c r="L106" s="93" t="s">
        <v>29</v>
      </c>
      <c r="M106" s="93">
        <v>2119.2307692307691</v>
      </c>
      <c r="N106" s="9" t="str">
        <f t="shared" ref="N106:N111" si="10">IF(K106="-","-",IF(L106="-","-",K106/L106-1))</f>
        <v>-</v>
      </c>
      <c r="O106" s="3">
        <f t="shared" ref="O106:O110" si="11">IF(K106="-","-",IF(M106="-","-",K106/M106-1))</f>
        <v>-1.9185895773917494E-2</v>
      </c>
    </row>
    <row r="107" spans="1:15" x14ac:dyDescent="0.25">
      <c r="A107" s="1" t="s">
        <v>58</v>
      </c>
      <c r="F107" t="s">
        <v>70</v>
      </c>
      <c r="I107" s="108" t="s">
        <v>29</v>
      </c>
      <c r="J107" s="108" t="s">
        <v>29</v>
      </c>
      <c r="K107" s="93" t="s">
        <v>29</v>
      </c>
      <c r="L107" s="93" t="s">
        <v>29</v>
      </c>
      <c r="M107" s="93" t="s">
        <v>29</v>
      </c>
      <c r="N107" s="9" t="str">
        <f t="shared" si="10"/>
        <v>-</v>
      </c>
      <c r="O107" s="3" t="str">
        <f t="shared" si="11"/>
        <v>-</v>
      </c>
    </row>
    <row r="108" spans="1:15" x14ac:dyDescent="0.25">
      <c r="F108" t="s">
        <v>71</v>
      </c>
      <c r="I108" s="108" t="s">
        <v>29</v>
      </c>
      <c r="J108" s="108" t="s">
        <v>29</v>
      </c>
      <c r="K108" s="93" t="s">
        <v>29</v>
      </c>
      <c r="L108" s="93" t="s">
        <v>29</v>
      </c>
      <c r="M108" s="93" t="s">
        <v>29</v>
      </c>
      <c r="N108" s="9" t="str">
        <f t="shared" si="10"/>
        <v>-</v>
      </c>
      <c r="O108" s="3" t="str">
        <f t="shared" si="11"/>
        <v>-</v>
      </c>
    </row>
    <row r="109" spans="1:15" x14ac:dyDescent="0.25">
      <c r="B109" t="s">
        <v>72</v>
      </c>
      <c r="F109" t="s">
        <v>73</v>
      </c>
      <c r="I109" s="108">
        <v>36</v>
      </c>
      <c r="J109" s="108" t="s">
        <v>329</v>
      </c>
      <c r="K109" s="93">
        <v>3216.3888888888887</v>
      </c>
      <c r="L109" s="93">
        <v>2881.5</v>
      </c>
      <c r="M109" s="93">
        <v>2779.4444444444443</v>
      </c>
      <c r="N109" s="9">
        <f t="shared" si="10"/>
        <v>0.11622033277421084</v>
      </c>
      <c r="O109" s="3">
        <f t="shared" si="11"/>
        <v>0.1572056765940435</v>
      </c>
    </row>
    <row r="110" spans="1:15" x14ac:dyDescent="0.25">
      <c r="F110" t="s">
        <v>70</v>
      </c>
      <c r="I110" s="108">
        <v>7</v>
      </c>
      <c r="J110" s="108" t="s">
        <v>330</v>
      </c>
      <c r="K110" s="93">
        <v>2054.2857142857142</v>
      </c>
      <c r="L110" s="93" t="s">
        <v>29</v>
      </c>
      <c r="M110" s="93">
        <v>1760</v>
      </c>
      <c r="N110" s="9" t="str">
        <f t="shared" si="10"/>
        <v>-</v>
      </c>
      <c r="O110" s="3">
        <f t="shared" si="11"/>
        <v>0.16720779220779214</v>
      </c>
    </row>
    <row r="111" spans="1:15" x14ac:dyDescent="0.25">
      <c r="F111" t="s">
        <v>71</v>
      </c>
      <c r="I111" s="108">
        <v>9</v>
      </c>
      <c r="J111" s="108" t="s">
        <v>331</v>
      </c>
      <c r="K111" s="93">
        <v>2276.6666666666665</v>
      </c>
      <c r="L111" s="93">
        <v>2582.962962962963</v>
      </c>
      <c r="M111" s="93" t="s">
        <v>29</v>
      </c>
      <c r="N111" s="9">
        <f t="shared" si="10"/>
        <v>-0.11858330943504458</v>
      </c>
      <c r="O111" s="3" t="str">
        <f>IF(K111="-","-",IF(M111="-","-",K111/M111-1))</f>
        <v>-</v>
      </c>
    </row>
    <row r="112" spans="1:15" ht="8.1" customHeight="1" x14ac:dyDescent="0.25">
      <c r="I112" s="93"/>
      <c r="J112" s="93"/>
      <c r="K112" s="93"/>
      <c r="L112" s="93"/>
      <c r="M112" s="93"/>
      <c r="N112" s="10"/>
      <c r="O112" s="3"/>
    </row>
    <row r="113" spans="1:18" x14ac:dyDescent="0.25">
      <c r="A113" s="1" t="s">
        <v>74</v>
      </c>
      <c r="F113" t="s">
        <v>75</v>
      </c>
      <c r="I113" s="108">
        <v>273</v>
      </c>
      <c r="J113" s="108" t="s">
        <v>332</v>
      </c>
      <c r="K113" s="93">
        <v>1702.8021978021977</v>
      </c>
      <c r="L113" s="93">
        <v>1503.1802325581396</v>
      </c>
      <c r="M113" s="93">
        <v>1671.4898648648648</v>
      </c>
      <c r="N113" s="9">
        <f>IF(K113="-","-",IF(L113="-","-",K113/L113-1))</f>
        <v>0.13279975409491507</v>
      </c>
      <c r="O113" s="3">
        <f>IF(K113="-","-",IF(M113="-","-",K113/M113-1))</f>
        <v>1.8733187436864585E-2</v>
      </c>
    </row>
    <row r="114" spans="1:18" x14ac:dyDescent="0.25">
      <c r="A114" s="1" t="s">
        <v>58</v>
      </c>
      <c r="F114" t="s">
        <v>76</v>
      </c>
      <c r="I114" s="108">
        <v>691</v>
      </c>
      <c r="J114" s="108" t="s">
        <v>333</v>
      </c>
      <c r="K114" s="93">
        <v>587.22865412445731</v>
      </c>
      <c r="L114" s="93">
        <v>615.05905511811022</v>
      </c>
      <c r="M114" s="93">
        <v>510.39920159680639</v>
      </c>
      <c r="N114" s="9">
        <f>IF(K114="-","-",IF(L114="-","-",K114/L114-1))</f>
        <v>-4.5248339589616493E-2</v>
      </c>
      <c r="O114" s="3">
        <f>IF(K114="-","-",IF(M114="-","-",K114/M114-1))</f>
        <v>0.15052815969791222</v>
      </c>
    </row>
    <row r="115" spans="1:18" ht="8.1" customHeight="1" x14ac:dyDescent="0.25">
      <c r="A115" s="1"/>
      <c r="I115" s="93"/>
      <c r="J115" s="109"/>
      <c r="K115" s="110"/>
      <c r="L115" s="110"/>
      <c r="M115" s="110"/>
      <c r="N115" s="10"/>
      <c r="O115" s="10"/>
    </row>
    <row r="116" spans="1:18" x14ac:dyDescent="0.25">
      <c r="A116" s="74" t="s">
        <v>67</v>
      </c>
      <c r="B116" s="72" t="s">
        <v>77</v>
      </c>
      <c r="C116" s="72"/>
      <c r="D116" s="72"/>
      <c r="E116" s="72"/>
      <c r="F116" s="72" t="s">
        <v>78</v>
      </c>
      <c r="G116" s="72"/>
      <c r="H116" s="72"/>
      <c r="I116" s="111" t="s">
        <v>29</v>
      </c>
      <c r="J116" s="111" t="s">
        <v>29</v>
      </c>
      <c r="K116" s="112" t="s">
        <v>29</v>
      </c>
      <c r="L116" s="112" t="s">
        <v>29</v>
      </c>
      <c r="M116" s="113">
        <v>157.99856364942138</v>
      </c>
      <c r="N116" s="80" t="str">
        <f t="shared" ref="N116:N121" si="12">IF(K116="-","-",IF(L116="-","-",K116/L116-1))</f>
        <v>-</v>
      </c>
      <c r="O116" s="80" t="str">
        <f t="shared" ref="O116:O121" si="13">IF(K116="-","-",IF(M116="-","-",K116/M116-1))</f>
        <v>-</v>
      </c>
    </row>
    <row r="117" spans="1:18" x14ac:dyDescent="0.25">
      <c r="A117" s="1" t="s">
        <v>79</v>
      </c>
      <c r="F117" t="s">
        <v>80</v>
      </c>
      <c r="I117" s="108" t="s">
        <v>29</v>
      </c>
      <c r="J117" s="108" t="s">
        <v>29</v>
      </c>
      <c r="K117" s="104" t="s">
        <v>29</v>
      </c>
      <c r="L117" s="104" t="s">
        <v>29</v>
      </c>
      <c r="M117" s="114" t="s">
        <v>29</v>
      </c>
      <c r="N117" s="9" t="str">
        <f t="shared" si="12"/>
        <v>-</v>
      </c>
      <c r="O117" s="3" t="str">
        <f t="shared" si="13"/>
        <v>-</v>
      </c>
    </row>
    <row r="118" spans="1:18" x14ac:dyDescent="0.25">
      <c r="B118" t="s">
        <v>81</v>
      </c>
      <c r="F118" t="s">
        <v>78</v>
      </c>
      <c r="I118" s="108" t="s">
        <v>29</v>
      </c>
      <c r="J118" s="108" t="s">
        <v>29</v>
      </c>
      <c r="K118" s="104" t="s">
        <v>29</v>
      </c>
      <c r="L118" s="104" t="s">
        <v>29</v>
      </c>
      <c r="M118" s="114" t="s">
        <v>29</v>
      </c>
      <c r="N118" s="9" t="str">
        <f t="shared" si="12"/>
        <v>-</v>
      </c>
      <c r="O118" s="3" t="str">
        <f t="shared" si="13"/>
        <v>-</v>
      </c>
    </row>
    <row r="119" spans="1:18" x14ac:dyDescent="0.25">
      <c r="F119" t="s">
        <v>80</v>
      </c>
      <c r="I119" s="108" t="s">
        <v>29</v>
      </c>
      <c r="J119" s="108" t="s">
        <v>29</v>
      </c>
      <c r="K119" s="104" t="s">
        <v>29</v>
      </c>
      <c r="L119" s="104" t="s">
        <v>29</v>
      </c>
      <c r="M119" s="114">
        <v>211.09756097560975</v>
      </c>
      <c r="N119" s="9" t="str">
        <f t="shared" si="12"/>
        <v>-</v>
      </c>
      <c r="O119" s="3" t="str">
        <f t="shared" si="13"/>
        <v>-</v>
      </c>
    </row>
    <row r="120" spans="1:18" x14ac:dyDescent="0.25">
      <c r="B120" t="s">
        <v>82</v>
      </c>
      <c r="F120" t="s">
        <v>78</v>
      </c>
      <c r="I120" s="108" t="s">
        <v>29</v>
      </c>
      <c r="J120" s="108" t="s">
        <v>29</v>
      </c>
      <c r="K120" s="104" t="s">
        <v>29</v>
      </c>
      <c r="L120" s="104">
        <v>204.73433209351143</v>
      </c>
      <c r="M120" s="114">
        <v>170.55492387065235</v>
      </c>
      <c r="N120" s="9" t="str">
        <f t="shared" si="12"/>
        <v>-</v>
      </c>
      <c r="O120" s="3" t="str">
        <f t="shared" si="13"/>
        <v>-</v>
      </c>
      <c r="R120" s="123"/>
    </row>
    <row r="121" spans="1:18" x14ac:dyDescent="0.25">
      <c r="B121" t="s">
        <v>83</v>
      </c>
      <c r="F121" t="s">
        <v>80</v>
      </c>
      <c r="I121" s="108">
        <v>87</v>
      </c>
      <c r="J121" s="108" t="s">
        <v>334</v>
      </c>
      <c r="K121" s="104">
        <v>235</v>
      </c>
      <c r="L121" s="104">
        <v>273.71212121212119</v>
      </c>
      <c r="M121" s="114" t="s">
        <v>29</v>
      </c>
      <c r="N121" s="9">
        <f t="shared" si="12"/>
        <v>-0.14143371159701068</v>
      </c>
      <c r="O121" s="3" t="str">
        <f t="shared" si="13"/>
        <v>-</v>
      </c>
    </row>
    <row r="122" spans="1:18" x14ac:dyDescent="0.25">
      <c r="B122" t="s">
        <v>84</v>
      </c>
      <c r="I122" s="93"/>
      <c r="J122" s="115"/>
      <c r="K122" s="104"/>
      <c r="L122" s="104"/>
      <c r="M122" s="104"/>
      <c r="N122" s="9"/>
      <c r="O122" s="9"/>
    </row>
    <row r="123" spans="1:18" ht="5.0999999999999996" customHeight="1" x14ac:dyDescent="0.25">
      <c r="I123" s="93"/>
      <c r="J123" s="115"/>
      <c r="K123" s="104"/>
      <c r="L123" s="104"/>
      <c r="M123" s="104"/>
      <c r="N123" s="9"/>
      <c r="O123" s="9"/>
    </row>
    <row r="124" spans="1:18" x14ac:dyDescent="0.25">
      <c r="A124" s="1" t="s">
        <v>85</v>
      </c>
      <c r="B124" t="s">
        <v>86</v>
      </c>
      <c r="F124" t="s">
        <v>78</v>
      </c>
      <c r="I124" s="108">
        <v>181</v>
      </c>
      <c r="J124" s="108" t="s">
        <v>335</v>
      </c>
      <c r="K124" s="104">
        <v>144.24301423037889</v>
      </c>
      <c r="L124" s="104">
        <v>134.76336442796077</v>
      </c>
      <c r="M124" s="116">
        <v>124.12147838592354</v>
      </c>
      <c r="N124" s="9">
        <f>IF(K124="-","-",IF(L124="-","-",K124/L124-1))</f>
        <v>7.0342929197835247E-2</v>
      </c>
      <c r="O124" s="3">
        <f>IF(K124="-","-",IF(M124="-","-",K124/M124-1))</f>
        <v>0.16211163536009976</v>
      </c>
    </row>
    <row r="125" spans="1:18" x14ac:dyDescent="0.25">
      <c r="A125" s="1" t="s">
        <v>79</v>
      </c>
      <c r="F125" t="s">
        <v>80</v>
      </c>
      <c r="I125" s="108">
        <v>464</v>
      </c>
      <c r="J125" s="108" t="s">
        <v>336</v>
      </c>
      <c r="K125" s="104">
        <v>165.21336206896552</v>
      </c>
      <c r="L125" s="104">
        <v>162.23154848046309</v>
      </c>
      <c r="M125" s="116">
        <v>146.46714456391877</v>
      </c>
      <c r="N125" s="9">
        <f>IF(K125="-","-",IF(L125="-","-",K125/L125-1))</f>
        <v>1.8379985991821668E-2</v>
      </c>
      <c r="O125" s="3">
        <f>IF(K125="-","-",IF(M125="-","-",K125/M125-1))</f>
        <v>0.127989233086099</v>
      </c>
    </row>
    <row r="126" spans="1:18" x14ac:dyDescent="0.25">
      <c r="B126" t="s">
        <v>87</v>
      </c>
      <c r="I126" s="108" t="s">
        <v>29</v>
      </c>
      <c r="J126" s="108" t="s">
        <v>29</v>
      </c>
      <c r="K126" s="104" t="s">
        <v>29</v>
      </c>
      <c r="L126" s="104">
        <v>171.71428571428572</v>
      </c>
      <c r="M126" s="116">
        <v>151.15</v>
      </c>
      <c r="N126" s="9" t="str">
        <f>IF(K126="-","-",IF(L126="-","-",K126/L126-1))</f>
        <v>-</v>
      </c>
      <c r="O126" s="3" t="str">
        <f>IF(K126="-","-",IF(M126="-","-",K126/M126-1))</f>
        <v>-</v>
      </c>
    </row>
    <row r="127" spans="1:18" x14ac:dyDescent="0.25">
      <c r="A127" s="75"/>
      <c r="B127" s="75" t="s">
        <v>88</v>
      </c>
      <c r="C127" s="75"/>
      <c r="D127" s="75"/>
      <c r="E127" s="75"/>
      <c r="F127" s="75"/>
      <c r="G127" s="75"/>
      <c r="H127" s="75"/>
      <c r="I127" s="117" t="s">
        <v>29</v>
      </c>
      <c r="J127" s="117" t="s">
        <v>29</v>
      </c>
      <c r="K127" s="118" t="s">
        <v>29</v>
      </c>
      <c r="L127" s="118" t="s">
        <v>29</v>
      </c>
      <c r="M127" s="119">
        <v>147.52782193958666</v>
      </c>
      <c r="N127" s="81" t="str">
        <f>IF(K127="-","-",IF(L127="-","-",K127/L127-1))</f>
        <v>-</v>
      </c>
      <c r="O127" s="82" t="str">
        <f>IF(K127="-","-",IF(M127="-","-",K127/M127-1))</f>
        <v>-</v>
      </c>
      <c r="R127" s="123"/>
    </row>
  </sheetData>
  <mergeCells count="15">
    <mergeCell ref="A50:H50"/>
    <mergeCell ref="H8:O8"/>
    <mergeCell ref="F12:G12"/>
    <mergeCell ref="N12:O12"/>
    <mergeCell ref="A38:H38"/>
    <mergeCell ref="A45:H45"/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</mergeCells>
  <pageMargins left="0.11811023622047245" right="0.11811023622047245" top="0.35433070866141736" bottom="0.55118110236220474" header="0.31496062992125984" footer="0.31496062992125984"/>
  <pageSetup paperSize="9" scale="99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17DC2-997B-4EBF-B875-F902A388C192}">
  <sheetPr>
    <pageSetUpPr fitToPage="1"/>
  </sheetPr>
  <dimension ref="A1:R127"/>
  <sheetViews>
    <sheetView showGridLines="0" tabSelected="1" topLeftCell="A10" zoomScaleNormal="100" workbookViewId="0">
      <selection activeCell="J18" sqref="J18"/>
    </sheetView>
  </sheetViews>
  <sheetFormatPr defaultRowHeight="15" x14ac:dyDescent="0.25"/>
  <cols>
    <col min="1" max="1" width="9.5703125" customWidth="1"/>
    <col min="2" max="2" width="10.140625" customWidth="1"/>
    <col min="3" max="3" width="9.5703125" customWidth="1"/>
    <col min="4" max="5" width="8.5703125" hidden="1" customWidth="1"/>
    <col min="6" max="6" width="9.5703125" customWidth="1"/>
    <col min="7" max="7" width="9.5703125" bestFit="1" customWidth="1"/>
    <col min="8" max="8" width="3.42578125" customWidth="1"/>
    <col min="9" max="9" width="12" bestFit="1" customWidth="1"/>
    <col min="10" max="10" width="9.5703125" customWidth="1"/>
    <col min="11" max="11" width="8.5703125" customWidth="1"/>
    <col min="12" max="13" width="8.5703125" hidden="1" customWidth="1"/>
    <col min="14" max="14" width="9.5703125" customWidth="1"/>
    <col min="15" max="15" width="10.42578125" customWidth="1"/>
  </cols>
  <sheetData>
    <row r="1" spans="1:16" x14ac:dyDescent="0.25">
      <c r="A1" s="59" t="s">
        <v>0</v>
      </c>
      <c r="B1" s="62">
        <v>46191</v>
      </c>
      <c r="C1" s="60"/>
      <c r="G1" s="1" t="s">
        <v>1</v>
      </c>
      <c r="N1" s="61" t="s">
        <v>337</v>
      </c>
      <c r="O1" s="63"/>
      <c r="P1" s="63"/>
    </row>
    <row r="2" spans="1:16" ht="5.0999999999999996" customHeight="1" x14ac:dyDescent="0.25">
      <c r="N2" s="63"/>
      <c r="O2" s="63"/>
      <c r="P2" s="63"/>
    </row>
    <row r="3" spans="1:16" ht="10.35" customHeight="1" x14ac:dyDescent="0.25"/>
    <row r="4" spans="1:16" ht="5.0999999999999996" customHeight="1" x14ac:dyDescent="0.25"/>
    <row r="5" spans="1:16" x14ac:dyDescent="0.25">
      <c r="G5" s="1" t="s">
        <v>116</v>
      </c>
      <c r="H5" s="1"/>
      <c r="I5" s="1"/>
      <c r="J5" s="1"/>
      <c r="L5" t="s">
        <v>31</v>
      </c>
    </row>
    <row r="6" spans="1:16" ht="10.35" customHeight="1" x14ac:dyDescent="0.25">
      <c r="G6" s="2"/>
      <c r="H6" s="2"/>
      <c r="I6" s="2"/>
      <c r="J6" s="2"/>
    </row>
    <row r="7" spans="1:16" ht="5.0999999999999996" customHeight="1" x14ac:dyDescent="0.25"/>
    <row r="8" spans="1:16" x14ac:dyDescent="0.25">
      <c r="A8" s="61" t="s">
        <v>2</v>
      </c>
      <c r="H8" s="135" t="s">
        <v>3</v>
      </c>
      <c r="I8" s="135"/>
      <c r="J8" s="135"/>
      <c r="K8" s="135"/>
      <c r="L8" s="135"/>
      <c r="M8" s="135"/>
      <c r="N8" s="135"/>
      <c r="O8" s="135"/>
    </row>
    <row r="9" spans="1:16" ht="5.0999999999999996" customHeight="1" x14ac:dyDescent="0.25"/>
    <row r="10" spans="1:16" x14ac:dyDescent="0.25">
      <c r="A10" s="61" t="s">
        <v>4</v>
      </c>
      <c r="C10" s="62">
        <v>46186</v>
      </c>
    </row>
    <row r="11" spans="1:16" ht="5.0999999999999996" customHeight="1" x14ac:dyDescent="0.25"/>
    <row r="12" spans="1:16" x14ac:dyDescent="0.25">
      <c r="A12" s="63"/>
      <c r="B12" s="63"/>
      <c r="C12" s="63"/>
      <c r="D12" s="63" t="s">
        <v>5</v>
      </c>
      <c r="E12" s="63" t="s">
        <v>5</v>
      </c>
      <c r="F12" s="136" t="s">
        <v>6</v>
      </c>
      <c r="G12" s="136"/>
      <c r="H12" s="63"/>
      <c r="I12" s="63"/>
      <c r="J12" s="63"/>
      <c r="K12" s="63"/>
      <c r="L12" s="63" t="s">
        <v>5</v>
      </c>
      <c r="M12" s="63" t="s">
        <v>5</v>
      </c>
      <c r="N12" s="136" t="s">
        <v>6</v>
      </c>
      <c r="O12" s="136"/>
    </row>
    <row r="13" spans="1:16" x14ac:dyDescent="0.25">
      <c r="A13" s="124" t="s">
        <v>7</v>
      </c>
      <c r="B13" s="125" t="s">
        <v>8</v>
      </c>
      <c r="C13" s="125" t="s">
        <v>5</v>
      </c>
      <c r="D13" s="124" t="s">
        <v>9</v>
      </c>
      <c r="E13" s="124" t="s">
        <v>10</v>
      </c>
      <c r="F13" s="126">
        <v>46179</v>
      </c>
      <c r="G13" s="126">
        <v>45822</v>
      </c>
      <c r="H13" s="61"/>
      <c r="I13" s="124" t="s">
        <v>11</v>
      </c>
      <c r="J13" s="125" t="s">
        <v>8</v>
      </c>
      <c r="K13" s="125" t="s">
        <v>5</v>
      </c>
      <c r="L13" s="124" t="s">
        <v>9</v>
      </c>
      <c r="M13" s="124" t="s">
        <v>10</v>
      </c>
      <c r="N13" s="126">
        <f>F13</f>
        <v>46179</v>
      </c>
      <c r="O13" s="126">
        <f>G13</f>
        <v>45822</v>
      </c>
    </row>
    <row r="14" spans="1:16" x14ac:dyDescent="0.25">
      <c r="A14" t="s">
        <v>12</v>
      </c>
      <c r="B14" s="83">
        <v>96</v>
      </c>
      <c r="C14" s="84">
        <v>584.9</v>
      </c>
      <c r="D14" s="85">
        <v>583.9</v>
      </c>
      <c r="E14" s="85">
        <v>650.20000000000005</v>
      </c>
      <c r="F14" s="76">
        <f t="shared" ref="F14:F21" si="0">IF(C14="-","-",IF(D14="-","-",C14/D14-1))</f>
        <v>1.7126220243193213E-3</v>
      </c>
      <c r="G14" s="76">
        <f t="shared" ref="G14:G21" si="1">IF(C14="-","-",IF(E14="-","-",C14/E14-1))</f>
        <v>-0.10043063672716102</v>
      </c>
      <c r="I14" t="s">
        <v>12</v>
      </c>
      <c r="J14" s="83">
        <v>80</v>
      </c>
      <c r="K14" s="84">
        <v>574.9</v>
      </c>
      <c r="L14" s="85">
        <v>575.70000000000005</v>
      </c>
      <c r="M14" s="84">
        <v>637.79999999999995</v>
      </c>
      <c r="N14" s="3">
        <f t="shared" ref="N14:N20" si="2">IF(K14="-","-",IF(L14="-","-",K14/L14-1))</f>
        <v>-1.3896126454752133E-3</v>
      </c>
      <c r="O14" s="76">
        <f t="shared" ref="O14:O20" si="3">IF(K14="-","-",IF(M14="-","-",K14/M14-1))</f>
        <v>-9.8620257133897771E-2</v>
      </c>
    </row>
    <row r="15" spans="1:16" x14ac:dyDescent="0.25">
      <c r="A15" t="s">
        <v>13</v>
      </c>
      <c r="B15" s="83">
        <v>200</v>
      </c>
      <c r="C15" s="84">
        <v>590.79999999999995</v>
      </c>
      <c r="D15" s="85">
        <v>593.6</v>
      </c>
      <c r="E15" s="85">
        <v>655.8</v>
      </c>
      <c r="F15" s="77">
        <f t="shared" si="0"/>
        <v>-4.7169811320756372E-3</v>
      </c>
      <c r="G15" s="76">
        <f t="shared" si="1"/>
        <v>-9.9115584019518144E-2</v>
      </c>
      <c r="I15" t="s">
        <v>13</v>
      </c>
      <c r="J15" s="83">
        <v>67</v>
      </c>
      <c r="K15" s="84">
        <v>581.70000000000005</v>
      </c>
      <c r="L15" s="85">
        <v>579.9</v>
      </c>
      <c r="M15" s="84">
        <v>641.4</v>
      </c>
      <c r="N15" s="3">
        <f t="shared" si="2"/>
        <v>3.1039834454218429E-3</v>
      </c>
      <c r="O15" s="76">
        <f t="shared" si="3"/>
        <v>-9.3077642656688386E-2</v>
      </c>
    </row>
    <row r="16" spans="1:16" x14ac:dyDescent="0.25">
      <c r="A16" t="s">
        <v>14</v>
      </c>
      <c r="B16" s="83">
        <v>36</v>
      </c>
      <c r="C16" s="84">
        <v>587.9</v>
      </c>
      <c r="D16" s="85">
        <v>586.9</v>
      </c>
      <c r="E16" s="85">
        <v>663.6</v>
      </c>
      <c r="F16" s="77">
        <f t="shared" si="0"/>
        <v>1.703867779860202E-3</v>
      </c>
      <c r="G16" s="76">
        <f t="shared" si="1"/>
        <v>-0.11407474382157934</v>
      </c>
      <c r="I16" t="s">
        <v>15</v>
      </c>
      <c r="J16" s="83">
        <v>171</v>
      </c>
      <c r="K16" s="84">
        <v>572.1</v>
      </c>
      <c r="L16" s="85">
        <v>570.70000000000005</v>
      </c>
      <c r="M16" s="84">
        <v>628</v>
      </c>
      <c r="N16" s="3">
        <f t="shared" si="2"/>
        <v>2.4531277378656569E-3</v>
      </c>
      <c r="O16" s="76">
        <f t="shared" si="3"/>
        <v>-8.9012738853503137E-2</v>
      </c>
    </row>
    <row r="17" spans="1:17" x14ac:dyDescent="0.25">
      <c r="A17" t="s">
        <v>16</v>
      </c>
      <c r="B17" s="86">
        <v>588</v>
      </c>
      <c r="C17" s="84">
        <v>586.6</v>
      </c>
      <c r="D17" s="85">
        <v>587.6</v>
      </c>
      <c r="E17" s="85">
        <v>645.4</v>
      </c>
      <c r="F17" s="77">
        <f t="shared" si="0"/>
        <v>-1.7018379850238796E-3</v>
      </c>
      <c r="G17" s="76">
        <f t="shared" si="1"/>
        <v>-9.1106290672451129E-2</v>
      </c>
      <c r="I17" t="s">
        <v>16</v>
      </c>
      <c r="J17" s="83">
        <v>162</v>
      </c>
      <c r="K17" s="84">
        <v>575.9</v>
      </c>
      <c r="L17" s="85">
        <v>575.79999999999995</v>
      </c>
      <c r="M17" s="84">
        <v>630.9</v>
      </c>
      <c r="N17" s="3">
        <f t="shared" si="2"/>
        <v>1.736714136852946E-4</v>
      </c>
      <c r="O17" s="76">
        <f t="shared" si="3"/>
        <v>-8.7177048660643575E-2</v>
      </c>
    </row>
    <row r="18" spans="1:17" x14ac:dyDescent="0.25">
      <c r="A18" t="s">
        <v>17</v>
      </c>
      <c r="B18" s="83">
        <v>222</v>
      </c>
      <c r="C18" s="84">
        <v>586.29999999999995</v>
      </c>
      <c r="D18" s="85">
        <v>584.5</v>
      </c>
      <c r="E18" s="85">
        <v>644.6</v>
      </c>
      <c r="F18" s="76">
        <f t="shared" si="0"/>
        <v>3.0795551753635131E-3</v>
      </c>
      <c r="G18" s="76">
        <f t="shared" si="1"/>
        <v>-9.0443686006826063E-2</v>
      </c>
      <c r="I18" t="s">
        <v>18</v>
      </c>
      <c r="J18" s="83">
        <v>205</v>
      </c>
      <c r="K18" s="84">
        <v>555.70000000000005</v>
      </c>
      <c r="L18" s="85">
        <v>551</v>
      </c>
      <c r="M18" s="84">
        <v>611.1</v>
      </c>
      <c r="N18" s="3">
        <f t="shared" si="2"/>
        <v>8.5299455535390312E-3</v>
      </c>
      <c r="O18" s="76">
        <f t="shared" si="3"/>
        <v>-9.0656193748977265E-2</v>
      </c>
    </row>
    <row r="19" spans="1:17" x14ac:dyDescent="0.25">
      <c r="A19" t="s">
        <v>19</v>
      </c>
      <c r="B19" s="83">
        <v>648</v>
      </c>
      <c r="C19" s="84">
        <v>582.70000000000005</v>
      </c>
      <c r="D19" s="85">
        <v>579.29999999999995</v>
      </c>
      <c r="E19" s="85">
        <v>632.9</v>
      </c>
      <c r="F19" s="77">
        <f t="shared" si="0"/>
        <v>5.8691524253411398E-3</v>
      </c>
      <c r="G19" s="76">
        <f t="shared" si="1"/>
        <v>-7.9317427713698763E-2</v>
      </c>
      <c r="I19" s="75" t="s">
        <v>19</v>
      </c>
      <c r="J19" s="83">
        <v>175</v>
      </c>
      <c r="K19" s="84">
        <v>565.5</v>
      </c>
      <c r="L19" s="85">
        <v>560.5</v>
      </c>
      <c r="M19" s="84">
        <v>622</v>
      </c>
      <c r="N19" s="82">
        <f t="shared" si="2"/>
        <v>8.9206066012488261E-3</v>
      </c>
      <c r="O19" s="127">
        <f t="shared" si="3"/>
        <v>-9.083601286173637E-2</v>
      </c>
    </row>
    <row r="20" spans="1:17" x14ac:dyDescent="0.25">
      <c r="A20" t="s">
        <v>20</v>
      </c>
      <c r="B20" s="83">
        <v>190</v>
      </c>
      <c r="C20" s="84">
        <v>598.1</v>
      </c>
      <c r="D20" s="85">
        <v>589.4</v>
      </c>
      <c r="E20" s="85">
        <v>636.20000000000005</v>
      </c>
      <c r="F20" s="76">
        <f t="shared" si="0"/>
        <v>1.4760773668137217E-2</v>
      </c>
      <c r="G20" s="77">
        <f t="shared" si="1"/>
        <v>-5.9886828041496365E-2</v>
      </c>
      <c r="I20" t="s">
        <v>21</v>
      </c>
      <c r="J20" s="87">
        <v>969</v>
      </c>
      <c r="K20" s="89">
        <v>568</v>
      </c>
      <c r="L20" s="88">
        <v>566.70000000000005</v>
      </c>
      <c r="M20" s="89">
        <v>624.79999999999995</v>
      </c>
      <c r="N20" s="3">
        <f t="shared" si="2"/>
        <v>2.2939827068995111E-3</v>
      </c>
      <c r="O20" s="76">
        <f t="shared" si="3"/>
        <v>-9.0909090909090828E-2</v>
      </c>
    </row>
    <row r="21" spans="1:17" x14ac:dyDescent="0.25">
      <c r="A21" s="72" t="s">
        <v>21</v>
      </c>
      <c r="B21" s="90">
        <v>2521</v>
      </c>
      <c r="C21" s="89">
        <v>583</v>
      </c>
      <c r="D21" s="88">
        <v>582.29999999999995</v>
      </c>
      <c r="E21" s="88">
        <v>639.1</v>
      </c>
      <c r="F21" s="78">
        <f t="shared" si="0"/>
        <v>1.202129486518988E-3</v>
      </c>
      <c r="G21" s="78">
        <f t="shared" si="1"/>
        <v>-8.7779690189328741E-2</v>
      </c>
      <c r="J21" s="4"/>
      <c r="K21" s="4"/>
      <c r="L21" s="91"/>
      <c r="M21" s="92"/>
      <c r="N21" s="4"/>
      <c r="O21" s="5"/>
    </row>
    <row r="22" spans="1:17" ht="5.0999999999999996" customHeight="1" x14ac:dyDescent="0.25">
      <c r="B22" s="83"/>
      <c r="C22" s="84"/>
      <c r="D22" s="85"/>
      <c r="E22" s="93"/>
      <c r="F22" s="84"/>
      <c r="G22" s="86"/>
      <c r="J22" s="4"/>
      <c r="K22" s="4"/>
      <c r="L22" s="91"/>
      <c r="M22" s="92"/>
      <c r="N22" s="4"/>
      <c r="O22" s="5"/>
    </row>
    <row r="23" spans="1:17" x14ac:dyDescent="0.25">
      <c r="A23" s="73" t="s">
        <v>22</v>
      </c>
      <c r="B23" s="94"/>
      <c r="C23" s="95"/>
      <c r="D23" s="96"/>
      <c r="E23" s="97"/>
      <c r="F23" s="98"/>
      <c r="G23" s="99"/>
      <c r="I23" s="73" t="s">
        <v>23</v>
      </c>
      <c r="J23" s="98"/>
      <c r="K23" s="98"/>
      <c r="L23" s="100"/>
      <c r="M23" s="128"/>
      <c r="N23" s="98"/>
      <c r="O23" s="99"/>
    </row>
    <row r="24" spans="1:17" x14ac:dyDescent="0.25">
      <c r="A24" t="s">
        <v>12</v>
      </c>
      <c r="B24" s="83">
        <v>24</v>
      </c>
      <c r="C24" s="84">
        <v>586.20000000000005</v>
      </c>
      <c r="D24" s="85">
        <v>588.5</v>
      </c>
      <c r="E24" s="85">
        <v>646.70000000000005</v>
      </c>
      <c r="F24" s="77">
        <f t="shared" ref="F24:F33" si="4">IF(C24="-","-",IF(D24="-","-",C24/D24-1))</f>
        <v>-3.908241291418757E-3</v>
      </c>
      <c r="G24" s="76">
        <f t="shared" ref="G24:G33" si="5">IF(C24="-","-",IF(E24="-","-",C24/E24-1))</f>
        <v>-9.3551878769135621E-2</v>
      </c>
      <c r="I24" t="s">
        <v>16</v>
      </c>
      <c r="J24" s="83">
        <v>26</v>
      </c>
      <c r="K24" s="84">
        <v>520.4</v>
      </c>
      <c r="L24" s="85">
        <v>518.79999999999995</v>
      </c>
      <c r="M24" s="84">
        <v>557.29999999999995</v>
      </c>
      <c r="N24" s="3">
        <f t="shared" ref="N24:N31" si="6">IF(K24="-","-",IF(L24="-","-",K24/L24-1))</f>
        <v>3.0840400925211675E-3</v>
      </c>
      <c r="O24" s="76">
        <f t="shared" ref="O24:O31" si="7">IF(K24="-","-",IF(M24="-","-",K24/M24-1))</f>
        <v>-6.6212094024762247E-2</v>
      </c>
    </row>
    <row r="25" spans="1:17" x14ac:dyDescent="0.25">
      <c r="A25" t="s">
        <v>13</v>
      </c>
      <c r="B25" s="83">
        <v>153</v>
      </c>
      <c r="C25" s="84">
        <v>591</v>
      </c>
      <c r="D25" s="85">
        <v>591.79999999999995</v>
      </c>
      <c r="E25" s="85">
        <v>652.1</v>
      </c>
      <c r="F25" s="77">
        <f t="shared" si="4"/>
        <v>-1.3518080432577406E-3</v>
      </c>
      <c r="G25" s="76">
        <f t="shared" si="5"/>
        <v>-9.3697285692378451E-2</v>
      </c>
      <c r="I25" t="s">
        <v>17</v>
      </c>
      <c r="J25" s="83">
        <v>27</v>
      </c>
      <c r="K25" s="84">
        <v>523</v>
      </c>
      <c r="L25" s="85">
        <v>521</v>
      </c>
      <c r="M25" s="84">
        <v>565</v>
      </c>
      <c r="N25" s="3">
        <f t="shared" si="6"/>
        <v>3.8387715930903177E-3</v>
      </c>
      <c r="O25" s="76">
        <f t="shared" si="7"/>
        <v>-7.4336283185840735E-2</v>
      </c>
    </row>
    <row r="26" spans="1:17" x14ac:dyDescent="0.25">
      <c r="A26" t="s">
        <v>14</v>
      </c>
      <c r="B26" s="83">
        <v>61</v>
      </c>
      <c r="C26" s="84">
        <v>587.6</v>
      </c>
      <c r="D26" s="85">
        <v>589.5</v>
      </c>
      <c r="E26" s="85">
        <v>649.29999999999995</v>
      </c>
      <c r="F26" s="76">
        <f t="shared" si="4"/>
        <v>-3.223070398642891E-3</v>
      </c>
      <c r="G26" s="76">
        <f t="shared" si="5"/>
        <v>-9.5025411982134544E-2</v>
      </c>
      <c r="I26" t="s">
        <v>18</v>
      </c>
      <c r="J26" s="83">
        <v>28</v>
      </c>
      <c r="K26" s="84">
        <v>489.9</v>
      </c>
      <c r="L26" s="85">
        <v>493.2</v>
      </c>
      <c r="M26" s="84">
        <v>530.1</v>
      </c>
      <c r="N26" s="3">
        <f t="shared" si="6"/>
        <v>-6.6909975669100508E-3</v>
      </c>
      <c r="O26" s="76">
        <f t="shared" si="7"/>
        <v>-7.5834748160724441E-2</v>
      </c>
    </row>
    <row r="27" spans="1:17" x14ac:dyDescent="0.25">
      <c r="A27" t="s">
        <v>15</v>
      </c>
      <c r="B27" s="83">
        <v>63</v>
      </c>
      <c r="C27" s="84">
        <v>579.1</v>
      </c>
      <c r="D27" s="85">
        <v>584.20000000000005</v>
      </c>
      <c r="E27" s="85">
        <v>640.4</v>
      </c>
      <c r="F27" s="76">
        <f t="shared" si="4"/>
        <v>-8.7298870249914451E-3</v>
      </c>
      <c r="G27" s="76">
        <f t="shared" si="5"/>
        <v>-9.572142410993123E-2</v>
      </c>
      <c r="I27" t="s">
        <v>19</v>
      </c>
      <c r="J27" s="83">
        <v>97</v>
      </c>
      <c r="K27" s="84">
        <v>493</v>
      </c>
      <c r="L27" s="85">
        <v>499.1</v>
      </c>
      <c r="M27" s="84">
        <v>538</v>
      </c>
      <c r="N27" s="3">
        <f t="shared" si="6"/>
        <v>-1.2221999599278721E-2</v>
      </c>
      <c r="O27" s="76">
        <f t="shared" si="7"/>
        <v>-8.3643122676579917E-2</v>
      </c>
    </row>
    <row r="28" spans="1:17" x14ac:dyDescent="0.25">
      <c r="A28" t="s">
        <v>16</v>
      </c>
      <c r="B28" s="83">
        <v>516</v>
      </c>
      <c r="C28" s="84">
        <v>584.9</v>
      </c>
      <c r="D28" s="85">
        <v>588.29999999999995</v>
      </c>
      <c r="E28" s="85">
        <v>647.20000000000005</v>
      </c>
      <c r="F28" s="76">
        <f t="shared" si="4"/>
        <v>-5.7793642699303094E-3</v>
      </c>
      <c r="G28" s="76">
        <f t="shared" si="5"/>
        <v>-9.6260815822002521E-2</v>
      </c>
      <c r="I28" t="s">
        <v>20</v>
      </c>
      <c r="J28" s="83">
        <v>65</v>
      </c>
      <c r="K28" s="84">
        <v>499.7</v>
      </c>
      <c r="L28" s="85">
        <v>496.4</v>
      </c>
      <c r="M28" s="84">
        <v>542.9</v>
      </c>
      <c r="N28" s="3">
        <f t="shared" si="6"/>
        <v>6.6478646253020912E-3</v>
      </c>
      <c r="O28" s="76">
        <f t="shared" si="7"/>
        <v>-7.9572665315896129E-2</v>
      </c>
    </row>
    <row r="29" spans="1:17" x14ac:dyDescent="0.25">
      <c r="A29" t="s">
        <v>17</v>
      </c>
      <c r="B29" s="83">
        <v>394</v>
      </c>
      <c r="C29" s="84">
        <v>586.79999999999995</v>
      </c>
      <c r="D29" s="85">
        <v>588.70000000000005</v>
      </c>
      <c r="E29" s="85">
        <v>646.4</v>
      </c>
      <c r="F29" s="76">
        <f t="shared" si="4"/>
        <v>-3.2274503142518673E-3</v>
      </c>
      <c r="G29" s="76">
        <f t="shared" si="5"/>
        <v>-9.2202970297029729E-2</v>
      </c>
      <c r="I29" t="s">
        <v>24</v>
      </c>
      <c r="J29" s="83">
        <v>294</v>
      </c>
      <c r="K29" s="84">
        <v>464.2</v>
      </c>
      <c r="L29" s="85">
        <v>462.3</v>
      </c>
      <c r="M29" s="84">
        <v>501.2</v>
      </c>
      <c r="N29" s="3">
        <f t="shared" si="6"/>
        <v>4.1098853558294568E-3</v>
      </c>
      <c r="O29" s="76">
        <f t="shared" si="7"/>
        <v>-7.3822825219473254E-2</v>
      </c>
      <c r="Q29" t="s">
        <v>31</v>
      </c>
    </row>
    <row r="30" spans="1:17" x14ac:dyDescent="0.25">
      <c r="A30" t="s">
        <v>18</v>
      </c>
      <c r="B30" s="83">
        <v>61</v>
      </c>
      <c r="C30" s="84">
        <v>563.4</v>
      </c>
      <c r="D30" s="85">
        <v>567.20000000000005</v>
      </c>
      <c r="E30" s="85">
        <v>625</v>
      </c>
      <c r="F30" s="76">
        <f t="shared" si="4"/>
        <v>-6.6995768688294932E-3</v>
      </c>
      <c r="G30" s="76">
        <f t="shared" si="5"/>
        <v>-9.8559999999999981E-2</v>
      </c>
      <c r="I30" s="75" t="s">
        <v>25</v>
      </c>
      <c r="J30" s="101">
        <v>167</v>
      </c>
      <c r="K30" s="103">
        <v>479.6</v>
      </c>
      <c r="L30" s="102">
        <v>478.6</v>
      </c>
      <c r="M30" s="103">
        <v>520.9</v>
      </c>
      <c r="N30" s="3">
        <f t="shared" si="6"/>
        <v>2.0894274968659143E-3</v>
      </c>
      <c r="O30" s="127">
        <f t="shared" si="7"/>
        <v>-7.9285851411019292E-2</v>
      </c>
    </row>
    <row r="31" spans="1:17" x14ac:dyDescent="0.25">
      <c r="A31" t="s">
        <v>19</v>
      </c>
      <c r="B31" s="83">
        <v>475</v>
      </c>
      <c r="C31" s="84">
        <v>578.1</v>
      </c>
      <c r="D31" s="85">
        <v>579</v>
      </c>
      <c r="E31" s="85">
        <v>634.5</v>
      </c>
      <c r="F31" s="77">
        <f t="shared" si="4"/>
        <v>-1.5544041450776813E-3</v>
      </c>
      <c r="G31" s="76">
        <f t="shared" si="5"/>
        <v>-8.8888888888888906E-2</v>
      </c>
      <c r="I31" t="s">
        <v>21</v>
      </c>
      <c r="J31" s="86">
        <v>1103</v>
      </c>
      <c r="K31" s="84">
        <v>465.5</v>
      </c>
      <c r="L31" s="85">
        <v>465.6</v>
      </c>
      <c r="M31" s="84">
        <v>500.6</v>
      </c>
      <c r="N31" s="129">
        <f t="shared" si="6"/>
        <v>-2.1477663230240474E-4</v>
      </c>
      <c r="O31" s="76">
        <f t="shared" si="7"/>
        <v>-7.011586096683986E-2</v>
      </c>
    </row>
    <row r="32" spans="1:17" x14ac:dyDescent="0.25">
      <c r="A32" t="s">
        <v>20</v>
      </c>
      <c r="B32" s="83">
        <v>362</v>
      </c>
      <c r="C32" s="84">
        <v>593.20000000000005</v>
      </c>
      <c r="D32" s="85">
        <v>584.9</v>
      </c>
      <c r="E32" s="85">
        <v>635.5</v>
      </c>
      <c r="F32" s="76">
        <f t="shared" si="4"/>
        <v>1.4190459907676534E-2</v>
      </c>
      <c r="G32" s="77">
        <f t="shared" si="5"/>
        <v>-6.6561762391817436E-2</v>
      </c>
    </row>
    <row r="33" spans="1:15" x14ac:dyDescent="0.25">
      <c r="A33" s="72" t="s">
        <v>21</v>
      </c>
      <c r="B33" s="90">
        <v>2272</v>
      </c>
      <c r="C33" s="89">
        <v>583.6</v>
      </c>
      <c r="D33" s="88">
        <v>583.4</v>
      </c>
      <c r="E33" s="88">
        <v>640.1</v>
      </c>
      <c r="F33" s="78">
        <f t="shared" si="4"/>
        <v>3.4281796366131267E-4</v>
      </c>
      <c r="G33" s="78">
        <f t="shared" si="5"/>
        <v>-8.8267458209654759E-2</v>
      </c>
    </row>
    <row r="34" spans="1:15" ht="5.0999999999999996" customHeight="1" x14ac:dyDescent="0.25"/>
    <row r="35" spans="1:15" ht="5.0999999999999996" customHeight="1" x14ac:dyDescent="0.25"/>
    <row r="36" spans="1:15" x14ac:dyDescent="0.25">
      <c r="A36" s="74" t="s">
        <v>26</v>
      </c>
      <c r="B36" s="72"/>
      <c r="C36" s="72"/>
      <c r="D36" s="72"/>
      <c r="E36" s="72"/>
      <c r="F36" s="72"/>
      <c r="G36" s="72"/>
      <c r="H36" s="72"/>
      <c r="I36" s="130" t="s">
        <v>4</v>
      </c>
      <c r="J36" s="131">
        <f>C10</f>
        <v>46186</v>
      </c>
      <c r="K36" s="72"/>
      <c r="L36" s="72"/>
      <c r="M36" s="72"/>
      <c r="N36" s="72"/>
      <c r="O36" s="72"/>
    </row>
    <row r="37" spans="1:15" ht="5.0999999999999996" customHeight="1" x14ac:dyDescent="0.25"/>
    <row r="38" spans="1:15" x14ac:dyDescent="0.25">
      <c r="A38" s="135" t="s">
        <v>27</v>
      </c>
      <c r="B38" s="135"/>
      <c r="C38" s="135"/>
      <c r="D38" s="135"/>
      <c r="E38" s="135"/>
      <c r="F38" s="135"/>
      <c r="G38" s="135"/>
      <c r="H38" s="135"/>
      <c r="I38" t="s">
        <v>28</v>
      </c>
      <c r="J38" s="93">
        <v>8504</v>
      </c>
      <c r="K38" s="6">
        <v>837.74294203570253</v>
      </c>
      <c r="L38" s="6">
        <v>836.1904856586068</v>
      </c>
      <c r="M38" s="104">
        <v>663.1831039456406</v>
      </c>
      <c r="N38" s="3">
        <f>IF(K38="-","-",IF(L38="-","-",K38/L38-1))</f>
        <v>1.8565822067120319E-3</v>
      </c>
      <c r="O38" s="3">
        <f>IF(K38="-","-",IF(M38="-","-",K38/M38-1))</f>
        <v>0.26321514684483005</v>
      </c>
    </row>
    <row r="39" spans="1:15" x14ac:dyDescent="0.25">
      <c r="I39" t="s">
        <v>30</v>
      </c>
      <c r="J39" s="93" t="s">
        <v>29</v>
      </c>
      <c r="K39" s="6" t="s">
        <v>29</v>
      </c>
      <c r="L39" s="6" t="s">
        <v>29</v>
      </c>
      <c r="M39" s="6" t="s">
        <v>29</v>
      </c>
      <c r="N39" s="3" t="str">
        <f>IF(K39="-","-",IF(L39="-","-",K39/L39-1))</f>
        <v>-</v>
      </c>
      <c r="O39" s="3" t="str">
        <f>IF(K39="-","-",IF(M39="-","-",K39/M39-1))</f>
        <v>-</v>
      </c>
    </row>
    <row r="40" spans="1:15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105">
        <v>8504</v>
      </c>
      <c r="K40" s="106">
        <v>837.74294203570253</v>
      </c>
      <c r="L40" s="106">
        <v>836.1904856586068</v>
      </c>
      <c r="M40" s="106">
        <v>663.1831039456406</v>
      </c>
      <c r="N40" s="80">
        <f>IF(K40="-","-",IF(L40="-","-",K40/L40-1))</f>
        <v>1.8565822067120319E-3</v>
      </c>
      <c r="O40" s="80">
        <f>IF(K40="-","-",IF(M40="-","-",K40/M40-1))</f>
        <v>0.26321514684483005</v>
      </c>
    </row>
    <row r="41" spans="1:15" ht="5.0999999999999996" customHeight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 t="s">
        <v>31</v>
      </c>
      <c r="K41" s="75"/>
      <c r="L41" s="75"/>
      <c r="M41" s="75"/>
      <c r="N41" s="75"/>
      <c r="O41" s="75"/>
    </row>
    <row r="42" spans="1:15" ht="5.0999999999999996" customHeight="1" x14ac:dyDescent="0.25"/>
    <row r="43" spans="1:15" x14ac:dyDescent="0.25">
      <c r="A43" s="1" t="s">
        <v>32</v>
      </c>
      <c r="I43" s="61" t="s">
        <v>4</v>
      </c>
      <c r="J43" s="62">
        <f>J36</f>
        <v>46186</v>
      </c>
    </row>
    <row r="44" spans="1:15" ht="5.0999999999999996" customHeight="1" x14ac:dyDescent="0.25"/>
    <row r="45" spans="1:15" x14ac:dyDescent="0.25">
      <c r="A45" s="133" t="s">
        <v>33</v>
      </c>
      <c r="B45" s="133"/>
      <c r="C45" s="133"/>
      <c r="D45" s="133"/>
      <c r="E45" s="133"/>
      <c r="F45" s="133"/>
      <c r="G45" s="133"/>
      <c r="H45" s="133"/>
      <c r="K45" s="107">
        <v>181.27592648462365</v>
      </c>
      <c r="L45" s="107">
        <v>179.76545541226966</v>
      </c>
      <c r="M45" s="107">
        <v>204.72759423854941</v>
      </c>
      <c r="N45" s="3">
        <f>IF(K45="-","-",IF(L45="-","-",K45/L45-1))</f>
        <v>8.402454569983453E-3</v>
      </c>
      <c r="O45" s="3">
        <f>IF(K45="-","-",IF(M45="-","-",K45/M45-1))</f>
        <v>-0.11455059510248422</v>
      </c>
    </row>
    <row r="46" spans="1:15" ht="5.0999999999999996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5" ht="5.0999999999999996" customHeight="1" x14ac:dyDescent="0.25"/>
    <row r="48" spans="1:15" x14ac:dyDescent="0.25">
      <c r="A48" s="1" t="s">
        <v>34</v>
      </c>
      <c r="I48" s="61" t="s">
        <v>4</v>
      </c>
      <c r="J48" s="62">
        <f>J43</f>
        <v>46186</v>
      </c>
    </row>
    <row r="49" spans="1:15" ht="5.0999999999999996" customHeight="1" x14ac:dyDescent="0.25"/>
    <row r="50" spans="1:15" x14ac:dyDescent="0.25">
      <c r="A50" s="133" t="s">
        <v>100</v>
      </c>
      <c r="B50" s="133"/>
      <c r="C50" s="133"/>
      <c r="D50" s="133"/>
      <c r="E50" s="133"/>
      <c r="F50" s="133"/>
      <c r="G50" s="133"/>
      <c r="H50" s="133"/>
      <c r="K50" s="85" t="s">
        <v>29</v>
      </c>
      <c r="L50" s="85" t="s">
        <v>29</v>
      </c>
      <c r="M50" s="85" t="s">
        <v>29</v>
      </c>
      <c r="N50" s="3" t="str">
        <f>IF(K50="-","-",IF(L50="-","-",K50/L50-1))</f>
        <v>-</v>
      </c>
      <c r="O50" s="76" t="str">
        <f>IF(K50="-","-",IF(M50="-","-",K50/M50-1))</f>
        <v>-</v>
      </c>
    </row>
    <row r="51" spans="1:15" ht="5.0999999999999996" customHeight="1" x14ac:dyDescent="0.25">
      <c r="A51" s="75"/>
      <c r="B51" s="75"/>
      <c r="C51" s="75"/>
      <c r="D51" s="75"/>
      <c r="E51" s="75"/>
      <c r="F51" s="75"/>
      <c r="G51" s="75"/>
      <c r="H51" s="75" t="s">
        <v>31</v>
      </c>
      <c r="I51" s="75"/>
      <c r="J51" s="75"/>
      <c r="K51" s="75"/>
      <c r="L51" s="75"/>
      <c r="M51" s="75"/>
      <c r="N51" s="75"/>
      <c r="O51" s="75"/>
    </row>
    <row r="52" spans="1:15" ht="5.0999999999999996" customHeight="1" x14ac:dyDescent="0.25">
      <c r="O52" t="s">
        <v>31</v>
      </c>
    </row>
    <row r="53" spans="1:15" x14ac:dyDescent="0.25">
      <c r="A53" s="1" t="s">
        <v>35</v>
      </c>
      <c r="G53" s="61" t="s">
        <v>36</v>
      </c>
      <c r="I53" s="64">
        <v>46113</v>
      </c>
    </row>
    <row r="54" spans="1:15" ht="5.0999999999999996" customHeight="1" x14ac:dyDescent="0.25"/>
    <row r="55" spans="1:15" x14ac:dyDescent="0.25">
      <c r="D55" t="s">
        <v>5</v>
      </c>
      <c r="E55" t="s">
        <v>5</v>
      </c>
      <c r="F55" s="134" t="s">
        <v>6</v>
      </c>
      <c r="G55" s="134"/>
      <c r="L55" t="s">
        <v>5</v>
      </c>
      <c r="M55" t="s">
        <v>5</v>
      </c>
      <c r="N55" s="134" t="s">
        <v>6</v>
      </c>
      <c r="O55" s="134"/>
    </row>
    <row r="56" spans="1:15" x14ac:dyDescent="0.25">
      <c r="C56" s="7" t="s">
        <v>5</v>
      </c>
      <c r="D56" t="s">
        <v>37</v>
      </c>
      <c r="E56" t="s">
        <v>10</v>
      </c>
      <c r="F56" s="65">
        <v>46082</v>
      </c>
      <c r="G56" s="65">
        <v>45748</v>
      </c>
      <c r="K56" s="7" t="s">
        <v>5</v>
      </c>
      <c r="L56" t="s">
        <v>37</v>
      </c>
      <c r="M56" t="s">
        <v>10</v>
      </c>
      <c r="N56" s="65">
        <f>F56</f>
        <v>46082</v>
      </c>
      <c r="O56" s="65">
        <f>G56</f>
        <v>45748</v>
      </c>
    </row>
    <row r="57" spans="1:15" x14ac:dyDescent="0.25">
      <c r="A57" t="s">
        <v>38</v>
      </c>
      <c r="C57" s="6">
        <v>3.65</v>
      </c>
      <c r="D57" s="8">
        <v>3.7666666666666671</v>
      </c>
      <c r="E57" s="8">
        <v>3.4</v>
      </c>
      <c r="F57" s="76">
        <f>IF(C57="-","-",IF(D57="-","-",C57/D57-1))</f>
        <v>-3.0973451327433787E-2</v>
      </c>
      <c r="G57" s="76">
        <f>IF(C57="-","-",IF(E57="-","-",C57/E57-1))</f>
        <v>7.3529411764705843E-2</v>
      </c>
      <c r="I57" t="s">
        <v>125</v>
      </c>
      <c r="K57" s="6">
        <v>110</v>
      </c>
      <c r="L57" s="8">
        <v>90</v>
      </c>
      <c r="M57" s="8">
        <v>110</v>
      </c>
      <c r="N57" s="76">
        <f>IF(K57="-","-",IF(L57="-","-",K57/L57-1))</f>
        <v>0.22222222222222232</v>
      </c>
      <c r="O57" s="76">
        <f>IF(K57="-","-",IF(M57="-","-",K57/M57-1))</f>
        <v>0</v>
      </c>
    </row>
    <row r="58" spans="1:15" x14ac:dyDescent="0.25">
      <c r="A58" t="s">
        <v>39</v>
      </c>
      <c r="C58" s="6">
        <v>27.75</v>
      </c>
      <c r="D58" s="8">
        <v>27.333333333333332</v>
      </c>
      <c r="E58" s="8">
        <v>29</v>
      </c>
      <c r="F58" s="76">
        <f>IF(C58="-","-",IF(D58="-","-",C58/D58-1))</f>
        <v>1.5243902439024515E-2</v>
      </c>
      <c r="G58" s="76">
        <f>IF(C58="-","-",IF(E58="-","-",C58/E58-1))</f>
        <v>-4.31034482758621E-2</v>
      </c>
      <c r="I58" t="s">
        <v>124</v>
      </c>
      <c r="K58" s="6">
        <v>26</v>
      </c>
      <c r="L58" s="8">
        <v>26</v>
      </c>
      <c r="M58" s="8">
        <v>26</v>
      </c>
      <c r="N58" s="76">
        <f>IF(K58="-","-",IF(L58="-","-",K58/L58-1))</f>
        <v>0</v>
      </c>
      <c r="O58" s="76">
        <f>IF(K58="-","-",IF(M58="-","-",K58/M58-1))</f>
        <v>0</v>
      </c>
    </row>
    <row r="59" spans="1:15" hidden="1" x14ac:dyDescent="0.25">
      <c r="C59" s="6"/>
      <c r="D59" s="8"/>
      <c r="E59" s="8"/>
      <c r="F59" s="122"/>
      <c r="G59" s="122"/>
      <c r="I59" t="s">
        <v>123</v>
      </c>
      <c r="K59" s="6">
        <v>2.75</v>
      </c>
      <c r="L59" s="8"/>
      <c r="M59" s="8"/>
      <c r="N59" s="76" t="e">
        <f>IF(K59="-","-",IF(L59="-","-",K59/L59-1))</f>
        <v>#DIV/0!</v>
      </c>
      <c r="O59" s="76" t="e">
        <f>IF(K59="-","-",IF(M59="-","-",K59/M59-1))</f>
        <v>#DIV/0!</v>
      </c>
    </row>
    <row r="60" spans="1:15" ht="14.45" customHeigh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1:15" ht="5.0999999999999996" customHeight="1" x14ac:dyDescent="0.25"/>
    <row r="67" spans="1:15" ht="5.0999999999999996" customHeight="1" x14ac:dyDescent="0.25"/>
    <row r="69" spans="1:15" ht="5.0999999999999996" customHeight="1" x14ac:dyDescent="0.25"/>
    <row r="70" spans="1:15" x14ac:dyDescent="0.25">
      <c r="A70" s="61" t="s">
        <v>0</v>
      </c>
      <c r="B70" s="62">
        <f>B1</f>
        <v>46191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1" t="str">
        <f>N1</f>
        <v>Volume 89 Number 23</v>
      </c>
      <c r="O70" s="63"/>
    </row>
    <row r="71" spans="1:15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x14ac:dyDescent="0.25">
      <c r="A72" s="1" t="s">
        <v>40</v>
      </c>
      <c r="I72" s="7" t="s">
        <v>41</v>
      </c>
      <c r="J72" s="64">
        <v>46113</v>
      </c>
    </row>
    <row r="73" spans="1:15" x14ac:dyDescent="0.25">
      <c r="L73" t="s">
        <v>5</v>
      </c>
      <c r="M73" t="s">
        <v>5</v>
      </c>
      <c r="N73" s="134" t="s">
        <v>6</v>
      </c>
      <c r="O73" s="134"/>
    </row>
    <row r="74" spans="1:15" x14ac:dyDescent="0.25">
      <c r="K74" s="7" t="s">
        <v>5</v>
      </c>
      <c r="L74" t="s">
        <v>37</v>
      </c>
      <c r="M74" t="s">
        <v>10</v>
      </c>
      <c r="N74" s="65">
        <v>46082</v>
      </c>
      <c r="O74" s="65">
        <v>45748</v>
      </c>
    </row>
    <row r="75" spans="1:15" x14ac:dyDescent="0.25">
      <c r="A75" s="133" t="s">
        <v>42</v>
      </c>
      <c r="B75" s="133"/>
      <c r="C75" s="133"/>
      <c r="D75" s="133"/>
      <c r="E75" s="133"/>
      <c r="F75" s="133"/>
      <c r="G75" s="133"/>
      <c r="H75" s="133"/>
      <c r="I75" t="s">
        <v>43</v>
      </c>
      <c r="K75" s="6" t="s">
        <v>29</v>
      </c>
      <c r="L75" s="8" t="s">
        <v>29</v>
      </c>
      <c r="M75" s="8" t="s">
        <v>29</v>
      </c>
      <c r="N75" s="3" t="str">
        <f>IF(K75="-","-",IF(L75="-","-",K75/L75-1))</f>
        <v>-</v>
      </c>
      <c r="O75" s="3" t="str">
        <f>IF(K75="-","-",IF(M75="-","-",K75/M75-1))</f>
        <v>-</v>
      </c>
    </row>
    <row r="76" spans="1:15" x14ac:dyDescent="0.25">
      <c r="A76" s="133" t="s">
        <v>44</v>
      </c>
      <c r="B76" s="133"/>
      <c r="C76" s="133"/>
      <c r="D76" s="133"/>
      <c r="E76" s="133"/>
      <c r="F76" s="133"/>
      <c r="G76" s="133"/>
      <c r="H76" s="133"/>
      <c r="I76" t="s">
        <v>93</v>
      </c>
      <c r="K76" s="6">
        <v>209.06247072665136</v>
      </c>
      <c r="L76" s="8">
        <v>290.79724520185312</v>
      </c>
      <c r="M76" s="8">
        <v>302.32</v>
      </c>
      <c r="N76" s="3">
        <f>IF(K76="-","-",IF(L76="-","-",K76/L76-1))</f>
        <v>-0.28107135065349964</v>
      </c>
      <c r="O76" s="3">
        <f>IF(K76="-","-",IF(M76="-","-",K76/M76-1))</f>
        <v>-0.30847290709628417</v>
      </c>
    </row>
    <row r="77" spans="1:15" x14ac:dyDescent="0.25">
      <c r="I77" t="s">
        <v>94</v>
      </c>
      <c r="K77" s="6">
        <v>194.60902958297652</v>
      </c>
      <c r="L77" s="8">
        <v>171.39613956164669</v>
      </c>
      <c r="M77" s="8">
        <v>204.81131803553939</v>
      </c>
      <c r="N77" s="3">
        <f>IF(K77="-","-",IF(L77="-","-",K77/L77-1))</f>
        <v>0.13543414735418091</v>
      </c>
      <c r="O77" s="3">
        <f>IF(K77="-","-",IF(M77="-","-",K77/M77-1))</f>
        <v>-4.9813108720839994E-2</v>
      </c>
    </row>
    <row r="78" spans="1:15" x14ac:dyDescent="0.25">
      <c r="I78" t="s">
        <v>95</v>
      </c>
      <c r="K78" s="6" t="s">
        <v>29</v>
      </c>
      <c r="L78" s="8" t="s">
        <v>29</v>
      </c>
      <c r="M78" s="8" t="s">
        <v>29</v>
      </c>
      <c r="N78" s="3" t="str">
        <f>IF(K78="-","-",IF(L78="-","-",K78/L78-1))</f>
        <v>-</v>
      </c>
      <c r="O78" s="3" t="str">
        <f>IF(K78="-","-",IF(M78="-","-",K78/M78-1))</f>
        <v>-</v>
      </c>
    </row>
    <row r="79" spans="1:15" ht="5.0999999999999996" customHeight="1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ht="5.0999999999999996" customHeight="1" x14ac:dyDescent="0.25"/>
    <row r="81" spans="1:15" x14ac:dyDescent="0.25">
      <c r="I81" s="61" t="s">
        <v>4</v>
      </c>
      <c r="J81" s="62">
        <f>C10</f>
        <v>46186</v>
      </c>
      <c r="K81" t="s">
        <v>45</v>
      </c>
      <c r="L81" t="s">
        <v>5</v>
      </c>
      <c r="M81" t="s">
        <v>5</v>
      </c>
      <c r="N81" s="134" t="s">
        <v>6</v>
      </c>
      <c r="O81" s="134"/>
    </row>
    <row r="82" spans="1:15" x14ac:dyDescent="0.25">
      <c r="A82" s="1" t="s">
        <v>46</v>
      </c>
      <c r="L82" t="s">
        <v>9</v>
      </c>
      <c r="M82" t="s">
        <v>10</v>
      </c>
      <c r="N82" s="79">
        <f>N13</f>
        <v>46179</v>
      </c>
      <c r="O82" s="79">
        <f>O13</f>
        <v>45822</v>
      </c>
    </row>
    <row r="83" spans="1:15" ht="5.0999999999999996" customHeight="1" x14ac:dyDescent="0.25"/>
    <row r="84" spans="1:15" ht="14.85" customHeight="1" x14ac:dyDescent="0.25">
      <c r="A84" s="133" t="s">
        <v>96</v>
      </c>
      <c r="B84" s="133"/>
      <c r="C84" s="133"/>
      <c r="D84" s="133"/>
      <c r="E84" s="133"/>
      <c r="F84" s="133"/>
      <c r="G84" s="133"/>
      <c r="H84" s="133"/>
      <c r="I84" t="s">
        <v>47</v>
      </c>
      <c r="K84" s="6">
        <v>201.5</v>
      </c>
      <c r="L84" s="6">
        <v>200.5</v>
      </c>
      <c r="M84" s="6" t="s">
        <v>29</v>
      </c>
      <c r="N84" s="3">
        <f>IF(K84="-","-",IF(L84="-","-",K84/L84-1))</f>
        <v>4.9875311720697368E-3</v>
      </c>
      <c r="O84" s="3" t="str">
        <f>IF(K84="-","-",IF(M84="-","-",K84/M84-1))</f>
        <v>-</v>
      </c>
    </row>
    <row r="85" spans="1:15" ht="14.85" customHeight="1" x14ac:dyDescent="0.25">
      <c r="I85" t="s">
        <v>48</v>
      </c>
      <c r="K85" s="6">
        <v>193.5</v>
      </c>
      <c r="L85" s="6">
        <v>196.5</v>
      </c>
      <c r="M85" s="6" t="s">
        <v>29</v>
      </c>
      <c r="N85" s="3">
        <f>IF(K85="-","-",IF(L85="-","-",K85/L85-1))</f>
        <v>-1.5267175572519109E-2</v>
      </c>
      <c r="O85" s="3" t="str">
        <f>IF(K85="-","-",IF(M85="-","-",K85/M85-1))</f>
        <v>-</v>
      </c>
    </row>
    <row r="86" spans="1:15" ht="5.0999999999999996" customHeight="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</row>
    <row r="87" spans="1:15" ht="5.0999999999999996" customHeight="1" x14ac:dyDescent="0.25"/>
    <row r="88" spans="1:15" x14ac:dyDescent="0.25">
      <c r="A88" s="1" t="s">
        <v>49</v>
      </c>
      <c r="I88" s="61" t="s">
        <v>4</v>
      </c>
      <c r="J88" s="62">
        <f>C10</f>
        <v>46186</v>
      </c>
    </row>
    <row r="89" spans="1:15" ht="3" customHeight="1" x14ac:dyDescent="0.25"/>
    <row r="90" spans="1:15" x14ac:dyDescent="0.25">
      <c r="A90" s="133" t="s">
        <v>50</v>
      </c>
      <c r="B90" s="133"/>
      <c r="C90" s="133"/>
      <c r="D90" s="133"/>
      <c r="E90" s="133"/>
      <c r="F90" s="133"/>
      <c r="G90" s="133"/>
      <c r="H90" s="133"/>
      <c r="J90" s="7" t="s">
        <v>51</v>
      </c>
      <c r="K90" s="7" t="s">
        <v>52</v>
      </c>
      <c r="L90" t="s">
        <v>5</v>
      </c>
      <c r="M90" t="s">
        <v>5</v>
      </c>
      <c r="N90" s="134" t="s">
        <v>6</v>
      </c>
      <c r="O90" s="134"/>
    </row>
    <row r="91" spans="1:15" x14ac:dyDescent="0.25">
      <c r="I91" s="132" t="s">
        <v>53</v>
      </c>
      <c r="J91" s="132" t="s">
        <v>54</v>
      </c>
      <c r="K91" s="132" t="s">
        <v>5</v>
      </c>
      <c r="L91" s="75" t="s">
        <v>9</v>
      </c>
      <c r="M91" s="75" t="s">
        <v>10</v>
      </c>
      <c r="N91" s="126">
        <f>F13</f>
        <v>46179</v>
      </c>
      <c r="O91" s="126">
        <f>G13</f>
        <v>45822</v>
      </c>
    </row>
    <row r="92" spans="1:15" x14ac:dyDescent="0.25">
      <c r="A92" s="1" t="s">
        <v>55</v>
      </c>
      <c r="B92" t="s">
        <v>56</v>
      </c>
      <c r="F92" t="s">
        <v>57</v>
      </c>
      <c r="I92" s="108">
        <v>15</v>
      </c>
      <c r="J92" s="108" t="s">
        <v>338</v>
      </c>
      <c r="K92" s="93">
        <v>1447.3333333333333</v>
      </c>
      <c r="L92" s="93">
        <v>1362.5</v>
      </c>
      <c r="M92" s="93">
        <v>1090.8620689655172</v>
      </c>
      <c r="N92" s="9">
        <f t="shared" ref="N92:N99" si="8">IF(K92="-","-",IF(L92="-","-",K92/L92-1))</f>
        <v>6.2262996941895965E-2</v>
      </c>
      <c r="O92" s="3">
        <f t="shared" ref="O92:O99" si="9">IF(K92="-","-",IF(M92="-","-",K92/M92-1))</f>
        <v>0.32677941098993735</v>
      </c>
    </row>
    <row r="93" spans="1:15" x14ac:dyDescent="0.25">
      <c r="A93" s="1" t="s">
        <v>58</v>
      </c>
      <c r="F93" t="s">
        <v>59</v>
      </c>
      <c r="I93" s="108">
        <v>100</v>
      </c>
      <c r="J93" s="108" t="s">
        <v>339</v>
      </c>
      <c r="K93" s="93">
        <v>1540.1</v>
      </c>
      <c r="L93" s="93">
        <v>1536.5773195876288</v>
      </c>
      <c r="M93" s="93">
        <v>1398.6666666666667</v>
      </c>
      <c r="N93" s="9">
        <f t="shared" si="8"/>
        <v>2.2925500509902719E-3</v>
      </c>
      <c r="O93" s="3">
        <f t="shared" si="9"/>
        <v>0.1011201143946614</v>
      </c>
    </row>
    <row r="94" spans="1:15" x14ac:dyDescent="0.25">
      <c r="F94" t="s">
        <v>60</v>
      </c>
      <c r="I94" s="108">
        <v>109</v>
      </c>
      <c r="J94" s="108" t="s">
        <v>340</v>
      </c>
      <c r="K94" s="93">
        <v>1709.3577981651376</v>
      </c>
      <c r="L94" s="93">
        <v>1644.8235294117646</v>
      </c>
      <c r="M94" s="93">
        <v>1651.75</v>
      </c>
      <c r="N94" s="9">
        <f t="shared" si="8"/>
        <v>3.9234767499010781E-2</v>
      </c>
      <c r="O94" s="3">
        <f t="shared" si="9"/>
        <v>3.4876826496223812E-2</v>
      </c>
    </row>
    <row r="95" spans="1:15" x14ac:dyDescent="0.25">
      <c r="F95" t="s">
        <v>61</v>
      </c>
      <c r="I95" s="108">
        <v>77</v>
      </c>
      <c r="J95" s="108" t="s">
        <v>341</v>
      </c>
      <c r="K95" s="93">
        <v>1937.3376623376623</v>
      </c>
      <c r="L95" s="93">
        <v>1984.9727272727273</v>
      </c>
      <c r="M95" s="93">
        <v>2083.7080291970801</v>
      </c>
      <c r="N95" s="9">
        <f t="shared" si="8"/>
        <v>-2.3997843537383878E-2</v>
      </c>
      <c r="O95" s="3">
        <f t="shared" si="9"/>
        <v>-7.0245142221685986E-2</v>
      </c>
    </row>
    <row r="96" spans="1:15" x14ac:dyDescent="0.25">
      <c r="B96" t="s">
        <v>62</v>
      </c>
      <c r="F96" t="s">
        <v>57</v>
      </c>
      <c r="I96" s="108">
        <v>13</v>
      </c>
      <c r="J96" s="108" t="s">
        <v>342</v>
      </c>
      <c r="K96" s="93">
        <v>1428.4615384615386</v>
      </c>
      <c r="L96" s="93">
        <v>1262</v>
      </c>
      <c r="M96" s="93">
        <v>1135.4545454545455</v>
      </c>
      <c r="N96" s="9">
        <f t="shared" si="8"/>
        <v>0.13190296233085474</v>
      </c>
      <c r="O96" s="3">
        <f t="shared" si="9"/>
        <v>0.25805259592289231</v>
      </c>
    </row>
    <row r="97" spans="1:15" x14ac:dyDescent="0.25">
      <c r="F97" t="s">
        <v>59</v>
      </c>
      <c r="I97" s="108">
        <v>52</v>
      </c>
      <c r="J97" s="108" t="s">
        <v>343</v>
      </c>
      <c r="K97" s="93">
        <v>1473.0769230769231</v>
      </c>
      <c r="L97" s="93">
        <v>1535.0579710144928</v>
      </c>
      <c r="M97" s="93">
        <v>1284.2347826086957</v>
      </c>
      <c r="N97" s="9">
        <f t="shared" si="8"/>
        <v>-4.0377007974889412E-2</v>
      </c>
      <c r="O97" s="3">
        <f t="shared" si="9"/>
        <v>0.14704643031442277</v>
      </c>
    </row>
    <row r="98" spans="1:15" x14ac:dyDescent="0.25">
      <c r="F98" t="s">
        <v>60</v>
      </c>
      <c r="I98" s="108">
        <v>78</v>
      </c>
      <c r="J98" s="108" t="s">
        <v>344</v>
      </c>
      <c r="K98" s="93">
        <v>1664.8589743589744</v>
      </c>
      <c r="L98" s="93">
        <v>1570</v>
      </c>
      <c r="M98" s="93">
        <v>1612.64</v>
      </c>
      <c r="N98" s="9">
        <f t="shared" si="8"/>
        <v>6.0419728891066393E-2</v>
      </c>
      <c r="O98" s="3">
        <f t="shared" si="9"/>
        <v>3.2381048689710257E-2</v>
      </c>
    </row>
    <row r="99" spans="1:15" x14ac:dyDescent="0.25">
      <c r="F99" t="s">
        <v>61</v>
      </c>
      <c r="I99" s="108">
        <v>99</v>
      </c>
      <c r="J99" s="108" t="s">
        <v>345</v>
      </c>
      <c r="K99" s="93">
        <v>1867.4949494949494</v>
      </c>
      <c r="L99" s="93">
        <v>1832.3506493506493</v>
      </c>
      <c r="M99" s="93">
        <v>1919.9333333333334</v>
      </c>
      <c r="N99" s="9">
        <f t="shared" si="8"/>
        <v>1.9179898867476286E-2</v>
      </c>
      <c r="O99" s="3">
        <f t="shared" si="9"/>
        <v>-2.7312606603554279E-2</v>
      </c>
    </row>
    <row r="100" spans="1:15" ht="8.1" customHeight="1" x14ac:dyDescent="0.25">
      <c r="I100" s="93"/>
      <c r="J100" s="93"/>
      <c r="K100" s="93"/>
      <c r="L100" s="93"/>
      <c r="M100" s="93"/>
      <c r="N100" s="10"/>
      <c r="O100" s="3"/>
    </row>
    <row r="101" spans="1:15" x14ac:dyDescent="0.25">
      <c r="A101" s="1" t="s">
        <v>63</v>
      </c>
      <c r="B101" t="s">
        <v>56</v>
      </c>
      <c r="F101" t="s">
        <v>64</v>
      </c>
      <c r="I101" s="108">
        <v>13</v>
      </c>
      <c r="J101" s="108" t="s">
        <v>346</v>
      </c>
      <c r="K101" s="93">
        <v>577.69230769230774</v>
      </c>
      <c r="L101" s="93" t="s">
        <v>29</v>
      </c>
      <c r="M101" s="93" t="s">
        <v>29</v>
      </c>
      <c r="N101" s="9" t="str">
        <f>IF(K101="-","-",IF(L101="-","-",K101/L101-1))</f>
        <v>-</v>
      </c>
      <c r="O101" s="3" t="str">
        <f>IF(K101="-","-",IF(M101="-","-",K101/M101-1))</f>
        <v>-</v>
      </c>
    </row>
    <row r="102" spans="1:15" x14ac:dyDescent="0.25">
      <c r="A102" s="1" t="s">
        <v>65</v>
      </c>
      <c r="F102" t="s">
        <v>66</v>
      </c>
      <c r="I102" s="108">
        <v>203</v>
      </c>
      <c r="J102" s="108" t="s">
        <v>347</v>
      </c>
      <c r="K102" s="93">
        <v>1530.5911330049262</v>
      </c>
      <c r="L102" s="93">
        <v>1494.8768472906404</v>
      </c>
      <c r="M102" s="93">
        <v>1359.1726618705036</v>
      </c>
      <c r="N102" s="9">
        <f>IF(K102="-","-",IF(L102="-","-",K102/L102-1))</f>
        <v>2.3891122388453256E-2</v>
      </c>
      <c r="O102" s="3">
        <f>IF(K102="-","-",IF(M102="-","-",K102/M102-1))</f>
        <v>0.12611971675365741</v>
      </c>
    </row>
    <row r="103" spans="1:15" x14ac:dyDescent="0.25">
      <c r="B103" t="s">
        <v>62</v>
      </c>
      <c r="F103" t="s">
        <v>64</v>
      </c>
      <c r="I103" s="108" t="s">
        <v>29</v>
      </c>
      <c r="J103" s="108" t="s">
        <v>29</v>
      </c>
      <c r="K103" s="93" t="s">
        <v>29</v>
      </c>
      <c r="L103" s="93" t="s">
        <v>29</v>
      </c>
      <c r="M103" s="93" t="s">
        <v>29</v>
      </c>
      <c r="N103" s="9" t="str">
        <f>IF(K103="-","-",IF(L103="-","-",K103/L103-1))</f>
        <v>-</v>
      </c>
      <c r="O103" s="3" t="str">
        <f>IF(K103="-","-",IF(M103="-","-",K103/M103-1))</f>
        <v>-</v>
      </c>
    </row>
    <row r="104" spans="1:15" x14ac:dyDescent="0.25">
      <c r="F104" t="s">
        <v>66</v>
      </c>
      <c r="I104" s="108">
        <v>107</v>
      </c>
      <c r="J104" s="108" t="s">
        <v>348</v>
      </c>
      <c r="K104" s="93">
        <v>1451.1682242990655</v>
      </c>
      <c r="L104" s="93">
        <v>1435.6716417910447</v>
      </c>
      <c r="M104" s="93">
        <v>1310.2547770700637</v>
      </c>
      <c r="N104" s="9">
        <f>IF(K104="-","-",IF(L104="-","-",K104/L104-1))</f>
        <v>1.0793960162567728E-2</v>
      </c>
      <c r="O104" s="3">
        <f>IF(K104="-","-",IF(M104="-","-",K104/M104-1))</f>
        <v>0.10754660062686927</v>
      </c>
    </row>
    <row r="105" spans="1:15" ht="8.1" customHeight="1" x14ac:dyDescent="0.25">
      <c r="I105" s="93"/>
      <c r="J105" s="93"/>
      <c r="K105" s="93"/>
      <c r="L105" s="93"/>
      <c r="M105" s="93"/>
      <c r="N105" s="9"/>
      <c r="O105" s="3"/>
    </row>
    <row r="106" spans="1:15" x14ac:dyDescent="0.25">
      <c r="A106" s="1" t="s">
        <v>67</v>
      </c>
      <c r="B106" t="s">
        <v>68</v>
      </c>
      <c r="F106" t="s">
        <v>69</v>
      </c>
      <c r="I106" s="108" t="s">
        <v>29</v>
      </c>
      <c r="J106" s="108" t="s">
        <v>29</v>
      </c>
      <c r="K106" s="93" t="s">
        <v>29</v>
      </c>
      <c r="L106" s="93">
        <v>2078.5714285714284</v>
      </c>
      <c r="M106" s="93">
        <v>2196.5517241379312</v>
      </c>
      <c r="N106" s="9" t="str">
        <f t="shared" ref="N106:N111" si="10">IF(K106="-","-",IF(L106="-","-",K106/L106-1))</f>
        <v>-</v>
      </c>
      <c r="O106" s="3" t="str">
        <f t="shared" ref="O106:O110" si="11">IF(K106="-","-",IF(M106="-","-",K106/M106-1))</f>
        <v>-</v>
      </c>
    </row>
    <row r="107" spans="1:15" x14ac:dyDescent="0.25">
      <c r="A107" s="1" t="s">
        <v>58</v>
      </c>
      <c r="F107" t="s">
        <v>70</v>
      </c>
      <c r="I107" s="108" t="s">
        <v>29</v>
      </c>
      <c r="J107" s="108" t="s">
        <v>29</v>
      </c>
      <c r="K107" s="93" t="s">
        <v>29</v>
      </c>
      <c r="L107" s="93" t="s">
        <v>29</v>
      </c>
      <c r="M107" s="93" t="s">
        <v>29</v>
      </c>
      <c r="N107" s="9" t="str">
        <f t="shared" si="10"/>
        <v>-</v>
      </c>
      <c r="O107" s="3" t="str">
        <f t="shared" si="11"/>
        <v>-</v>
      </c>
    </row>
    <row r="108" spans="1:15" x14ac:dyDescent="0.25">
      <c r="F108" t="s">
        <v>71</v>
      </c>
      <c r="I108" s="108" t="s">
        <v>29</v>
      </c>
      <c r="J108" s="108" t="s">
        <v>29</v>
      </c>
      <c r="K108" s="93" t="s">
        <v>29</v>
      </c>
      <c r="L108" s="93" t="s">
        <v>29</v>
      </c>
      <c r="M108" s="93" t="s">
        <v>29</v>
      </c>
      <c r="N108" s="9" t="str">
        <f t="shared" si="10"/>
        <v>-</v>
      </c>
      <c r="O108" s="3" t="str">
        <f t="shared" si="11"/>
        <v>-</v>
      </c>
    </row>
    <row r="109" spans="1:15" x14ac:dyDescent="0.25">
      <c r="B109" t="s">
        <v>72</v>
      </c>
      <c r="F109" t="s">
        <v>73</v>
      </c>
      <c r="I109" s="108">
        <v>29</v>
      </c>
      <c r="J109" s="108" t="s">
        <v>349</v>
      </c>
      <c r="K109" s="93">
        <v>2712.4137931034484</v>
      </c>
      <c r="L109" s="93">
        <v>3216.3888888888887</v>
      </c>
      <c r="M109" s="93">
        <v>2505.7142857142858</v>
      </c>
      <c r="N109" s="9">
        <f t="shared" si="10"/>
        <v>-0.15668972664544312</v>
      </c>
      <c r="O109" s="3">
        <f t="shared" si="11"/>
        <v>8.2491251523611142E-2</v>
      </c>
    </row>
    <row r="110" spans="1:15" x14ac:dyDescent="0.25">
      <c r="F110" t="s">
        <v>70</v>
      </c>
      <c r="I110" s="108">
        <v>7</v>
      </c>
      <c r="J110" s="108" t="s">
        <v>350</v>
      </c>
      <c r="K110" s="93">
        <v>1680</v>
      </c>
      <c r="L110" s="93">
        <v>2054.2857142857142</v>
      </c>
      <c r="M110" s="93" t="s">
        <v>29</v>
      </c>
      <c r="N110" s="9">
        <f t="shared" si="10"/>
        <v>-0.18219749652294848</v>
      </c>
      <c r="O110" s="3" t="str">
        <f t="shared" si="11"/>
        <v>-</v>
      </c>
    </row>
    <row r="111" spans="1:15" x14ac:dyDescent="0.25">
      <c r="F111" t="s">
        <v>71</v>
      </c>
      <c r="I111" s="108">
        <v>10</v>
      </c>
      <c r="J111" s="108" t="s">
        <v>351</v>
      </c>
      <c r="K111" s="93">
        <v>2450</v>
      </c>
      <c r="L111" s="93">
        <v>2276.6666666666665</v>
      </c>
      <c r="M111" s="93">
        <v>1976.6666666666667</v>
      </c>
      <c r="N111" s="9">
        <f t="shared" si="10"/>
        <v>7.6134699853587229E-2</v>
      </c>
      <c r="O111" s="3">
        <f>IF(K111="-","-",IF(M111="-","-",K111/M111-1))</f>
        <v>0.239460370994941</v>
      </c>
    </row>
    <row r="112" spans="1:15" ht="8.1" customHeight="1" x14ac:dyDescent="0.25">
      <c r="I112" s="93"/>
      <c r="J112" s="93"/>
      <c r="K112" s="93"/>
      <c r="L112" s="93"/>
      <c r="M112" s="93"/>
      <c r="N112" s="10"/>
      <c r="O112" s="3"/>
    </row>
    <row r="113" spans="1:18" x14ac:dyDescent="0.25">
      <c r="A113" s="1" t="s">
        <v>74</v>
      </c>
      <c r="F113" t="s">
        <v>75</v>
      </c>
      <c r="I113" s="108">
        <v>215</v>
      </c>
      <c r="J113" s="108" t="s">
        <v>352</v>
      </c>
      <c r="K113" s="93">
        <v>1595.506976744186</v>
      </c>
      <c r="L113" s="93">
        <v>1702.8021978021977</v>
      </c>
      <c r="M113" s="93">
        <v>1614.2625698324023</v>
      </c>
      <c r="N113" s="9">
        <f>IF(K113="-","-",IF(L113="-","-",K113/L113-1))</f>
        <v>-6.3010971677448735E-2</v>
      </c>
      <c r="O113" s="3">
        <f>IF(K113="-","-",IF(M113="-","-",K113/M113-1))</f>
        <v>-1.1618675572811932E-2</v>
      </c>
    </row>
    <row r="114" spans="1:18" x14ac:dyDescent="0.25">
      <c r="A114" s="1" t="s">
        <v>58</v>
      </c>
      <c r="F114" t="s">
        <v>76</v>
      </c>
      <c r="I114" s="108">
        <v>718</v>
      </c>
      <c r="J114" s="108" t="s">
        <v>353</v>
      </c>
      <c r="K114" s="93">
        <v>594.5682451253482</v>
      </c>
      <c r="L114" s="93">
        <v>587.22865412445731</v>
      </c>
      <c r="M114" s="93">
        <v>483.67666232073014</v>
      </c>
      <c r="N114" s="9">
        <f>IF(K114="-","-",IF(L114="-","-",K114/L114-1))</f>
        <v>1.2498693565684338E-2</v>
      </c>
      <c r="O114" s="3">
        <f>IF(K114="-","-",IF(M114="-","-",K114/M114-1))</f>
        <v>0.22926800369599998</v>
      </c>
    </row>
    <row r="115" spans="1:18" ht="8.1" customHeight="1" x14ac:dyDescent="0.25">
      <c r="A115" s="1"/>
      <c r="I115" s="93"/>
      <c r="J115" s="109"/>
      <c r="K115" s="110"/>
      <c r="L115" s="110"/>
      <c r="M115" s="110"/>
      <c r="N115" s="10"/>
      <c r="O115" s="10"/>
    </row>
    <row r="116" spans="1:18" x14ac:dyDescent="0.25">
      <c r="A116" s="74" t="s">
        <v>67</v>
      </c>
      <c r="B116" s="72" t="s">
        <v>77</v>
      </c>
      <c r="C116" s="72"/>
      <c r="D116" s="72"/>
      <c r="E116" s="72"/>
      <c r="F116" s="72" t="s">
        <v>78</v>
      </c>
      <c r="G116" s="72"/>
      <c r="H116" s="72"/>
      <c r="I116" s="111" t="s">
        <v>29</v>
      </c>
      <c r="J116" s="111" t="s">
        <v>29</v>
      </c>
      <c r="K116" s="112" t="s">
        <v>29</v>
      </c>
      <c r="L116" s="112" t="s">
        <v>29</v>
      </c>
      <c r="M116" s="113" t="s">
        <v>29</v>
      </c>
      <c r="N116" s="80" t="str">
        <f t="shared" ref="N116:N121" si="12">IF(K116="-","-",IF(L116="-","-",K116/L116-1))</f>
        <v>-</v>
      </c>
      <c r="O116" s="80" t="str">
        <f t="shared" ref="O116:O121" si="13">IF(K116="-","-",IF(M116="-","-",K116/M116-1))</f>
        <v>-</v>
      </c>
    </row>
    <row r="117" spans="1:18" x14ac:dyDescent="0.25">
      <c r="A117" s="1" t="s">
        <v>79</v>
      </c>
      <c r="F117" t="s">
        <v>80</v>
      </c>
      <c r="I117" s="108" t="s">
        <v>29</v>
      </c>
      <c r="J117" s="108" t="s">
        <v>29</v>
      </c>
      <c r="K117" s="104" t="s">
        <v>29</v>
      </c>
      <c r="L117" s="104" t="s">
        <v>29</v>
      </c>
      <c r="M117" s="114" t="s">
        <v>29</v>
      </c>
      <c r="N117" s="9" t="str">
        <f t="shared" si="12"/>
        <v>-</v>
      </c>
      <c r="O117" s="3" t="str">
        <f t="shared" si="13"/>
        <v>-</v>
      </c>
    </row>
    <row r="118" spans="1:18" x14ac:dyDescent="0.25">
      <c r="B118" t="s">
        <v>81</v>
      </c>
      <c r="F118" t="s">
        <v>78</v>
      </c>
      <c r="I118" s="108" t="s">
        <v>29</v>
      </c>
      <c r="J118" s="108" t="s">
        <v>29</v>
      </c>
      <c r="K118" s="104" t="s">
        <v>29</v>
      </c>
      <c r="L118" s="104" t="s">
        <v>29</v>
      </c>
      <c r="M118" s="114" t="s">
        <v>29</v>
      </c>
      <c r="N118" s="9" t="str">
        <f t="shared" si="12"/>
        <v>-</v>
      </c>
      <c r="O118" s="3" t="str">
        <f t="shared" si="13"/>
        <v>-</v>
      </c>
    </row>
    <row r="119" spans="1:18" x14ac:dyDescent="0.25">
      <c r="F119" t="s">
        <v>80</v>
      </c>
      <c r="I119" s="108" t="s">
        <v>29</v>
      </c>
      <c r="J119" s="108" t="s">
        <v>29</v>
      </c>
      <c r="K119" s="104" t="s">
        <v>29</v>
      </c>
      <c r="L119" s="104" t="s">
        <v>29</v>
      </c>
      <c r="M119" s="114">
        <v>130.65789473684211</v>
      </c>
      <c r="N119" s="9" t="str">
        <f t="shared" si="12"/>
        <v>-</v>
      </c>
      <c r="O119" s="3" t="str">
        <f t="shared" si="13"/>
        <v>-</v>
      </c>
    </row>
    <row r="120" spans="1:18" x14ac:dyDescent="0.25">
      <c r="B120" t="s">
        <v>82</v>
      </c>
      <c r="F120" t="s">
        <v>78</v>
      </c>
      <c r="I120" s="108" t="s">
        <v>29</v>
      </c>
      <c r="J120" s="108" t="s">
        <v>29</v>
      </c>
      <c r="K120" s="104" t="s">
        <v>29</v>
      </c>
      <c r="L120" s="104" t="s">
        <v>29</v>
      </c>
      <c r="M120" s="114" t="s">
        <v>29</v>
      </c>
      <c r="N120" s="9" t="str">
        <f t="shared" si="12"/>
        <v>-</v>
      </c>
      <c r="O120" s="3" t="str">
        <f t="shared" si="13"/>
        <v>-</v>
      </c>
      <c r="R120" s="123"/>
    </row>
    <row r="121" spans="1:18" x14ac:dyDescent="0.25">
      <c r="B121" t="s">
        <v>83</v>
      </c>
      <c r="F121" t="s">
        <v>80</v>
      </c>
      <c r="I121" s="108">
        <v>72</v>
      </c>
      <c r="J121" s="108" t="s">
        <v>354</v>
      </c>
      <c r="K121" s="104">
        <v>298.125</v>
      </c>
      <c r="L121" s="104">
        <v>235</v>
      </c>
      <c r="M121" s="114">
        <v>286.70886075949369</v>
      </c>
      <c r="N121" s="9">
        <f t="shared" si="12"/>
        <v>0.2686170212765957</v>
      </c>
      <c r="O121" s="3">
        <f t="shared" si="13"/>
        <v>3.9817880794701832E-2</v>
      </c>
    </row>
    <row r="122" spans="1:18" x14ac:dyDescent="0.25">
      <c r="B122" t="s">
        <v>84</v>
      </c>
      <c r="I122" s="93"/>
      <c r="J122" s="115"/>
      <c r="K122" s="104"/>
      <c r="L122" s="104"/>
      <c r="M122" s="104"/>
      <c r="N122" s="9"/>
      <c r="O122" s="9"/>
    </row>
    <row r="123" spans="1:18" ht="5.0999999999999996" customHeight="1" x14ac:dyDescent="0.25">
      <c r="I123" s="93"/>
      <c r="J123" s="115"/>
      <c r="K123" s="104"/>
      <c r="L123" s="104"/>
      <c r="M123" s="104"/>
      <c r="N123" s="9"/>
      <c r="O123" s="9"/>
    </row>
    <row r="124" spans="1:18" x14ac:dyDescent="0.25">
      <c r="A124" s="1" t="s">
        <v>85</v>
      </c>
      <c r="B124" t="s">
        <v>86</v>
      </c>
      <c r="F124" t="s">
        <v>78</v>
      </c>
      <c r="I124" s="108">
        <v>206</v>
      </c>
      <c r="J124" s="108" t="s">
        <v>355</v>
      </c>
      <c r="K124" s="104">
        <v>138.61158319826058</v>
      </c>
      <c r="L124" s="104">
        <v>144.24301423037889</v>
      </c>
      <c r="M124" s="116">
        <v>121.85013175953598</v>
      </c>
      <c r="N124" s="9">
        <f>IF(K124="-","-",IF(L124="-","-",K124/L124-1))</f>
        <v>-3.9041273937357013E-2</v>
      </c>
      <c r="O124" s="3">
        <f>IF(K124="-","-",IF(M124="-","-",K124/M124-1))</f>
        <v>0.13755792625487118</v>
      </c>
    </row>
    <row r="125" spans="1:18" x14ac:dyDescent="0.25">
      <c r="A125" s="1" t="s">
        <v>79</v>
      </c>
      <c r="F125" t="s">
        <v>80</v>
      </c>
      <c r="I125" s="108">
        <v>396</v>
      </c>
      <c r="J125" s="108" t="s">
        <v>356</v>
      </c>
      <c r="K125" s="104">
        <v>155.2929292929293</v>
      </c>
      <c r="L125" s="104">
        <v>165.21336206896552</v>
      </c>
      <c r="M125" s="116">
        <v>148.85818181818181</v>
      </c>
      <c r="N125" s="9">
        <f>IF(K125="-","-",IF(L125="-","-",K125/L125-1))</f>
        <v>-6.0046189072135103E-2</v>
      </c>
      <c r="O125" s="3">
        <f>IF(K125="-","-",IF(M125="-","-",K125/M125-1))</f>
        <v>4.322736846676678E-2</v>
      </c>
    </row>
    <row r="126" spans="1:18" x14ac:dyDescent="0.25">
      <c r="B126" t="s">
        <v>87</v>
      </c>
      <c r="I126" s="108">
        <v>8</v>
      </c>
      <c r="J126" s="108" t="s">
        <v>357</v>
      </c>
      <c r="K126" s="104">
        <v>170</v>
      </c>
      <c r="L126" s="104" t="s">
        <v>29</v>
      </c>
      <c r="M126" s="116">
        <v>178.05882352941177</v>
      </c>
      <c r="N126" s="9" t="str">
        <f>IF(K126="-","-",IF(L126="-","-",K126/L126-1))</f>
        <v>-</v>
      </c>
      <c r="O126" s="3">
        <f>IF(K126="-","-",IF(M126="-","-",K126/M126-1))</f>
        <v>-4.5259332672613173E-2</v>
      </c>
    </row>
    <row r="127" spans="1:18" x14ac:dyDescent="0.25">
      <c r="A127" s="75"/>
      <c r="B127" s="75" t="s">
        <v>88</v>
      </c>
      <c r="C127" s="75"/>
      <c r="D127" s="75"/>
      <c r="E127" s="75"/>
      <c r="F127" s="75"/>
      <c r="G127" s="75"/>
      <c r="H127" s="75"/>
      <c r="I127" s="117">
        <v>131</v>
      </c>
      <c r="J127" s="117" t="s">
        <v>358</v>
      </c>
      <c r="K127" s="118">
        <v>128.08396946564886</v>
      </c>
      <c r="L127" s="118" t="s">
        <v>29</v>
      </c>
      <c r="M127" s="119">
        <v>139.32957559681697</v>
      </c>
      <c r="N127" s="81" t="str">
        <f>IF(K127="-","-",IF(L127="-","-",K127/L127-1))</f>
        <v>-</v>
      </c>
      <c r="O127" s="82">
        <f>IF(K127="-","-",IF(M127="-","-",K127/M127-1))</f>
        <v>-8.0712268612013305E-2</v>
      </c>
      <c r="R127" s="123"/>
    </row>
  </sheetData>
  <mergeCells count="15"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  <mergeCell ref="H8:O8"/>
    <mergeCell ref="F12:G12"/>
    <mergeCell ref="N12:O12"/>
    <mergeCell ref="A38:H38"/>
    <mergeCell ref="A45:H45"/>
    <mergeCell ref="A50:H50"/>
  </mergeCells>
  <pageMargins left="0.11811023622047245" right="0.11811023622047245" top="0.35433070866141736" bottom="0.55118110236220474" header="0.31496062992125984" footer="0.31496062992125984"/>
  <pageSetup paperSize="9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8EA7-7089-4FCF-B6EE-A26A40758064}">
  <sheetPr>
    <pageSetUpPr fitToPage="1"/>
  </sheetPr>
  <dimension ref="A1:R82"/>
  <sheetViews>
    <sheetView showGridLines="0" topLeftCell="A7" zoomScale="80" zoomScaleNormal="80" workbookViewId="0">
      <selection activeCell="J18" sqref="J18"/>
    </sheetView>
  </sheetViews>
  <sheetFormatPr defaultColWidth="13.5703125" defaultRowHeight="14.25" customHeight="1" x14ac:dyDescent="0.15"/>
  <cols>
    <col min="1" max="14" width="10.42578125" style="25" customWidth="1"/>
    <col min="15" max="15" width="13.5703125" style="25" customWidth="1"/>
    <col min="16" max="16" width="14.42578125" style="25" customWidth="1"/>
    <col min="17" max="16384" width="13.5703125" style="25"/>
  </cols>
  <sheetData>
    <row r="1" spans="1:18" s="15" customFormat="1" ht="27.75" x14ac:dyDescent="0.4">
      <c r="A1" s="11" t="s">
        <v>126</v>
      </c>
      <c r="B1" s="12"/>
      <c r="C1" s="12"/>
      <c r="D1" s="12"/>
      <c r="E1" s="13"/>
      <c r="F1" s="14"/>
      <c r="G1" s="12"/>
      <c r="H1" s="12"/>
      <c r="I1" s="12"/>
      <c r="J1" s="12"/>
      <c r="K1" s="12"/>
      <c r="L1" s="12"/>
      <c r="M1" s="12"/>
      <c r="N1" s="12"/>
    </row>
    <row r="2" spans="1:18" s="15" customFormat="1" ht="8.25" customHeight="1" x14ac:dyDescent="0.35">
      <c r="A2" s="16"/>
      <c r="O2" s="12"/>
      <c r="P2" s="12"/>
      <c r="Q2" s="12"/>
      <c r="R2" s="12"/>
    </row>
    <row r="3" spans="1:18" s="15" customFormat="1" ht="8.25" customHeight="1" x14ac:dyDescent="0.8">
      <c r="A3" s="17"/>
      <c r="B3" s="12"/>
      <c r="C3" s="12"/>
      <c r="D3" s="12" t="s">
        <v>31</v>
      </c>
      <c r="E3" s="18"/>
      <c r="F3" s="12"/>
      <c r="G3" s="12"/>
      <c r="H3" s="12"/>
      <c r="I3" s="12"/>
      <c r="J3" s="12"/>
      <c r="K3" s="12" t="s">
        <v>31</v>
      </c>
      <c r="L3" s="12"/>
      <c r="M3" s="12"/>
      <c r="N3" s="12"/>
      <c r="O3" s="12"/>
      <c r="P3" s="12"/>
      <c r="Q3" s="12"/>
      <c r="R3" s="12"/>
    </row>
    <row r="4" spans="1:18" s="20" customFormat="1" ht="15.75" x14ac:dyDescent="0.25">
      <c r="A4" s="19"/>
      <c r="F4" s="21"/>
      <c r="G4" s="22">
        <v>2025</v>
      </c>
      <c r="H4" s="23"/>
      <c r="I4" s="22"/>
      <c r="J4" s="24">
        <v>2026</v>
      </c>
      <c r="L4" s="20" t="s">
        <v>31</v>
      </c>
    </row>
    <row r="5" spans="1:18" ht="11.25" customHeight="1" x14ac:dyDescent="0.15">
      <c r="J5" s="25" t="s">
        <v>31</v>
      </c>
    </row>
    <row r="6" spans="1:18" ht="11.25" customHeight="1" x14ac:dyDescent="0.15"/>
    <row r="7" spans="1:18" ht="11.25" customHeight="1" x14ac:dyDescent="0.15"/>
    <row r="8" spans="1:18" ht="11.25" customHeight="1" x14ac:dyDescent="0.15"/>
    <row r="9" spans="1:18" ht="11.25" customHeight="1" x14ac:dyDescent="0.15"/>
    <row r="10" spans="1:18" ht="11.25" customHeight="1" x14ac:dyDescent="0.15">
      <c r="C10" s="25">
        <v>46095</v>
      </c>
    </row>
    <row r="11" spans="1:18" ht="11.25" customHeight="1" x14ac:dyDescent="0.15"/>
    <row r="12" spans="1:18" ht="11.25" customHeight="1" x14ac:dyDescent="0.15"/>
    <row r="13" spans="1:18" ht="11.25" customHeight="1" x14ac:dyDescent="0.15">
      <c r="F13" s="25">
        <v>43603</v>
      </c>
      <c r="G13" s="25">
        <v>43246</v>
      </c>
    </row>
    <row r="14" spans="1:18" ht="11.25" customHeight="1" x14ac:dyDescent="0.15">
      <c r="E14" s="25">
        <v>625.4</v>
      </c>
      <c r="M14" s="25">
        <v>612.1</v>
      </c>
    </row>
    <row r="15" spans="1:18" ht="11.25" customHeight="1" x14ac:dyDescent="0.15">
      <c r="E15" s="25">
        <v>626.29999999999995</v>
      </c>
      <c r="M15" s="25">
        <v>613.5</v>
      </c>
    </row>
    <row r="16" spans="1:18" ht="11.25" customHeight="1" x14ac:dyDescent="0.15">
      <c r="E16" s="25">
        <v>628.1</v>
      </c>
      <c r="M16" s="25">
        <v>604.4</v>
      </c>
    </row>
    <row r="17" spans="1:13" ht="11.25" customHeight="1" x14ac:dyDescent="0.15">
      <c r="E17" s="25">
        <v>622.1</v>
      </c>
      <c r="M17" s="25">
        <v>607.29999999999995</v>
      </c>
    </row>
    <row r="18" spans="1:13" ht="11.25" customHeight="1" x14ac:dyDescent="0.15">
      <c r="E18" s="25">
        <v>621.29999999999995</v>
      </c>
      <c r="M18" s="25">
        <v>584.1</v>
      </c>
    </row>
    <row r="19" spans="1:13" ht="11.25" customHeight="1" x14ac:dyDescent="0.15">
      <c r="E19" s="25">
        <v>612.5</v>
      </c>
      <c r="M19" s="25">
        <v>596.5</v>
      </c>
    </row>
    <row r="20" spans="1:13" ht="11.25" customHeight="1" x14ac:dyDescent="0.15">
      <c r="E20" s="25">
        <v>617</v>
      </c>
      <c r="M20" s="25">
        <v>596.20000000000005</v>
      </c>
    </row>
    <row r="21" spans="1:13" ht="11.25" customHeight="1" x14ac:dyDescent="0.15">
      <c r="E21" s="25">
        <v>615.6</v>
      </c>
    </row>
    <row r="22" spans="1:13" ht="11.25" customHeight="1" x14ac:dyDescent="0.15"/>
    <row r="23" spans="1:13" ht="11.25" customHeight="1" x14ac:dyDescent="0.15"/>
    <row r="24" spans="1:13" ht="11.25" customHeight="1" x14ac:dyDescent="0.15">
      <c r="A24" s="26"/>
      <c r="B24" s="26"/>
      <c r="C24" s="26"/>
      <c r="D24" s="26"/>
      <c r="E24" s="26">
        <v>623.1</v>
      </c>
      <c r="F24" s="26"/>
      <c r="G24" s="26"/>
      <c r="M24" s="25">
        <v>531.1</v>
      </c>
    </row>
    <row r="25" spans="1:13" ht="11.25" customHeight="1" x14ac:dyDescent="0.15">
      <c r="A25" s="26"/>
      <c r="B25" s="26"/>
      <c r="C25" s="26"/>
      <c r="D25" s="26"/>
      <c r="E25" s="26">
        <v>627.20000000000005</v>
      </c>
      <c r="F25" s="26"/>
      <c r="G25" s="26"/>
      <c r="M25" s="25">
        <v>537.1</v>
      </c>
    </row>
    <row r="26" spans="1:13" ht="11.25" customHeight="1" x14ac:dyDescent="0.15">
      <c r="A26" s="26"/>
      <c r="B26" s="26"/>
      <c r="C26" s="26"/>
      <c r="D26" s="26"/>
      <c r="E26" s="26">
        <v>625.20000000000005</v>
      </c>
      <c r="F26" s="26"/>
      <c r="G26" s="26"/>
      <c r="M26" s="25">
        <v>491.1</v>
      </c>
    </row>
    <row r="27" spans="1:13" ht="11.25" customHeight="1" x14ac:dyDescent="0.15">
      <c r="A27" s="26"/>
      <c r="B27" s="26"/>
      <c r="C27" s="26"/>
      <c r="D27" s="26"/>
      <c r="E27" s="26">
        <v>615.9</v>
      </c>
      <c r="F27" s="26"/>
      <c r="G27" s="26"/>
      <c r="M27" s="25">
        <v>501.8</v>
      </c>
    </row>
    <row r="28" spans="1:13" ht="11.25" customHeight="1" x14ac:dyDescent="0.15">
      <c r="A28" s="26"/>
      <c r="B28" s="26"/>
      <c r="C28" s="26"/>
      <c r="D28" s="26"/>
      <c r="E28" s="26">
        <v>622.1</v>
      </c>
      <c r="F28" s="26"/>
      <c r="G28" s="26"/>
      <c r="M28" s="25">
        <v>499.5</v>
      </c>
    </row>
    <row r="29" spans="1:13" ht="11.25" customHeight="1" x14ac:dyDescent="0.15">
      <c r="A29" s="26"/>
      <c r="B29" s="26"/>
      <c r="C29" s="26"/>
      <c r="D29" s="26"/>
      <c r="E29" s="26">
        <v>620.70000000000005</v>
      </c>
      <c r="F29" s="26"/>
      <c r="G29" s="26"/>
      <c r="M29" s="25">
        <v>460.8</v>
      </c>
    </row>
    <row r="30" spans="1:13" ht="11.25" customHeight="1" x14ac:dyDescent="0.15">
      <c r="A30" s="26"/>
      <c r="B30" s="26"/>
      <c r="C30" s="26"/>
      <c r="D30" s="26"/>
      <c r="E30" s="26">
        <v>597.20000000000005</v>
      </c>
      <c r="F30" s="26"/>
      <c r="G30" s="26"/>
      <c r="M30" s="25">
        <v>477.3</v>
      </c>
    </row>
    <row r="31" spans="1:13" ht="11.25" customHeight="1" x14ac:dyDescent="0.15">
      <c r="A31" s="26"/>
      <c r="B31" s="26"/>
      <c r="C31" s="26"/>
      <c r="D31" s="26"/>
      <c r="E31" s="26">
        <v>611.5</v>
      </c>
      <c r="F31" s="26"/>
      <c r="G31" s="26"/>
      <c r="M31" s="25">
        <v>461.2</v>
      </c>
    </row>
    <row r="32" spans="1:13" ht="11.25" customHeight="1" x14ac:dyDescent="0.15">
      <c r="A32" s="26"/>
      <c r="B32" s="26"/>
      <c r="C32" s="26"/>
      <c r="D32" s="26"/>
      <c r="E32" s="26">
        <v>616.9</v>
      </c>
      <c r="F32" s="26"/>
      <c r="G32" s="26"/>
    </row>
    <row r="33" spans="1:13" ht="11.25" customHeight="1" x14ac:dyDescent="0.15">
      <c r="A33" s="26"/>
      <c r="B33" s="26"/>
      <c r="C33" s="26"/>
      <c r="D33" s="26"/>
      <c r="E33" s="26">
        <v>615</v>
      </c>
      <c r="F33" s="26"/>
      <c r="G33" s="26"/>
    </row>
    <row r="34" spans="1:13" ht="11.25" customHeight="1" x14ac:dyDescent="0.15">
      <c r="A34" s="26"/>
      <c r="B34" s="26"/>
      <c r="C34" s="26"/>
      <c r="D34" s="26"/>
      <c r="E34" s="26"/>
      <c r="F34" s="26"/>
      <c r="G34" s="26"/>
    </row>
    <row r="35" spans="1:13" ht="11.25" customHeight="1" x14ac:dyDescent="0.15">
      <c r="A35" s="26"/>
      <c r="B35" s="26"/>
      <c r="C35" s="26"/>
      <c r="D35" s="26"/>
      <c r="E35" s="26"/>
      <c r="F35" s="26"/>
      <c r="G35" s="26"/>
    </row>
    <row r="36" spans="1:13" ht="11.25" customHeight="1" x14ac:dyDescent="0.15">
      <c r="A36" s="26"/>
      <c r="B36" s="26"/>
      <c r="C36" s="26"/>
      <c r="D36" s="26"/>
      <c r="E36" s="26"/>
      <c r="F36" s="26"/>
      <c r="G36" s="26"/>
    </row>
    <row r="37" spans="1:13" ht="11.25" customHeight="1" x14ac:dyDescent="0.15">
      <c r="A37" s="26"/>
      <c r="B37" s="26"/>
      <c r="C37" s="26"/>
      <c r="D37" s="26"/>
      <c r="E37" s="26"/>
      <c r="F37" s="26"/>
      <c r="G37" s="26"/>
    </row>
    <row r="38" spans="1:13" ht="11.25" customHeight="1" x14ac:dyDescent="0.15">
      <c r="A38" s="26"/>
      <c r="B38" s="26"/>
      <c r="C38" s="26"/>
      <c r="D38" s="26"/>
      <c r="E38" s="26"/>
      <c r="F38" s="26"/>
      <c r="G38" s="26"/>
      <c r="L38" s="25" t="s">
        <v>29</v>
      </c>
      <c r="M38" s="25" t="s">
        <v>29</v>
      </c>
    </row>
    <row r="39" spans="1:13" ht="11.25" customHeight="1" x14ac:dyDescent="0.15">
      <c r="A39" s="26"/>
      <c r="B39" s="26"/>
      <c r="C39" s="26"/>
      <c r="D39" s="26"/>
      <c r="E39" s="26"/>
      <c r="F39" s="26"/>
      <c r="G39" s="26"/>
      <c r="L39" s="25">
        <v>655.23368539984551</v>
      </c>
      <c r="M39" s="25">
        <v>647.91731894290763</v>
      </c>
    </row>
    <row r="40" spans="1:13" ht="11.25" customHeight="1" x14ac:dyDescent="0.15">
      <c r="A40" s="26"/>
      <c r="B40" s="26"/>
      <c r="C40" s="26"/>
      <c r="D40" s="26"/>
      <c r="E40" s="26"/>
      <c r="F40" s="26"/>
      <c r="G40" s="26"/>
      <c r="L40" s="25">
        <v>655.23368539984551</v>
      </c>
      <c r="M40" s="25">
        <v>647.91731894290763</v>
      </c>
    </row>
    <row r="41" spans="1:13" ht="11.25" customHeight="1" x14ac:dyDescent="0.15">
      <c r="A41" s="26"/>
      <c r="B41" s="26"/>
      <c r="C41" s="26"/>
      <c r="D41" s="26"/>
      <c r="E41" s="26"/>
      <c r="F41" s="26"/>
      <c r="G41" s="26"/>
    </row>
    <row r="42" spans="1:13" ht="11.25" customHeight="1" x14ac:dyDescent="0.15"/>
    <row r="43" spans="1:13" ht="11.25" customHeight="1" x14ac:dyDescent="0.15"/>
    <row r="44" spans="1:13" ht="11.25" customHeight="1" x14ac:dyDescent="0.15"/>
    <row r="45" spans="1:13" ht="11.25" customHeight="1" x14ac:dyDescent="0.15"/>
    <row r="46" spans="1:13" ht="11.25" customHeight="1" x14ac:dyDescent="0.15"/>
    <row r="47" spans="1:13" ht="11.25" customHeight="1" x14ac:dyDescent="0.15"/>
    <row r="48" spans="1:13" ht="11.25" customHeight="1" x14ac:dyDescent="0.15"/>
    <row r="49" spans="5:13" ht="11.25" customHeight="1" x14ac:dyDescent="0.15"/>
    <row r="50" spans="5:13" ht="11.25" customHeight="1" x14ac:dyDescent="0.15">
      <c r="M50" s="25">
        <v>102.58</v>
      </c>
    </row>
    <row r="51" spans="5:13" ht="11.25" customHeight="1" x14ac:dyDescent="0.15"/>
    <row r="52" spans="5:13" ht="11.25" customHeight="1" x14ac:dyDescent="0.15"/>
    <row r="53" spans="5:13" ht="11.25" customHeight="1" x14ac:dyDescent="0.15">
      <c r="I53" s="25">
        <v>43556</v>
      </c>
    </row>
    <row r="54" spans="5:13" ht="11.25" customHeight="1" x14ac:dyDescent="0.15"/>
    <row r="55" spans="5:13" ht="11.25" customHeight="1" x14ac:dyDescent="0.15"/>
    <row r="56" spans="5:13" ht="11.25" customHeight="1" x14ac:dyDescent="0.15">
      <c r="F56" s="25">
        <v>43678</v>
      </c>
      <c r="G56" s="25">
        <v>43344</v>
      </c>
    </row>
    <row r="57" spans="5:13" ht="11.25" customHeight="1" x14ac:dyDescent="0.15">
      <c r="E57" s="25">
        <v>3.6124999999999998</v>
      </c>
      <c r="M57" s="25">
        <v>2.5</v>
      </c>
    </row>
    <row r="58" spans="5:13" ht="11.25" customHeight="1" x14ac:dyDescent="0.15">
      <c r="E58" s="25">
        <v>29.1</v>
      </c>
      <c r="M58" s="25">
        <v>28</v>
      </c>
    </row>
    <row r="59" spans="5:13" ht="11.25" customHeight="1" x14ac:dyDescent="0.15"/>
    <row r="60" spans="5:13" ht="11.25" customHeight="1" x14ac:dyDescent="0.15"/>
    <row r="61" spans="5:13" ht="11.25" customHeight="1" x14ac:dyDescent="0.15"/>
    <row r="62" spans="5:13" ht="11.25" customHeight="1" x14ac:dyDescent="0.15"/>
    <row r="63" spans="5:13" ht="11.25" customHeight="1" x14ac:dyDescent="0.15"/>
    <row r="64" spans="5:13" ht="11.25" customHeight="1" x14ac:dyDescent="0.15"/>
    <row r="65" spans="1:14" ht="11.25" customHeight="1" x14ac:dyDescent="0.15"/>
    <row r="66" spans="1:14" ht="11.25" customHeight="1" x14ac:dyDescent="0.15"/>
    <row r="67" spans="1:14" ht="11.25" customHeight="1" x14ac:dyDescent="0.15"/>
    <row r="68" spans="1:14" ht="11.25" customHeight="1" x14ac:dyDescent="0.15"/>
    <row r="69" spans="1:14" ht="11.25" customHeight="1" x14ac:dyDescent="0.15"/>
    <row r="70" spans="1:14" ht="3" customHeight="1" x14ac:dyDescent="0.15"/>
    <row r="71" spans="1:14" ht="11.25" customHeight="1" x14ac:dyDescent="0.15"/>
    <row r="72" spans="1:14" ht="11.25" customHeight="1" x14ac:dyDescent="0.15">
      <c r="J72" s="25">
        <v>43497</v>
      </c>
    </row>
    <row r="73" spans="1:14" ht="11.25" customHeight="1" x14ac:dyDescent="0.15"/>
    <row r="74" spans="1:14" ht="11.25" customHeight="1" x14ac:dyDescent="0.15">
      <c r="N74" s="25">
        <v>43647</v>
      </c>
    </row>
    <row r="75" spans="1:14" ht="11.25" customHeight="1" x14ac:dyDescent="0.15">
      <c r="M75" s="25" t="s">
        <v>29</v>
      </c>
    </row>
    <row r="76" spans="1:14" ht="11.25" customHeight="1" x14ac:dyDescent="0.15">
      <c r="M76" s="25">
        <v>438.54312944127071</v>
      </c>
    </row>
    <row r="77" spans="1:14" ht="11.25" customHeight="1" x14ac:dyDescent="0.15">
      <c r="M77" s="25">
        <v>335.52926247645246</v>
      </c>
    </row>
    <row r="78" spans="1:14" ht="11.25" customHeight="1" x14ac:dyDescent="0.2">
      <c r="A78" s="27"/>
    </row>
    <row r="79" spans="1:14" ht="11.25" customHeight="1" x14ac:dyDescent="0.2">
      <c r="A79" s="27"/>
    </row>
    <row r="80" spans="1:14" ht="11.25" customHeight="1" x14ac:dyDescent="0.15"/>
    <row r="81" spans="1:10" s="31" customFormat="1" ht="15" x14ac:dyDescent="0.25">
      <c r="A81" s="66" t="s">
        <v>127</v>
      </c>
      <c r="B81" s="28"/>
      <c r="C81" s="29"/>
      <c r="D81" s="66" t="s">
        <v>99</v>
      </c>
      <c r="E81" s="29"/>
      <c r="F81" s="30"/>
      <c r="G81" s="30"/>
      <c r="H81" s="30"/>
      <c r="I81" s="30" t="s">
        <v>31</v>
      </c>
      <c r="J81" s="30"/>
    </row>
    <row r="82" spans="1:10" ht="16.350000000000001" customHeight="1" x14ac:dyDescent="0.25">
      <c r="A82" s="32"/>
      <c r="B82" s="32"/>
      <c r="C82" s="33"/>
      <c r="D82" s="30" t="s">
        <v>98</v>
      </c>
      <c r="E82" s="32"/>
      <c r="F82" s="32"/>
      <c r="G82" s="32"/>
      <c r="H82" s="32"/>
      <c r="I82" s="32"/>
      <c r="J82" s="32"/>
    </row>
  </sheetData>
  <printOptions horizontalCentered="1"/>
  <pageMargins left="0" right="0" top="0" bottom="0" header="0" footer="0"/>
  <pageSetup paperSize="9" scale="72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17928-94FD-4046-B9A0-97A64E8C8240}">
  <sheetPr>
    <pageSetUpPr fitToPage="1"/>
  </sheetPr>
  <dimension ref="A1:Q226"/>
  <sheetViews>
    <sheetView showGridLines="0" topLeftCell="A14" zoomScale="80" zoomScaleNormal="80" zoomScaleSheetLayoutView="50" workbookViewId="0">
      <selection activeCell="J18" sqref="J18"/>
    </sheetView>
  </sheetViews>
  <sheetFormatPr defaultColWidth="11.42578125" defaultRowHeight="12.75" x14ac:dyDescent="0.2"/>
  <cols>
    <col min="1" max="6" width="9.42578125" style="41" customWidth="1"/>
    <col min="7" max="7" width="9.42578125" style="41" bestFit="1" customWidth="1"/>
    <col min="8" max="8" width="9.42578125" style="41" customWidth="1"/>
    <col min="9" max="9" width="9.42578125" style="41" bestFit="1" customWidth="1"/>
    <col min="10" max="77" width="9.42578125" style="41" customWidth="1"/>
    <col min="78" max="16384" width="11.42578125" style="41"/>
  </cols>
  <sheetData>
    <row r="1" spans="2:15" s="34" customFormat="1" ht="11.25" customHeight="1" x14ac:dyDescent="0.2">
      <c r="B1" s="67"/>
    </row>
    <row r="2" spans="2:15" s="34" customFormat="1" ht="11.25" customHeight="1" x14ac:dyDescent="0.2"/>
    <row r="3" spans="2:15" s="34" customFormat="1" ht="11.25" customHeight="1" x14ac:dyDescent="0.2"/>
    <row r="4" spans="2:15" s="34" customFormat="1" ht="23.25" customHeight="1" x14ac:dyDescent="0.2">
      <c r="D4" s="34" t="s">
        <v>31</v>
      </c>
      <c r="F4" s="35"/>
      <c r="G4" s="36">
        <v>2025</v>
      </c>
      <c r="H4" s="37"/>
      <c r="I4" s="38">
        <v>2026</v>
      </c>
      <c r="K4" s="34" t="s">
        <v>31</v>
      </c>
    </row>
    <row r="5" spans="2:15" s="34" customFormat="1" ht="11.25" customHeight="1" x14ac:dyDescent="0.2"/>
    <row r="6" spans="2:15" s="34" customFormat="1" ht="11.25" customHeight="1" x14ac:dyDescent="0.2"/>
    <row r="7" spans="2:15" s="34" customFormat="1" ht="11.25" customHeight="1" x14ac:dyDescent="0.2"/>
    <row r="8" spans="2:15" s="34" customFormat="1" ht="11.25" customHeight="1" x14ac:dyDescent="0.2"/>
    <row r="9" spans="2:15" s="34" customFormat="1" ht="11.25" customHeight="1" x14ac:dyDescent="0.2"/>
    <row r="10" spans="2:15" s="34" customFormat="1" ht="10.5" customHeight="1" x14ac:dyDescent="0.2">
      <c r="C10" s="67">
        <v>46095</v>
      </c>
      <c r="F10" s="39"/>
      <c r="G10" s="40"/>
      <c r="H10" s="39"/>
      <c r="I10" s="40"/>
      <c r="L10" s="34" t="s">
        <v>89</v>
      </c>
    </row>
    <row r="11" spans="2:15" s="34" customFormat="1" ht="10.5" customHeight="1" x14ac:dyDescent="0.2"/>
    <row r="12" spans="2:15" ht="10.5" customHeight="1" x14ac:dyDescent="0.2"/>
    <row r="13" spans="2:15" ht="10.5" customHeight="1" x14ac:dyDescent="0.2">
      <c r="F13" s="41">
        <v>43603</v>
      </c>
    </row>
    <row r="14" spans="2:15" ht="10.5" customHeight="1" x14ac:dyDescent="0.2">
      <c r="E14" s="41">
        <v>625.4</v>
      </c>
      <c r="M14" s="41">
        <v>612.1</v>
      </c>
      <c r="O14" s="41" t="s">
        <v>31</v>
      </c>
    </row>
    <row r="15" spans="2:15" ht="10.5" customHeight="1" x14ac:dyDescent="0.2">
      <c r="E15" s="41">
        <v>626.29999999999995</v>
      </c>
      <c r="M15" s="41">
        <v>613.5</v>
      </c>
    </row>
    <row r="16" spans="2:15" ht="10.5" customHeight="1" x14ac:dyDescent="0.2">
      <c r="E16" s="41">
        <v>628.1</v>
      </c>
      <c r="M16" s="41">
        <v>604.4</v>
      </c>
    </row>
    <row r="17" spans="5:17" ht="10.5" customHeight="1" x14ac:dyDescent="0.2">
      <c r="E17" s="41">
        <v>622.1</v>
      </c>
      <c r="M17" s="41">
        <v>607.29999999999995</v>
      </c>
      <c r="O17" s="41" t="s">
        <v>90</v>
      </c>
    </row>
    <row r="18" spans="5:17" ht="10.5" customHeight="1" x14ac:dyDescent="0.2">
      <c r="E18" s="41">
        <v>621.29999999999995</v>
      </c>
      <c r="M18" s="41">
        <v>584.1</v>
      </c>
    </row>
    <row r="19" spans="5:17" ht="10.5" customHeight="1" x14ac:dyDescent="0.2">
      <c r="E19" s="41">
        <v>612.5</v>
      </c>
      <c r="M19" s="41">
        <v>596.5</v>
      </c>
    </row>
    <row r="20" spans="5:17" ht="10.5" customHeight="1" x14ac:dyDescent="0.2">
      <c r="E20" s="41">
        <v>617</v>
      </c>
      <c r="M20" s="41">
        <v>596.20000000000005</v>
      </c>
    </row>
    <row r="21" spans="5:17" ht="16.5" customHeight="1" x14ac:dyDescent="0.2">
      <c r="E21" s="41">
        <v>615.6</v>
      </c>
      <c r="P21" s="42"/>
      <c r="Q21" s="43"/>
    </row>
    <row r="22" spans="5:17" ht="16.5" customHeight="1" x14ac:dyDescent="0.2">
      <c r="P22" s="42"/>
      <c r="Q22" s="43"/>
    </row>
    <row r="23" spans="5:17" ht="12" customHeight="1" x14ac:dyDescent="0.2">
      <c r="P23" s="42"/>
      <c r="Q23" s="43"/>
    </row>
    <row r="24" spans="5:17" ht="12" customHeight="1" x14ac:dyDescent="0.2">
      <c r="E24" s="41">
        <v>623.1</v>
      </c>
      <c r="P24" s="42"/>
      <c r="Q24" s="43"/>
    </row>
    <row r="25" spans="5:17" ht="12" customHeight="1" x14ac:dyDescent="0.2">
      <c r="E25" s="41">
        <v>627.20000000000005</v>
      </c>
      <c r="P25" s="42"/>
      <c r="Q25" s="43"/>
    </row>
    <row r="26" spans="5:17" ht="12" customHeight="1" x14ac:dyDescent="0.2">
      <c r="E26" s="41">
        <v>625.20000000000005</v>
      </c>
      <c r="P26" s="43"/>
      <c r="Q26" s="43"/>
    </row>
    <row r="27" spans="5:17" ht="12" customHeight="1" x14ac:dyDescent="0.2">
      <c r="E27" s="41">
        <v>615.9</v>
      </c>
      <c r="M27" s="41">
        <v>501.8</v>
      </c>
      <c r="P27" s="43"/>
      <c r="Q27" s="43"/>
    </row>
    <row r="28" spans="5:17" ht="12" customHeight="1" x14ac:dyDescent="0.2">
      <c r="E28" s="41">
        <v>622.1</v>
      </c>
      <c r="M28" s="41">
        <v>499.5</v>
      </c>
      <c r="P28" s="43"/>
      <c r="Q28" s="43"/>
    </row>
    <row r="29" spans="5:17" ht="12" customHeight="1" x14ac:dyDescent="0.2">
      <c r="E29" s="41">
        <v>620.70000000000005</v>
      </c>
      <c r="M29" s="41">
        <v>460.8</v>
      </c>
      <c r="P29" s="42"/>
      <c r="Q29" s="43"/>
    </row>
    <row r="30" spans="5:17" ht="12" customHeight="1" x14ac:dyDescent="0.2">
      <c r="E30" s="41">
        <v>597.20000000000005</v>
      </c>
      <c r="M30" s="41">
        <v>477.3</v>
      </c>
      <c r="P30" s="42"/>
      <c r="Q30" s="43"/>
    </row>
    <row r="31" spans="5:17" ht="12" customHeight="1" x14ac:dyDescent="0.2">
      <c r="E31" s="41">
        <v>611.5</v>
      </c>
      <c r="M31" s="41">
        <v>461.2</v>
      </c>
      <c r="P31" s="42"/>
      <c r="Q31" s="43"/>
    </row>
    <row r="32" spans="5:17" ht="12" customHeight="1" x14ac:dyDescent="0.2">
      <c r="E32" s="41">
        <v>616.9</v>
      </c>
      <c r="P32" s="42"/>
      <c r="Q32" s="43"/>
    </row>
    <row r="33" spans="5:17" ht="12" customHeight="1" x14ac:dyDescent="0.2">
      <c r="E33" s="41">
        <v>615</v>
      </c>
      <c r="P33" s="42"/>
      <c r="Q33" s="43"/>
    </row>
    <row r="34" spans="5:17" ht="12" customHeight="1" x14ac:dyDescent="0.2"/>
    <row r="35" spans="5:17" ht="12" customHeight="1" x14ac:dyDescent="0.2"/>
    <row r="36" spans="5:17" ht="12" customHeight="1" x14ac:dyDescent="0.2"/>
    <row r="37" spans="5:17" ht="12" customHeight="1" x14ac:dyDescent="0.2"/>
    <row r="38" spans="5:17" ht="12" customHeight="1" x14ac:dyDescent="0.2">
      <c r="L38" s="41" t="s">
        <v>29</v>
      </c>
      <c r="M38" s="41" t="s">
        <v>29</v>
      </c>
    </row>
    <row r="39" spans="5:17" ht="12" customHeight="1" x14ac:dyDescent="0.2">
      <c r="L39" s="41">
        <v>655.23368539984551</v>
      </c>
      <c r="M39" s="41">
        <v>647.91731894290763</v>
      </c>
      <c r="P39" s="44"/>
    </row>
    <row r="40" spans="5:17" ht="12" customHeight="1" x14ac:dyDescent="0.2">
      <c r="L40" s="41">
        <v>655.23368539984551</v>
      </c>
      <c r="M40" s="41">
        <v>647.91731894290763</v>
      </c>
      <c r="P40" s="44"/>
    </row>
    <row r="41" spans="5:17" ht="12" customHeight="1" x14ac:dyDescent="0.2">
      <c r="P41" s="44"/>
    </row>
    <row r="42" spans="5:17" ht="12" customHeight="1" x14ac:dyDescent="0.2">
      <c r="O42" s="45"/>
      <c r="P42" s="44"/>
    </row>
    <row r="43" spans="5:17" ht="12" customHeight="1" x14ac:dyDescent="0.2">
      <c r="P43" s="44"/>
    </row>
    <row r="44" spans="5:17" ht="12" customHeight="1" x14ac:dyDescent="0.2">
      <c r="P44" s="44"/>
    </row>
    <row r="45" spans="5:17" ht="12" customHeight="1" x14ac:dyDescent="0.2">
      <c r="P45" s="44"/>
    </row>
    <row r="46" spans="5:17" ht="12" customHeight="1" x14ac:dyDescent="0.2">
      <c r="P46" s="44"/>
    </row>
    <row r="47" spans="5:17" ht="12" customHeight="1" x14ac:dyDescent="0.2">
      <c r="P47" s="44"/>
    </row>
    <row r="48" spans="5:17" ht="12" customHeight="1" x14ac:dyDescent="0.2">
      <c r="P48" s="44"/>
    </row>
    <row r="49" spans="2:17" ht="5.25" customHeight="1" x14ac:dyDescent="0.2">
      <c r="P49" s="44"/>
    </row>
    <row r="50" spans="2:17" s="34" customFormat="1" ht="10.5" customHeight="1" x14ac:dyDescent="0.2">
      <c r="M50" s="34">
        <v>102.58</v>
      </c>
      <c r="P50" s="44"/>
    </row>
    <row r="51" spans="2:17" s="49" customFormat="1" ht="15" customHeight="1" x14ac:dyDescent="0.15">
      <c r="B51" s="46"/>
      <c r="C51" s="47"/>
      <c r="D51" s="46"/>
      <c r="E51" s="47"/>
      <c r="F51" s="48"/>
      <c r="G51" s="48"/>
      <c r="H51" s="48"/>
      <c r="I51" s="46"/>
      <c r="K51" s="47"/>
      <c r="M51" s="47"/>
      <c r="P51" s="44"/>
    </row>
    <row r="52" spans="2:17" s="34" customFormat="1" ht="10.5" customHeight="1" x14ac:dyDescent="0.2">
      <c r="P52" s="44"/>
    </row>
    <row r="53" spans="2:17" ht="21" customHeight="1" x14ac:dyDescent="0.2">
      <c r="I53" s="41">
        <v>43556</v>
      </c>
      <c r="J53" s="49"/>
      <c r="K53" s="47"/>
      <c r="L53" s="49"/>
      <c r="M53" s="47"/>
      <c r="N53" s="49"/>
      <c r="P53" s="44"/>
    </row>
    <row r="54" spans="2:17" ht="12" customHeight="1" x14ac:dyDescent="0.2">
      <c r="P54" s="44"/>
    </row>
    <row r="55" spans="2:17" ht="12" customHeight="1" x14ac:dyDescent="0.2">
      <c r="P55" s="44"/>
    </row>
    <row r="56" spans="2:17" ht="12" customHeight="1" x14ac:dyDescent="0.2">
      <c r="P56" s="44"/>
    </row>
    <row r="57" spans="2:17" ht="12" customHeight="1" x14ac:dyDescent="0.2">
      <c r="E57" s="41">
        <v>3.6124999999999998</v>
      </c>
      <c r="M57" s="41">
        <v>2.5</v>
      </c>
      <c r="P57" s="44"/>
    </row>
    <row r="58" spans="2:17" ht="12" customHeight="1" x14ac:dyDescent="0.2">
      <c r="E58" s="41">
        <v>29.1</v>
      </c>
      <c r="M58" s="41">
        <v>28</v>
      </c>
      <c r="P58" s="44"/>
    </row>
    <row r="59" spans="2:17" ht="12" customHeight="1" x14ac:dyDescent="0.2">
      <c r="P59" s="44"/>
    </row>
    <row r="60" spans="2:17" ht="12" customHeight="1" x14ac:dyDescent="0.2">
      <c r="P60" s="44"/>
    </row>
    <row r="61" spans="2:17" ht="12" customHeight="1" x14ac:dyDescent="0.2">
      <c r="P61" s="44"/>
    </row>
    <row r="62" spans="2:17" ht="12" customHeight="1" x14ac:dyDescent="0.2">
      <c r="P62" s="44"/>
    </row>
    <row r="63" spans="2:17" ht="12" customHeight="1" x14ac:dyDescent="0.2">
      <c r="P63" s="44"/>
      <c r="Q63" s="41" t="s">
        <v>31</v>
      </c>
    </row>
    <row r="64" spans="2:17" ht="12" customHeight="1" x14ac:dyDescent="0.2">
      <c r="P64" s="44"/>
    </row>
    <row r="65" spans="1:16" ht="12" customHeight="1" x14ac:dyDescent="0.2">
      <c r="P65" s="44"/>
    </row>
    <row r="66" spans="1:16" ht="12" customHeight="1" x14ac:dyDescent="0.2">
      <c r="P66" s="44"/>
    </row>
    <row r="67" spans="1:16" ht="12" customHeight="1" x14ac:dyDescent="0.2">
      <c r="P67" s="44"/>
    </row>
    <row r="68" spans="1:16" ht="12" customHeight="1" x14ac:dyDescent="0.2">
      <c r="P68" s="44"/>
    </row>
    <row r="69" spans="1:16" ht="12" customHeight="1" x14ac:dyDescent="0.2">
      <c r="P69" s="44"/>
    </row>
    <row r="70" spans="1:16" ht="12" customHeight="1" x14ac:dyDescent="0.2">
      <c r="P70" s="44"/>
    </row>
    <row r="71" spans="1:16" ht="12" customHeight="1" x14ac:dyDescent="0.2">
      <c r="A71" s="34"/>
      <c r="B71" s="34"/>
      <c r="C71" s="34"/>
      <c r="D71" s="34"/>
      <c r="E71" s="34"/>
      <c r="F71" s="34"/>
      <c r="G71" s="34"/>
      <c r="H71" s="34"/>
      <c r="P71" s="44"/>
    </row>
    <row r="73" spans="1:16" ht="15" x14ac:dyDescent="0.2">
      <c r="A73" s="50" t="s">
        <v>91</v>
      </c>
      <c r="B73" s="50" t="s">
        <v>97</v>
      </c>
      <c r="C73" s="51"/>
      <c r="D73" s="51"/>
      <c r="E73" s="51"/>
      <c r="F73" s="51"/>
      <c r="G73" s="51"/>
      <c r="H73" s="51"/>
      <c r="I73" s="52"/>
      <c r="J73" s="52"/>
      <c r="P73" s="44"/>
    </row>
    <row r="74" spans="1:16" ht="17.25" customHeight="1" x14ac:dyDescent="0.2">
      <c r="A74" s="50"/>
      <c r="B74" s="50" t="s">
        <v>92</v>
      </c>
      <c r="C74" s="53"/>
      <c r="D74" s="53"/>
      <c r="E74" s="53"/>
      <c r="F74" s="53"/>
      <c r="G74" s="53"/>
      <c r="H74" s="53"/>
      <c r="I74" s="52"/>
      <c r="J74" s="52"/>
      <c r="P74" s="44"/>
    </row>
    <row r="75" spans="1:16" s="54" customFormat="1" ht="15.75" x14ac:dyDescent="0.25">
      <c r="A75" s="52"/>
      <c r="B75" s="52"/>
      <c r="C75" s="51"/>
      <c r="D75" s="51"/>
      <c r="E75" s="51"/>
      <c r="F75" s="51"/>
      <c r="G75" s="53"/>
      <c r="H75" s="53"/>
      <c r="I75" s="52"/>
      <c r="J75" s="52"/>
      <c r="K75" s="41"/>
      <c r="L75" s="41"/>
      <c r="M75" s="41"/>
      <c r="N75" s="41"/>
      <c r="O75" s="41"/>
    </row>
    <row r="76" spans="1:16" ht="21" customHeight="1" x14ac:dyDescent="0.25">
      <c r="A76" s="55" t="s">
        <v>127</v>
      </c>
      <c r="B76" s="56"/>
      <c r="C76" s="57"/>
      <c r="D76" s="57"/>
      <c r="E76" s="58"/>
      <c r="F76" s="58"/>
      <c r="G76" s="52"/>
      <c r="H76" s="57"/>
      <c r="I76" s="58"/>
      <c r="J76" s="58"/>
      <c r="K76" s="54"/>
      <c r="L76" s="57"/>
      <c r="M76" s="57"/>
      <c r="N76" s="54"/>
      <c r="O76" s="54"/>
    </row>
    <row r="77" spans="1:16" ht="12" customHeight="1" x14ac:dyDescent="0.2"/>
    <row r="78" spans="1:16" ht="12" customHeight="1" x14ac:dyDescent="0.2"/>
    <row r="79" spans="1:16" ht="12" customHeight="1" x14ac:dyDescent="0.2"/>
    <row r="80" spans="1:16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</sheetData>
  <printOptions horizontalCentered="1"/>
  <pageMargins left="0" right="0" top="7.874015748031496E-2" bottom="0.19685039370078741" header="0.51181102362204722" footer="0.5118110236220472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15101-FF41-434B-AF86-F4EDD3B4E872}">
  <sheetPr>
    <pageSetUpPr fitToPage="1"/>
  </sheetPr>
  <dimension ref="A1:R127"/>
  <sheetViews>
    <sheetView showGridLines="0" zoomScaleNormal="100" workbookViewId="0">
      <selection activeCell="S10" sqref="S10"/>
    </sheetView>
  </sheetViews>
  <sheetFormatPr defaultRowHeight="15" x14ac:dyDescent="0.25"/>
  <cols>
    <col min="1" max="1" width="9.5703125" customWidth="1"/>
    <col min="2" max="2" width="10.140625" customWidth="1"/>
    <col min="3" max="3" width="9.5703125" customWidth="1"/>
    <col min="4" max="5" width="8.5703125" hidden="1" customWidth="1"/>
    <col min="6" max="6" width="9.5703125" customWidth="1"/>
    <col min="7" max="7" width="9.5703125" bestFit="1" customWidth="1"/>
    <col min="8" max="8" width="3.42578125" customWidth="1"/>
    <col min="9" max="9" width="12" bestFit="1" customWidth="1"/>
    <col min="10" max="10" width="9.5703125" customWidth="1"/>
    <col min="11" max="11" width="8.5703125" customWidth="1"/>
    <col min="12" max="13" width="8.5703125" hidden="1" customWidth="1"/>
    <col min="14" max="14" width="9.5703125" customWidth="1"/>
    <col min="15" max="15" width="10.42578125" customWidth="1"/>
  </cols>
  <sheetData>
    <row r="1" spans="1:16" x14ac:dyDescent="0.25">
      <c r="A1" s="59" t="s">
        <v>0</v>
      </c>
      <c r="B1" s="62">
        <v>46128</v>
      </c>
      <c r="C1" s="60"/>
      <c r="G1" s="1" t="s">
        <v>1</v>
      </c>
      <c r="N1" s="61" t="s">
        <v>131</v>
      </c>
      <c r="O1" s="63"/>
      <c r="P1" s="63"/>
    </row>
    <row r="2" spans="1:16" ht="5.0999999999999996" customHeight="1" x14ac:dyDescent="0.25">
      <c r="N2" s="63"/>
      <c r="O2" s="63"/>
      <c r="P2" s="63"/>
    </row>
    <row r="3" spans="1:16" ht="10.35" customHeight="1" x14ac:dyDescent="0.25"/>
    <row r="4" spans="1:16" ht="5.0999999999999996" customHeight="1" x14ac:dyDescent="0.25"/>
    <row r="5" spans="1:16" x14ac:dyDescent="0.25">
      <c r="G5" s="1" t="s">
        <v>116</v>
      </c>
      <c r="H5" s="1"/>
      <c r="I5" s="1"/>
      <c r="J5" s="1"/>
      <c r="L5" t="s">
        <v>31</v>
      </c>
    </row>
    <row r="6" spans="1:16" ht="10.35" customHeight="1" x14ac:dyDescent="0.25">
      <c r="G6" s="2"/>
      <c r="H6" s="2"/>
      <c r="I6" s="2"/>
      <c r="J6" s="2"/>
    </row>
    <row r="7" spans="1:16" ht="5.0999999999999996" customHeight="1" x14ac:dyDescent="0.25"/>
    <row r="8" spans="1:16" x14ac:dyDescent="0.25">
      <c r="A8" s="61" t="s">
        <v>2</v>
      </c>
      <c r="H8" s="135" t="s">
        <v>3</v>
      </c>
      <c r="I8" s="135"/>
      <c r="J8" s="135"/>
      <c r="K8" s="135"/>
      <c r="L8" s="135"/>
      <c r="M8" s="135"/>
      <c r="N8" s="135"/>
      <c r="O8" s="135"/>
    </row>
    <row r="9" spans="1:16" ht="5.0999999999999996" customHeight="1" x14ac:dyDescent="0.25"/>
    <row r="10" spans="1:16" x14ac:dyDescent="0.25">
      <c r="A10" s="61" t="s">
        <v>4</v>
      </c>
      <c r="C10" s="62">
        <v>46123</v>
      </c>
    </row>
    <row r="11" spans="1:16" ht="5.0999999999999996" customHeight="1" x14ac:dyDescent="0.25"/>
    <row r="12" spans="1:16" x14ac:dyDescent="0.25">
      <c r="A12" s="63"/>
      <c r="B12" s="63"/>
      <c r="C12" s="63"/>
      <c r="D12" s="63" t="s">
        <v>5</v>
      </c>
      <c r="E12" s="63" t="s">
        <v>5</v>
      </c>
      <c r="F12" s="136" t="s">
        <v>6</v>
      </c>
      <c r="G12" s="136"/>
      <c r="H12" s="63"/>
      <c r="I12" s="63"/>
      <c r="J12" s="63"/>
      <c r="K12" s="63"/>
      <c r="L12" s="63" t="s">
        <v>5</v>
      </c>
      <c r="M12" s="63" t="s">
        <v>5</v>
      </c>
      <c r="N12" s="136" t="s">
        <v>6</v>
      </c>
      <c r="O12" s="136"/>
    </row>
    <row r="13" spans="1:16" x14ac:dyDescent="0.25">
      <c r="A13" s="124" t="s">
        <v>7</v>
      </c>
      <c r="B13" s="125" t="s">
        <v>8</v>
      </c>
      <c r="C13" s="125" t="s">
        <v>5</v>
      </c>
      <c r="D13" s="124" t="s">
        <v>9</v>
      </c>
      <c r="E13" s="124" t="s">
        <v>10</v>
      </c>
      <c r="F13" s="126">
        <v>46116</v>
      </c>
      <c r="G13" s="126">
        <v>45759</v>
      </c>
      <c r="H13" s="61"/>
      <c r="I13" s="124" t="s">
        <v>11</v>
      </c>
      <c r="J13" s="125" t="s">
        <v>8</v>
      </c>
      <c r="K13" s="125" t="s">
        <v>5</v>
      </c>
      <c r="L13" s="124" t="s">
        <v>9</v>
      </c>
      <c r="M13" s="124" t="s">
        <v>10</v>
      </c>
      <c r="N13" s="126">
        <f>F13</f>
        <v>46116</v>
      </c>
      <c r="O13" s="126">
        <f>G13</f>
        <v>45759</v>
      </c>
    </row>
    <row r="14" spans="1:16" x14ac:dyDescent="0.25">
      <c r="A14" t="s">
        <v>12</v>
      </c>
      <c r="B14" s="83">
        <v>84</v>
      </c>
      <c r="C14" s="84">
        <v>629.20000000000005</v>
      </c>
      <c r="D14" s="85">
        <v>632</v>
      </c>
      <c r="E14" s="85">
        <v>683.4</v>
      </c>
      <c r="F14" s="76">
        <f t="shared" ref="F14:F21" si="0">IF(C14="-","-",IF(D14="-","-",C14/D14-1))</f>
        <v>-4.4303797468353556E-3</v>
      </c>
      <c r="G14" s="76">
        <f t="shared" ref="G14:G21" si="1">IF(C14="-","-",IF(E14="-","-",C14/E14-1))</f>
        <v>-7.9309335674568215E-2</v>
      </c>
      <c r="I14" t="s">
        <v>12</v>
      </c>
      <c r="J14" s="83">
        <v>44</v>
      </c>
      <c r="K14" s="84">
        <v>620.4</v>
      </c>
      <c r="L14" s="85">
        <v>619.1</v>
      </c>
      <c r="M14" s="84">
        <v>673.4</v>
      </c>
      <c r="N14" s="3">
        <f t="shared" ref="N14:N20" si="2">IF(K14="-","-",IF(L14="-","-",K14/L14-1))</f>
        <v>2.0998223227264301E-3</v>
      </c>
      <c r="O14" s="76">
        <f t="shared" ref="O14:O20" si="3">IF(K14="-","-",IF(M14="-","-",K14/M14-1))</f>
        <v>-7.8705078705078702E-2</v>
      </c>
    </row>
    <row r="15" spans="1:16" x14ac:dyDescent="0.25">
      <c r="A15" t="s">
        <v>13</v>
      </c>
      <c r="B15" s="83">
        <v>197</v>
      </c>
      <c r="C15" s="84">
        <v>633.70000000000005</v>
      </c>
      <c r="D15" s="85">
        <v>634.4</v>
      </c>
      <c r="E15" s="85">
        <v>686.1</v>
      </c>
      <c r="F15" s="77">
        <f t="shared" si="0"/>
        <v>-1.1034047919292744E-3</v>
      </c>
      <c r="G15" s="76">
        <f t="shared" si="1"/>
        <v>-7.6373706456784651E-2</v>
      </c>
      <c r="I15" t="s">
        <v>13</v>
      </c>
      <c r="J15" s="83">
        <v>37</v>
      </c>
      <c r="K15" s="84">
        <v>625.20000000000005</v>
      </c>
      <c r="L15" s="85">
        <v>622.70000000000005</v>
      </c>
      <c r="M15" s="84">
        <v>681.4</v>
      </c>
      <c r="N15" s="3">
        <f t="shared" si="2"/>
        <v>4.0147743696803406E-3</v>
      </c>
      <c r="O15" s="76">
        <f t="shared" si="3"/>
        <v>-8.2477252714998395E-2</v>
      </c>
    </row>
    <row r="16" spans="1:16" x14ac:dyDescent="0.25">
      <c r="A16" t="s">
        <v>14</v>
      </c>
      <c r="B16" s="83">
        <v>24</v>
      </c>
      <c r="C16" s="84">
        <v>629.1</v>
      </c>
      <c r="D16" s="85">
        <v>632.4</v>
      </c>
      <c r="E16" s="85">
        <v>685.4</v>
      </c>
      <c r="F16" s="77">
        <f t="shared" si="0"/>
        <v>-5.2182163187854957E-3</v>
      </c>
      <c r="G16" s="76">
        <f t="shared" si="1"/>
        <v>-8.2141814998540896E-2</v>
      </c>
      <c r="I16" t="s">
        <v>15</v>
      </c>
      <c r="J16" s="83">
        <v>109</v>
      </c>
      <c r="K16" s="84">
        <v>615.20000000000005</v>
      </c>
      <c r="L16" s="85">
        <v>613.29999999999995</v>
      </c>
      <c r="M16" s="84">
        <v>664.8</v>
      </c>
      <c r="N16" s="3">
        <f t="shared" si="2"/>
        <v>3.0979944562206096E-3</v>
      </c>
      <c r="O16" s="76">
        <f t="shared" si="3"/>
        <v>-7.4608904933814557E-2</v>
      </c>
    </row>
    <row r="17" spans="1:17" x14ac:dyDescent="0.25">
      <c r="A17" t="s">
        <v>16</v>
      </c>
      <c r="B17" s="86">
        <v>547</v>
      </c>
      <c r="C17" s="84">
        <v>629.70000000000005</v>
      </c>
      <c r="D17" s="85">
        <v>631.5</v>
      </c>
      <c r="E17" s="85">
        <v>681.2</v>
      </c>
      <c r="F17" s="77">
        <f t="shared" si="0"/>
        <v>-2.8503562945367822E-3</v>
      </c>
      <c r="G17" s="76">
        <f t="shared" si="1"/>
        <v>-7.5601879036993558E-2</v>
      </c>
      <c r="I17" t="s">
        <v>16</v>
      </c>
      <c r="J17" s="83">
        <v>118</v>
      </c>
      <c r="K17" s="84">
        <v>617.6</v>
      </c>
      <c r="L17" s="85">
        <v>619.70000000000005</v>
      </c>
      <c r="M17" s="84">
        <v>667.5</v>
      </c>
      <c r="N17" s="3">
        <f t="shared" si="2"/>
        <v>-3.388736485396171E-3</v>
      </c>
      <c r="O17" s="76">
        <f t="shared" si="3"/>
        <v>-7.475655430711603E-2</v>
      </c>
    </row>
    <row r="18" spans="1:17" x14ac:dyDescent="0.25">
      <c r="A18" t="s">
        <v>17</v>
      </c>
      <c r="B18" s="83">
        <v>227</v>
      </c>
      <c r="C18" s="84">
        <v>640.70000000000005</v>
      </c>
      <c r="D18" s="85">
        <v>641.6</v>
      </c>
      <c r="E18" s="85">
        <v>680.6</v>
      </c>
      <c r="F18" s="76">
        <f t="shared" si="0"/>
        <v>-1.4027431421446135E-3</v>
      </c>
      <c r="G18" s="76">
        <f t="shared" si="1"/>
        <v>-5.862474287393471E-2</v>
      </c>
      <c r="I18" t="s">
        <v>18</v>
      </c>
      <c r="J18" s="83">
        <v>97</v>
      </c>
      <c r="K18" s="84">
        <v>597.20000000000005</v>
      </c>
      <c r="L18" s="85">
        <v>597.70000000000005</v>
      </c>
      <c r="M18" s="84">
        <v>645.20000000000005</v>
      </c>
      <c r="N18" s="3">
        <f t="shared" si="2"/>
        <v>-8.3654007026934263E-4</v>
      </c>
      <c r="O18" s="76">
        <f t="shared" si="3"/>
        <v>-7.4395536267823914E-2</v>
      </c>
    </row>
    <row r="19" spans="1:17" x14ac:dyDescent="0.25">
      <c r="A19" t="s">
        <v>19</v>
      </c>
      <c r="B19" s="83">
        <v>562</v>
      </c>
      <c r="C19" s="84">
        <v>618.70000000000005</v>
      </c>
      <c r="D19" s="85">
        <v>622.1</v>
      </c>
      <c r="E19" s="85">
        <v>669.7</v>
      </c>
      <c r="F19" s="77">
        <f t="shared" si="0"/>
        <v>-5.4653592669988704E-3</v>
      </c>
      <c r="G19" s="76">
        <f t="shared" si="1"/>
        <v>-7.6153501567866155E-2</v>
      </c>
      <c r="I19" s="75" t="s">
        <v>19</v>
      </c>
      <c r="J19" s="83">
        <v>101</v>
      </c>
      <c r="K19" s="84">
        <v>608.1</v>
      </c>
      <c r="L19" s="85">
        <v>606.1</v>
      </c>
      <c r="M19" s="84">
        <v>655.6</v>
      </c>
      <c r="N19" s="82">
        <f t="shared" si="2"/>
        <v>3.299785513941611E-3</v>
      </c>
      <c r="O19" s="127">
        <f t="shared" si="3"/>
        <v>-7.2452715070164708E-2</v>
      </c>
    </row>
    <row r="20" spans="1:17" x14ac:dyDescent="0.25">
      <c r="A20" t="s">
        <v>20</v>
      </c>
      <c r="B20" s="83">
        <v>188</v>
      </c>
      <c r="C20" s="84">
        <v>628</v>
      </c>
      <c r="D20" s="85">
        <v>639.29999999999995</v>
      </c>
      <c r="E20" s="85">
        <v>673.9</v>
      </c>
      <c r="F20" s="76">
        <f t="shared" si="0"/>
        <v>-1.7675582668543632E-2</v>
      </c>
      <c r="G20" s="77">
        <f t="shared" si="1"/>
        <v>-6.8110995696690879E-2</v>
      </c>
      <c r="I20" t="s">
        <v>21</v>
      </c>
      <c r="J20" s="87">
        <v>581</v>
      </c>
      <c r="K20" s="89">
        <v>611.20000000000005</v>
      </c>
      <c r="L20" s="88">
        <v>608.5</v>
      </c>
      <c r="M20" s="89">
        <v>659.5</v>
      </c>
      <c r="N20" s="3">
        <f t="shared" si="2"/>
        <v>4.4371405094494332E-3</v>
      </c>
      <c r="O20" s="76">
        <f t="shared" si="3"/>
        <v>-7.3237300985595111E-2</v>
      </c>
    </row>
    <row r="21" spans="1:17" x14ac:dyDescent="0.25">
      <c r="A21" s="72" t="s">
        <v>21</v>
      </c>
      <c r="B21" s="90">
        <v>2230</v>
      </c>
      <c r="C21" s="89">
        <v>625.9</v>
      </c>
      <c r="D21" s="88">
        <v>627.9</v>
      </c>
      <c r="E21" s="88">
        <v>673.8</v>
      </c>
      <c r="F21" s="78">
        <f t="shared" si="0"/>
        <v>-3.1852205765249275E-3</v>
      </c>
      <c r="G21" s="78">
        <f t="shared" si="1"/>
        <v>-7.1089344018996692E-2</v>
      </c>
      <c r="J21" s="4"/>
      <c r="K21" s="4"/>
      <c r="L21" s="91"/>
      <c r="M21" s="92"/>
      <c r="N21" s="4"/>
      <c r="O21" s="5"/>
    </row>
    <row r="22" spans="1:17" ht="5.0999999999999996" customHeight="1" x14ac:dyDescent="0.25">
      <c r="B22" s="83"/>
      <c r="C22" s="84"/>
      <c r="D22" s="85"/>
      <c r="E22" s="93"/>
      <c r="F22" s="84"/>
      <c r="G22" s="86"/>
      <c r="J22" s="4"/>
      <c r="K22" s="4"/>
      <c r="L22" s="91"/>
      <c r="M22" s="92"/>
      <c r="N22" s="4"/>
      <c r="O22" s="5"/>
    </row>
    <row r="23" spans="1:17" x14ac:dyDescent="0.25">
      <c r="A23" s="73" t="s">
        <v>22</v>
      </c>
      <c r="B23" s="94"/>
      <c r="C23" s="95"/>
      <c r="D23" s="96"/>
      <c r="E23" s="97"/>
      <c r="F23" s="98"/>
      <c r="G23" s="99"/>
      <c r="I23" s="73" t="s">
        <v>23</v>
      </c>
      <c r="J23" s="98"/>
      <c r="K23" s="98"/>
      <c r="L23" s="100"/>
      <c r="M23" s="128"/>
      <c r="N23" s="98"/>
      <c r="O23" s="99"/>
    </row>
    <row r="24" spans="1:17" x14ac:dyDescent="0.25">
      <c r="A24" t="s">
        <v>12</v>
      </c>
      <c r="B24" s="83">
        <v>22</v>
      </c>
      <c r="C24" s="84">
        <v>632.9</v>
      </c>
      <c r="D24" s="85">
        <v>633.6</v>
      </c>
      <c r="E24" s="85">
        <v>685.1</v>
      </c>
      <c r="F24" s="77">
        <f t="shared" ref="F24:F33" si="4">IF(C24="-","-",IF(D24="-","-",C24/D24-1))</f>
        <v>-1.1047979797980112E-3</v>
      </c>
      <c r="G24" s="76">
        <f t="shared" ref="G24:G33" si="5">IF(C24="-","-",IF(E24="-","-",C24/E24-1))</f>
        <v>-7.6193256458911174E-2</v>
      </c>
      <c r="I24" t="s">
        <v>16</v>
      </c>
      <c r="J24" s="83">
        <v>20</v>
      </c>
      <c r="K24" s="84">
        <v>560.5</v>
      </c>
      <c r="L24" s="85">
        <v>564.29999999999995</v>
      </c>
      <c r="M24" s="84">
        <v>580.6</v>
      </c>
      <c r="N24" s="3">
        <f t="shared" ref="N24:N31" si="6">IF(K24="-","-",IF(L24="-","-",K24/L24-1))</f>
        <v>-6.7340067340067034E-3</v>
      </c>
      <c r="O24" s="76">
        <f t="shared" ref="O24:O31" si="7">IF(K24="-","-",IF(M24="-","-",K24/M24-1))</f>
        <v>-3.4619359283499906E-2</v>
      </c>
    </row>
    <row r="25" spans="1:17" x14ac:dyDescent="0.25">
      <c r="A25" t="s">
        <v>13</v>
      </c>
      <c r="B25" s="83">
        <v>176</v>
      </c>
      <c r="C25" s="84">
        <v>632.6</v>
      </c>
      <c r="D25" s="85">
        <v>636.1</v>
      </c>
      <c r="E25" s="85">
        <v>686.1</v>
      </c>
      <c r="F25" s="77">
        <f t="shared" si="4"/>
        <v>-5.502279515799402E-3</v>
      </c>
      <c r="G25" s="76">
        <f t="shared" si="5"/>
        <v>-7.7976971286984442E-2</v>
      </c>
      <c r="I25" t="s">
        <v>17</v>
      </c>
      <c r="J25" s="83">
        <v>12</v>
      </c>
      <c r="K25" s="84">
        <v>561.70000000000005</v>
      </c>
      <c r="L25" s="85">
        <v>559.70000000000005</v>
      </c>
      <c r="M25" s="84">
        <v>585.1</v>
      </c>
      <c r="N25" s="3">
        <f t="shared" si="6"/>
        <v>3.5733428622475305E-3</v>
      </c>
      <c r="O25" s="76">
        <f t="shared" si="7"/>
        <v>-3.9993163561784284E-2</v>
      </c>
    </row>
    <row r="26" spans="1:17" x14ac:dyDescent="0.25">
      <c r="A26" t="s">
        <v>14</v>
      </c>
      <c r="B26" s="83">
        <v>54</v>
      </c>
      <c r="C26" s="84">
        <v>631.70000000000005</v>
      </c>
      <c r="D26" s="85">
        <v>632.79999999999995</v>
      </c>
      <c r="E26" s="85">
        <v>683.2</v>
      </c>
      <c r="F26" s="76">
        <f t="shared" si="4"/>
        <v>-1.7383059418456526E-3</v>
      </c>
      <c r="G26" s="76">
        <f t="shared" si="5"/>
        <v>-7.5380562060889944E-2</v>
      </c>
      <c r="I26" t="s">
        <v>18</v>
      </c>
      <c r="J26" s="83">
        <v>12</v>
      </c>
      <c r="K26" s="84">
        <v>530.6</v>
      </c>
      <c r="L26" s="85">
        <v>530.4</v>
      </c>
      <c r="M26" s="84">
        <v>552.20000000000005</v>
      </c>
      <c r="N26" s="3">
        <f t="shared" si="6"/>
        <v>3.7707390648566985E-4</v>
      </c>
      <c r="O26" s="76">
        <f t="shared" si="7"/>
        <v>-3.9116262223832021E-2</v>
      </c>
    </row>
    <row r="27" spans="1:17" x14ac:dyDescent="0.25">
      <c r="A27" t="s">
        <v>15</v>
      </c>
      <c r="B27" s="83">
        <v>33</v>
      </c>
      <c r="C27" s="84">
        <v>624.1</v>
      </c>
      <c r="D27" s="85">
        <v>625.20000000000005</v>
      </c>
      <c r="E27" s="85">
        <v>676.7</v>
      </c>
      <c r="F27" s="76">
        <f t="shared" si="4"/>
        <v>-1.7594369801663401E-3</v>
      </c>
      <c r="G27" s="76">
        <f t="shared" si="5"/>
        <v>-7.7730161075809101E-2</v>
      </c>
      <c r="I27" t="s">
        <v>19</v>
      </c>
      <c r="J27" s="83">
        <v>72</v>
      </c>
      <c r="K27" s="84">
        <v>529.70000000000005</v>
      </c>
      <c r="L27" s="85">
        <v>530.29999999999995</v>
      </c>
      <c r="M27" s="84">
        <v>556.20000000000005</v>
      </c>
      <c r="N27" s="3">
        <f t="shared" si="6"/>
        <v>-1.1314350367714887E-3</v>
      </c>
      <c r="O27" s="76">
        <f t="shared" si="7"/>
        <v>-4.7644732110751487E-2</v>
      </c>
    </row>
    <row r="28" spans="1:17" x14ac:dyDescent="0.25">
      <c r="A28" t="s">
        <v>16</v>
      </c>
      <c r="B28" s="83">
        <v>438</v>
      </c>
      <c r="C28" s="84">
        <v>630.9</v>
      </c>
      <c r="D28" s="85">
        <v>631.6</v>
      </c>
      <c r="E28" s="85">
        <v>680.6</v>
      </c>
      <c r="F28" s="76">
        <f t="shared" si="4"/>
        <v>-1.1082963901204446E-3</v>
      </c>
      <c r="G28" s="76">
        <f t="shared" si="5"/>
        <v>-7.3023802527181991E-2</v>
      </c>
      <c r="I28" t="s">
        <v>20</v>
      </c>
      <c r="J28" s="83">
        <v>57</v>
      </c>
      <c r="K28" s="84">
        <v>540.4</v>
      </c>
      <c r="L28" s="85">
        <v>537.29999999999995</v>
      </c>
      <c r="M28" s="84">
        <v>559.4</v>
      </c>
      <c r="N28" s="3">
        <f t="shared" si="6"/>
        <v>5.7695886841615529E-3</v>
      </c>
      <c r="O28" s="76">
        <f t="shared" si="7"/>
        <v>-3.3964962459778314E-2</v>
      </c>
    </row>
    <row r="29" spans="1:17" x14ac:dyDescent="0.25">
      <c r="A29" t="s">
        <v>17</v>
      </c>
      <c r="B29" s="83">
        <v>404</v>
      </c>
      <c r="C29" s="84">
        <v>635.70000000000005</v>
      </c>
      <c r="D29" s="85">
        <v>637</v>
      </c>
      <c r="E29" s="85">
        <v>681.1</v>
      </c>
      <c r="F29" s="76">
        <f t="shared" si="4"/>
        <v>-2.0408163265305257E-3</v>
      </c>
      <c r="G29" s="76">
        <f t="shared" si="5"/>
        <v>-6.6656878578769563E-2</v>
      </c>
      <c r="I29" t="s">
        <v>24</v>
      </c>
      <c r="J29" s="83">
        <v>218</v>
      </c>
      <c r="K29" s="84">
        <v>494.5</v>
      </c>
      <c r="L29" s="85">
        <v>499.6</v>
      </c>
      <c r="M29" s="84">
        <v>521.6</v>
      </c>
      <c r="N29" s="3">
        <f t="shared" si="6"/>
        <v>-1.0208166533226648E-2</v>
      </c>
      <c r="O29" s="76">
        <f t="shared" si="7"/>
        <v>-5.1955521472392685E-2</v>
      </c>
      <c r="Q29" t="s">
        <v>31</v>
      </c>
    </row>
    <row r="30" spans="1:17" x14ac:dyDescent="0.25">
      <c r="A30" t="s">
        <v>18</v>
      </c>
      <c r="B30" s="83">
        <v>34</v>
      </c>
      <c r="C30" s="84">
        <v>609.9</v>
      </c>
      <c r="D30" s="85">
        <v>604.79999999999995</v>
      </c>
      <c r="E30" s="85">
        <v>659.2</v>
      </c>
      <c r="F30" s="76">
        <f t="shared" si="4"/>
        <v>8.4325396825397636E-3</v>
      </c>
      <c r="G30" s="76">
        <f t="shared" si="5"/>
        <v>-7.4787621359223344E-2</v>
      </c>
      <c r="I30" s="75" t="s">
        <v>25</v>
      </c>
      <c r="J30" s="101">
        <v>155</v>
      </c>
      <c r="K30" s="103">
        <v>517</v>
      </c>
      <c r="L30" s="102">
        <v>518.9</v>
      </c>
      <c r="M30" s="103">
        <v>540.79999999999995</v>
      </c>
      <c r="N30" s="3">
        <f t="shared" si="6"/>
        <v>-3.6615918288687155E-3</v>
      </c>
      <c r="O30" s="127">
        <f t="shared" si="7"/>
        <v>-4.4008875739644848E-2</v>
      </c>
    </row>
    <row r="31" spans="1:17" x14ac:dyDescent="0.25">
      <c r="A31" t="s">
        <v>19</v>
      </c>
      <c r="B31" s="83">
        <v>478</v>
      </c>
      <c r="C31" s="84">
        <v>620</v>
      </c>
      <c r="D31" s="85">
        <v>621.79999999999995</v>
      </c>
      <c r="E31" s="85">
        <v>669.4</v>
      </c>
      <c r="F31" s="77">
        <f t="shared" si="4"/>
        <v>-2.894821486008281E-3</v>
      </c>
      <c r="G31" s="76">
        <f t="shared" si="5"/>
        <v>-7.3797430534807251E-2</v>
      </c>
      <c r="I31" t="s">
        <v>21</v>
      </c>
      <c r="J31" s="86">
        <v>907</v>
      </c>
      <c r="K31" s="84">
        <v>496.1</v>
      </c>
      <c r="L31" s="85">
        <v>498.9</v>
      </c>
      <c r="M31" s="84">
        <v>519.9</v>
      </c>
      <c r="N31" s="129">
        <f t="shared" si="6"/>
        <v>-5.6123471637601341E-3</v>
      </c>
      <c r="O31" s="76">
        <f t="shared" si="7"/>
        <v>-4.5778034237353271E-2</v>
      </c>
    </row>
    <row r="32" spans="1:17" x14ac:dyDescent="0.25">
      <c r="A32" t="s">
        <v>20</v>
      </c>
      <c r="B32" s="83">
        <v>352</v>
      </c>
      <c r="C32" s="84">
        <v>630.1</v>
      </c>
      <c r="D32" s="85">
        <v>630.70000000000005</v>
      </c>
      <c r="E32" s="85">
        <v>667.9</v>
      </c>
      <c r="F32" s="76">
        <f t="shared" si="4"/>
        <v>-9.5132392579677649E-4</v>
      </c>
      <c r="G32" s="77">
        <f t="shared" si="5"/>
        <v>-5.6595298697409757E-2</v>
      </c>
    </row>
    <row r="33" spans="1:15" x14ac:dyDescent="0.25">
      <c r="A33" s="72" t="s">
        <v>21</v>
      </c>
      <c r="B33" s="90">
        <v>2171</v>
      </c>
      <c r="C33" s="89">
        <v>629.20000000000005</v>
      </c>
      <c r="D33" s="88">
        <v>629</v>
      </c>
      <c r="E33" s="88">
        <v>672.9</v>
      </c>
      <c r="F33" s="78">
        <f t="shared" si="4"/>
        <v>3.1796502384739966E-4</v>
      </c>
      <c r="G33" s="78">
        <f t="shared" si="5"/>
        <v>-6.4942784960618116E-2</v>
      </c>
    </row>
    <row r="34" spans="1:15" ht="5.0999999999999996" customHeight="1" x14ac:dyDescent="0.25"/>
    <row r="35" spans="1:15" ht="5.0999999999999996" customHeight="1" x14ac:dyDescent="0.25"/>
    <row r="36" spans="1:15" x14ac:dyDescent="0.25">
      <c r="A36" s="74" t="s">
        <v>26</v>
      </c>
      <c r="B36" s="72"/>
      <c r="C36" s="72"/>
      <c r="D36" s="72"/>
      <c r="E36" s="72"/>
      <c r="F36" s="72"/>
      <c r="G36" s="72"/>
      <c r="H36" s="72"/>
      <c r="I36" s="130" t="s">
        <v>4</v>
      </c>
      <c r="J36" s="131">
        <f>C10</f>
        <v>46123</v>
      </c>
      <c r="K36" s="72"/>
      <c r="L36" s="72"/>
      <c r="M36" s="72"/>
      <c r="N36" s="72"/>
      <c r="O36" s="72"/>
    </row>
    <row r="37" spans="1:15" ht="5.0999999999999996" customHeight="1" x14ac:dyDescent="0.25"/>
    <row r="38" spans="1:15" x14ac:dyDescent="0.25">
      <c r="A38" s="135" t="s">
        <v>27</v>
      </c>
      <c r="B38" s="135"/>
      <c r="C38" s="135"/>
      <c r="D38" s="135"/>
      <c r="E38" s="135"/>
      <c r="F38" s="135"/>
      <c r="G38" s="135"/>
      <c r="H38" s="135"/>
      <c r="I38" t="s">
        <v>28</v>
      </c>
      <c r="J38" s="93">
        <v>279</v>
      </c>
      <c r="K38" s="6">
        <v>849.14315361354409</v>
      </c>
      <c r="L38" s="6">
        <v>499.9442818706666</v>
      </c>
      <c r="M38" s="104">
        <v>740.55459131760722</v>
      </c>
      <c r="N38" s="3">
        <f>IF(K38="-","-",IF(L38="-","-",K38/L38-1))</f>
        <v>0.69847557899104795</v>
      </c>
      <c r="O38" s="3">
        <f>IF(K38="-","-",IF(M38="-","-",K38/M38-1))</f>
        <v>0.14663140782468753</v>
      </c>
    </row>
    <row r="39" spans="1:15" x14ac:dyDescent="0.25">
      <c r="I39" t="s">
        <v>30</v>
      </c>
      <c r="J39" s="93">
        <v>3712</v>
      </c>
      <c r="K39" s="6">
        <v>730.49311575636875</v>
      </c>
      <c r="L39" s="6">
        <v>757.74221969124619</v>
      </c>
      <c r="M39" s="6">
        <v>670.64982797466746</v>
      </c>
      <c r="N39" s="3">
        <f>IF(K39="-","-",IF(L39="-","-",K39/L39-1))</f>
        <v>-3.5960915502346591E-2</v>
      </c>
      <c r="O39" s="3">
        <f>IF(K39="-","-",IF(M39="-","-",K39/M39-1))</f>
        <v>8.9231794724268232E-2</v>
      </c>
    </row>
    <row r="40" spans="1:15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105">
        <v>3991</v>
      </c>
      <c r="K40" s="106">
        <v>744.59070726383356</v>
      </c>
      <c r="L40" s="106">
        <v>769.00050276705076</v>
      </c>
      <c r="M40" s="106">
        <v>679.74478229456543</v>
      </c>
      <c r="N40" s="80">
        <f>IF(K40="-","-",IF(L40="-","-",K40/L40-1))</f>
        <v>-3.1742236078370345E-2</v>
      </c>
      <c r="O40" s="80">
        <f>IF(K40="-","-",IF(M40="-","-",K40/M40-1))</f>
        <v>9.5397458955657433E-2</v>
      </c>
    </row>
    <row r="41" spans="1:15" ht="5.0999999999999996" customHeight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 t="s">
        <v>31</v>
      </c>
      <c r="K41" s="75"/>
      <c r="L41" s="75"/>
      <c r="M41" s="75"/>
      <c r="N41" s="75"/>
      <c r="O41" s="75"/>
    </row>
    <row r="42" spans="1:15" ht="5.0999999999999996" customHeight="1" x14ac:dyDescent="0.25"/>
    <row r="43" spans="1:15" x14ac:dyDescent="0.25">
      <c r="A43" s="1" t="s">
        <v>32</v>
      </c>
      <c r="I43" s="61" t="s">
        <v>4</v>
      </c>
      <c r="J43" s="62">
        <f>J36</f>
        <v>46123</v>
      </c>
    </row>
    <row r="44" spans="1:15" ht="5.0999999999999996" customHeight="1" x14ac:dyDescent="0.25"/>
    <row r="45" spans="1:15" x14ac:dyDescent="0.25">
      <c r="A45" s="133" t="s">
        <v>33</v>
      </c>
      <c r="B45" s="133"/>
      <c r="C45" s="133"/>
      <c r="D45" s="133"/>
      <c r="E45" s="133"/>
      <c r="F45" s="133"/>
      <c r="G45" s="133"/>
      <c r="H45" s="133"/>
      <c r="K45" s="107">
        <v>184.2860035320503</v>
      </c>
      <c r="L45" s="107">
        <v>183.68439006866805</v>
      </c>
      <c r="M45" s="107">
        <v>202.24260926654728</v>
      </c>
      <c r="N45" s="3">
        <f>IF(K45="-","-",IF(L45="-","-",K45/L45-1))</f>
        <v>3.2752563413653846E-3</v>
      </c>
      <c r="O45" s="3">
        <f>IF(K45="-","-",IF(M45="-","-",K45/M45-1))</f>
        <v>-8.8787450872090612E-2</v>
      </c>
    </row>
    <row r="46" spans="1:15" ht="5.0999999999999996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5" ht="5.0999999999999996" customHeight="1" x14ac:dyDescent="0.25"/>
    <row r="48" spans="1:15" x14ac:dyDescent="0.25">
      <c r="A48" s="1" t="s">
        <v>34</v>
      </c>
      <c r="I48" s="61" t="s">
        <v>4</v>
      </c>
      <c r="J48" s="62">
        <f>J43</f>
        <v>46123</v>
      </c>
    </row>
    <row r="49" spans="1:15" ht="5.0999999999999996" customHeight="1" x14ac:dyDescent="0.25"/>
    <row r="50" spans="1:15" x14ac:dyDescent="0.25">
      <c r="A50" s="133" t="s">
        <v>100</v>
      </c>
      <c r="B50" s="133"/>
      <c r="C50" s="133"/>
      <c r="D50" s="133"/>
      <c r="E50" s="133"/>
      <c r="F50" s="133"/>
      <c r="G50" s="133"/>
      <c r="H50" s="133"/>
      <c r="K50" s="85" t="s">
        <v>29</v>
      </c>
      <c r="L50" s="85" t="s">
        <v>29</v>
      </c>
      <c r="M50" s="85" t="s">
        <v>29</v>
      </c>
      <c r="N50" s="3" t="str">
        <f>IF(K50="-","-",IF(L50="-","-",K50/L50-1))</f>
        <v>-</v>
      </c>
      <c r="O50" s="76" t="str">
        <f>IF(K50="-","-",IF(M50="-","-",K50/M50-1))</f>
        <v>-</v>
      </c>
    </row>
    <row r="51" spans="1:15" ht="5.0999999999999996" customHeight="1" x14ac:dyDescent="0.25">
      <c r="A51" s="75"/>
      <c r="B51" s="75"/>
      <c r="C51" s="75"/>
      <c r="D51" s="75"/>
      <c r="E51" s="75"/>
      <c r="F51" s="75"/>
      <c r="G51" s="75"/>
      <c r="H51" s="75" t="s">
        <v>31</v>
      </c>
      <c r="I51" s="75"/>
      <c r="J51" s="75"/>
      <c r="K51" s="75"/>
      <c r="L51" s="75"/>
      <c r="M51" s="75"/>
      <c r="N51" s="75"/>
      <c r="O51" s="75"/>
    </row>
    <row r="52" spans="1:15" ht="5.0999999999999996" customHeight="1" x14ac:dyDescent="0.25">
      <c r="O52" t="s">
        <v>31</v>
      </c>
    </row>
    <row r="53" spans="1:15" x14ac:dyDescent="0.25">
      <c r="A53" s="1" t="s">
        <v>35</v>
      </c>
      <c r="G53" s="61" t="s">
        <v>36</v>
      </c>
      <c r="I53" s="64">
        <v>46054</v>
      </c>
    </row>
    <row r="54" spans="1:15" ht="5.0999999999999996" customHeight="1" x14ac:dyDescent="0.25"/>
    <row r="55" spans="1:15" x14ac:dyDescent="0.25">
      <c r="D55" t="s">
        <v>5</v>
      </c>
      <c r="E55" t="s">
        <v>5</v>
      </c>
      <c r="F55" s="134" t="s">
        <v>6</v>
      </c>
      <c r="G55" s="134"/>
      <c r="L55" t="s">
        <v>5</v>
      </c>
      <c r="M55" t="s">
        <v>5</v>
      </c>
      <c r="N55" s="134" t="s">
        <v>6</v>
      </c>
      <c r="O55" s="134"/>
    </row>
    <row r="56" spans="1:15" x14ac:dyDescent="0.25">
      <c r="C56" s="7" t="s">
        <v>5</v>
      </c>
      <c r="D56" t="s">
        <v>37</v>
      </c>
      <c r="E56" t="s">
        <v>10</v>
      </c>
      <c r="F56" s="65">
        <v>46023</v>
      </c>
      <c r="G56" s="65">
        <v>45689</v>
      </c>
      <c r="K56" s="7" t="s">
        <v>5</v>
      </c>
      <c r="L56" t="s">
        <v>37</v>
      </c>
      <c r="M56" t="s">
        <v>10</v>
      </c>
      <c r="N56" s="65">
        <f>F56</f>
        <v>46023</v>
      </c>
      <c r="O56" s="65">
        <f>G56</f>
        <v>45689</v>
      </c>
    </row>
    <row r="57" spans="1:15" x14ac:dyDescent="0.25">
      <c r="A57" t="s">
        <v>38</v>
      </c>
      <c r="C57" s="6">
        <v>3.8</v>
      </c>
      <c r="D57" s="8">
        <v>3.7666666666666671</v>
      </c>
      <c r="E57" s="8">
        <v>3.3</v>
      </c>
      <c r="F57" s="76">
        <f>IF(C57="-","-",IF(D57="-","-",C57/D57-1))</f>
        <v>8.8495575221236855E-3</v>
      </c>
      <c r="G57" s="76">
        <f>IF(C57="-","-",IF(E57="-","-",C57/E57-1))</f>
        <v>0.1515151515151516</v>
      </c>
      <c r="I57" t="s">
        <v>125</v>
      </c>
      <c r="K57" s="6">
        <v>90</v>
      </c>
      <c r="L57" s="8">
        <v>78.333333333333329</v>
      </c>
      <c r="M57" s="8" t="s">
        <v>29</v>
      </c>
      <c r="N57" s="76">
        <f>IF(K57="-","-",IF(L57="-","-",K57/L57-1))</f>
        <v>0.14893617021276606</v>
      </c>
      <c r="O57" s="76" t="str">
        <f>IF(K57="-","-",IF(M57="-","-",K57/M57-1))</f>
        <v>-</v>
      </c>
    </row>
    <row r="58" spans="1:15" x14ac:dyDescent="0.25">
      <c r="A58" t="s">
        <v>39</v>
      </c>
      <c r="C58" s="6">
        <v>28.666666666666668</v>
      </c>
      <c r="D58" s="8">
        <v>28.666666666666668</v>
      </c>
      <c r="E58" s="8">
        <v>29.333333333333332</v>
      </c>
      <c r="F58" s="76">
        <f>IF(C58="-","-",IF(D58="-","-",C58/D58-1))</f>
        <v>0</v>
      </c>
      <c r="G58" s="76">
        <f>IF(C58="-","-",IF(E58="-","-",C58/E58-1))</f>
        <v>-2.2727272727272596E-2</v>
      </c>
      <c r="I58" t="s">
        <v>124</v>
      </c>
      <c r="K58" s="6">
        <v>26</v>
      </c>
      <c r="L58" s="8">
        <v>26</v>
      </c>
      <c r="M58" s="8">
        <v>26</v>
      </c>
      <c r="N58" s="76">
        <f>IF(K58="-","-",IF(L58="-","-",K58/L58-1))</f>
        <v>0</v>
      </c>
      <c r="O58" s="76">
        <f>IF(K58="-","-",IF(M58="-","-",K58/M58-1))</f>
        <v>0</v>
      </c>
    </row>
    <row r="59" spans="1:15" hidden="1" x14ac:dyDescent="0.25">
      <c r="C59" s="6"/>
      <c r="D59" s="8"/>
      <c r="E59" s="8"/>
      <c r="F59" s="122"/>
      <c r="G59" s="122"/>
      <c r="I59" t="s">
        <v>123</v>
      </c>
      <c r="K59" s="6">
        <v>2.7749999999999999</v>
      </c>
      <c r="L59" s="8"/>
      <c r="M59" s="8"/>
      <c r="N59" s="76" t="e">
        <f>IF(K59="-","-",IF(L59="-","-",K59/L59-1))</f>
        <v>#DIV/0!</v>
      </c>
      <c r="O59" s="76" t="e">
        <f>IF(K59="-","-",IF(M59="-","-",K59/M59-1))</f>
        <v>#DIV/0!</v>
      </c>
    </row>
    <row r="60" spans="1:15" ht="14.45" customHeigh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1:15" ht="5.0999999999999996" customHeight="1" x14ac:dyDescent="0.25"/>
    <row r="67" spans="1:15" ht="5.0999999999999996" customHeight="1" x14ac:dyDescent="0.25"/>
    <row r="69" spans="1:15" ht="5.0999999999999996" customHeight="1" x14ac:dyDescent="0.25"/>
    <row r="70" spans="1:15" x14ac:dyDescent="0.25">
      <c r="A70" s="61" t="s">
        <v>0</v>
      </c>
      <c r="B70" s="62">
        <f>B1</f>
        <v>46128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1" t="str">
        <f>N1</f>
        <v>Volume 89 Number 14</v>
      </c>
      <c r="O70" s="63"/>
    </row>
    <row r="71" spans="1:15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x14ac:dyDescent="0.25">
      <c r="A72" s="1" t="s">
        <v>40</v>
      </c>
      <c r="I72" s="7" t="s">
        <v>41</v>
      </c>
      <c r="J72" s="64">
        <v>46054</v>
      </c>
    </row>
    <row r="73" spans="1:15" x14ac:dyDescent="0.25">
      <c r="L73" t="s">
        <v>5</v>
      </c>
      <c r="M73" t="s">
        <v>5</v>
      </c>
      <c r="N73" s="134" t="s">
        <v>6</v>
      </c>
      <c r="O73" s="134"/>
    </row>
    <row r="74" spans="1:15" x14ac:dyDescent="0.25">
      <c r="K74" s="7" t="s">
        <v>5</v>
      </c>
      <c r="L74" t="s">
        <v>37</v>
      </c>
      <c r="M74" t="s">
        <v>10</v>
      </c>
      <c r="N74" s="65">
        <v>46023</v>
      </c>
      <c r="O74" s="65">
        <v>45689</v>
      </c>
    </row>
    <row r="75" spans="1:15" x14ac:dyDescent="0.25">
      <c r="A75" s="133" t="s">
        <v>42</v>
      </c>
      <c r="B75" s="133"/>
      <c r="C75" s="133"/>
      <c r="D75" s="133"/>
      <c r="E75" s="133"/>
      <c r="F75" s="133"/>
      <c r="G75" s="133"/>
      <c r="H75" s="133"/>
      <c r="I75" t="s">
        <v>43</v>
      </c>
      <c r="K75" s="6" t="s">
        <v>29</v>
      </c>
      <c r="L75" s="8" t="s">
        <v>29</v>
      </c>
      <c r="M75" s="8" t="s">
        <v>29</v>
      </c>
      <c r="N75" s="3" t="str">
        <f>IF(K75="-","-",IF(L75="-","-",K75/L75-1))</f>
        <v>-</v>
      </c>
      <c r="O75" s="3" t="str">
        <f>IF(K75="-","-",IF(M75="-","-",K75/M75-1))</f>
        <v>-</v>
      </c>
    </row>
    <row r="76" spans="1:15" x14ac:dyDescent="0.25">
      <c r="A76" s="133" t="s">
        <v>44</v>
      </c>
      <c r="B76" s="133"/>
      <c r="C76" s="133"/>
      <c r="D76" s="133"/>
      <c r="E76" s="133"/>
      <c r="F76" s="133"/>
      <c r="G76" s="133"/>
      <c r="H76" s="133"/>
      <c r="I76" t="s">
        <v>93</v>
      </c>
      <c r="K76" s="6">
        <v>282.80688405527673</v>
      </c>
      <c r="L76" s="8">
        <v>266.12786512088223</v>
      </c>
      <c r="M76" s="8">
        <v>302.49575984765556</v>
      </c>
      <c r="N76" s="3">
        <f>IF(K76="-","-",IF(L76="-","-",K76/L76-1))</f>
        <v>6.2672952066926246E-2</v>
      </c>
      <c r="O76" s="3">
        <f>IF(K76="-","-",IF(M76="-","-",K76/M76-1))</f>
        <v>-6.5088105044165401E-2</v>
      </c>
    </row>
    <row r="77" spans="1:15" x14ac:dyDescent="0.25">
      <c r="I77" t="s">
        <v>94</v>
      </c>
      <c r="K77" s="6">
        <v>179.17000823601828</v>
      </c>
      <c r="L77" s="8">
        <v>136.78016491754124</v>
      </c>
      <c r="M77" s="8">
        <v>248.97769610627975</v>
      </c>
      <c r="N77" s="3">
        <f>IF(K77="-","-",IF(L77="-","-",K77/L77-1))</f>
        <v>0.30991221091180887</v>
      </c>
      <c r="O77" s="3">
        <f>IF(K77="-","-",IF(M77="-","-",K77/M77-1))</f>
        <v>-0.2803772745991796</v>
      </c>
    </row>
    <row r="78" spans="1:15" x14ac:dyDescent="0.25">
      <c r="I78" t="s">
        <v>95</v>
      </c>
      <c r="K78" s="6" t="s">
        <v>29</v>
      </c>
      <c r="L78" s="8" t="s">
        <v>29</v>
      </c>
      <c r="M78" s="8" t="s">
        <v>29</v>
      </c>
      <c r="N78" s="3" t="str">
        <f>IF(K78="-","-",IF(L78="-","-",K78/L78-1))</f>
        <v>-</v>
      </c>
      <c r="O78" s="3" t="str">
        <f>IF(K78="-","-",IF(M78="-","-",K78/M78-1))</f>
        <v>-</v>
      </c>
    </row>
    <row r="79" spans="1:15" ht="5.0999999999999996" customHeight="1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ht="5.0999999999999996" customHeight="1" x14ac:dyDescent="0.25"/>
    <row r="81" spans="1:15" x14ac:dyDescent="0.25">
      <c r="I81" s="61" t="s">
        <v>4</v>
      </c>
      <c r="J81" s="62">
        <f>C10</f>
        <v>46123</v>
      </c>
      <c r="K81" t="s">
        <v>45</v>
      </c>
      <c r="L81" t="s">
        <v>5</v>
      </c>
      <c r="M81" t="s">
        <v>5</v>
      </c>
      <c r="N81" s="134" t="s">
        <v>6</v>
      </c>
      <c r="O81" s="134"/>
    </row>
    <row r="82" spans="1:15" x14ac:dyDescent="0.25">
      <c r="A82" s="1" t="s">
        <v>46</v>
      </c>
      <c r="L82" t="s">
        <v>9</v>
      </c>
      <c r="M82" t="s">
        <v>10</v>
      </c>
      <c r="N82" s="79">
        <f>N13</f>
        <v>46116</v>
      </c>
      <c r="O82" s="79">
        <f>O13</f>
        <v>45759</v>
      </c>
    </row>
    <row r="83" spans="1:15" ht="5.0999999999999996" customHeight="1" x14ac:dyDescent="0.25"/>
    <row r="84" spans="1:15" ht="14.85" customHeight="1" x14ac:dyDescent="0.25">
      <c r="A84" s="133" t="s">
        <v>96</v>
      </c>
      <c r="B84" s="133"/>
      <c r="C84" s="133"/>
      <c r="D84" s="133"/>
      <c r="E84" s="133"/>
      <c r="F84" s="133"/>
      <c r="G84" s="133"/>
      <c r="H84" s="133"/>
      <c r="I84" t="s">
        <v>47</v>
      </c>
      <c r="K84" s="6">
        <v>203.5</v>
      </c>
      <c r="L84" s="6" t="s">
        <v>29</v>
      </c>
      <c r="M84" s="6" t="s">
        <v>29</v>
      </c>
      <c r="N84" s="3" t="str">
        <f>IF(K84="-","-",IF(L84="-","-",K84/L84-1))</f>
        <v>-</v>
      </c>
      <c r="O84" s="3" t="str">
        <f>IF(K84="-","-",IF(M84="-","-",K84/M84-1))</f>
        <v>-</v>
      </c>
    </row>
    <row r="85" spans="1:15" ht="14.85" customHeight="1" x14ac:dyDescent="0.25">
      <c r="I85" t="s">
        <v>48</v>
      </c>
      <c r="K85" s="6">
        <v>201.5</v>
      </c>
      <c r="L85" s="6" t="s">
        <v>29</v>
      </c>
      <c r="M85" s="6" t="s">
        <v>29</v>
      </c>
      <c r="N85" s="3" t="str">
        <f>IF(K85="-","-",IF(L85="-","-",K85/L85-1))</f>
        <v>-</v>
      </c>
      <c r="O85" s="3" t="str">
        <f>IF(K85="-","-",IF(M85="-","-",K85/M85-1))</f>
        <v>-</v>
      </c>
    </row>
    <row r="86" spans="1:15" ht="5.0999999999999996" customHeight="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</row>
    <row r="87" spans="1:15" ht="5.0999999999999996" customHeight="1" x14ac:dyDescent="0.25"/>
    <row r="88" spans="1:15" x14ac:dyDescent="0.25">
      <c r="A88" s="1" t="s">
        <v>49</v>
      </c>
      <c r="I88" s="61" t="s">
        <v>4</v>
      </c>
      <c r="J88" s="62">
        <f>C10</f>
        <v>46123</v>
      </c>
    </row>
    <row r="89" spans="1:15" ht="3" customHeight="1" x14ac:dyDescent="0.25"/>
    <row r="90" spans="1:15" x14ac:dyDescent="0.25">
      <c r="A90" s="133" t="s">
        <v>50</v>
      </c>
      <c r="B90" s="133"/>
      <c r="C90" s="133"/>
      <c r="D90" s="133"/>
      <c r="E90" s="133"/>
      <c r="F90" s="133"/>
      <c r="G90" s="133"/>
      <c r="H90" s="133"/>
      <c r="J90" s="7" t="s">
        <v>51</v>
      </c>
      <c r="K90" s="7" t="s">
        <v>52</v>
      </c>
      <c r="L90" t="s">
        <v>5</v>
      </c>
      <c r="M90" t="s">
        <v>5</v>
      </c>
      <c r="N90" s="134" t="s">
        <v>6</v>
      </c>
      <c r="O90" s="134"/>
    </row>
    <row r="91" spans="1:15" x14ac:dyDescent="0.25">
      <c r="I91" s="132" t="s">
        <v>53</v>
      </c>
      <c r="J91" s="132" t="s">
        <v>54</v>
      </c>
      <c r="K91" s="132" t="s">
        <v>5</v>
      </c>
      <c r="L91" s="75" t="s">
        <v>9</v>
      </c>
      <c r="M91" s="75" t="s">
        <v>10</v>
      </c>
      <c r="N91" s="126">
        <f>F13</f>
        <v>46116</v>
      </c>
      <c r="O91" s="126">
        <f>G13</f>
        <v>45759</v>
      </c>
    </row>
    <row r="92" spans="1:15" x14ac:dyDescent="0.25">
      <c r="A92" s="1" t="s">
        <v>55</v>
      </c>
      <c r="B92" t="s">
        <v>56</v>
      </c>
      <c r="F92" t="s">
        <v>57</v>
      </c>
      <c r="I92" s="108">
        <v>38</v>
      </c>
      <c r="J92" s="108" t="s">
        <v>132</v>
      </c>
      <c r="K92" s="93">
        <v>1360</v>
      </c>
      <c r="L92" s="93">
        <v>1363.6065573770493</v>
      </c>
      <c r="M92" s="93">
        <v>1317.7777777777778</v>
      </c>
      <c r="N92" s="9">
        <f t="shared" ref="N92:N99" si="8">IF(K92="-","-",IF(L92="-","-",K92/L92-1))</f>
        <v>-2.644866554460279E-3</v>
      </c>
      <c r="O92" s="3">
        <f t="shared" ref="O92:O99" si="9">IF(K92="-","-",IF(M92="-","-",K92/M92-1))</f>
        <v>3.2040472175379309E-2</v>
      </c>
    </row>
    <row r="93" spans="1:15" x14ac:dyDescent="0.25">
      <c r="A93" s="1" t="s">
        <v>58</v>
      </c>
      <c r="F93" t="s">
        <v>59</v>
      </c>
      <c r="I93" s="108">
        <v>153</v>
      </c>
      <c r="J93" s="108" t="s">
        <v>133</v>
      </c>
      <c r="K93" s="93">
        <v>1549.0196078431372</v>
      </c>
      <c r="L93" s="93">
        <v>1619.3564356435643</v>
      </c>
      <c r="M93" s="93">
        <v>1507.8728323699422</v>
      </c>
      <c r="N93" s="9">
        <f t="shared" si="8"/>
        <v>-4.3435050031140232E-2</v>
      </c>
      <c r="O93" s="3">
        <f t="shared" si="9"/>
        <v>2.7287961285517692E-2</v>
      </c>
    </row>
    <row r="94" spans="1:15" x14ac:dyDescent="0.25">
      <c r="F94" t="s">
        <v>60</v>
      </c>
      <c r="I94" s="108">
        <v>205</v>
      </c>
      <c r="J94" s="108" t="s">
        <v>134</v>
      </c>
      <c r="K94" s="93">
        <v>1807.4243902439025</v>
      </c>
      <c r="L94" s="93">
        <v>1834.3782383419689</v>
      </c>
      <c r="M94" s="93">
        <v>1743.9937888198758</v>
      </c>
      <c r="N94" s="9">
        <f t="shared" si="8"/>
        <v>-1.4693724301062971E-2</v>
      </c>
      <c r="O94" s="3">
        <f t="shared" si="9"/>
        <v>3.637088723059545E-2</v>
      </c>
    </row>
    <row r="95" spans="1:15" x14ac:dyDescent="0.25">
      <c r="F95" t="s">
        <v>61</v>
      </c>
      <c r="I95" s="108">
        <v>328</v>
      </c>
      <c r="J95" s="108" t="s">
        <v>135</v>
      </c>
      <c r="K95" s="93">
        <v>2106.3292682926831</v>
      </c>
      <c r="L95" s="93">
        <v>2142.824858757062</v>
      </c>
      <c r="M95" s="93">
        <v>2213.0747126436781</v>
      </c>
      <c r="N95" s="9">
        <f t="shared" si="8"/>
        <v>-1.7031532145631356E-2</v>
      </c>
      <c r="O95" s="3">
        <f t="shared" si="9"/>
        <v>-4.823399939511297E-2</v>
      </c>
    </row>
    <row r="96" spans="1:15" x14ac:dyDescent="0.25">
      <c r="B96" t="s">
        <v>62</v>
      </c>
      <c r="F96" t="s">
        <v>57</v>
      </c>
      <c r="I96" s="108">
        <v>43</v>
      </c>
      <c r="J96" s="108" t="s">
        <v>136</v>
      </c>
      <c r="K96" s="93">
        <v>1331.1627906976744</v>
      </c>
      <c r="L96" s="93">
        <v>1457.2881355932204</v>
      </c>
      <c r="M96" s="93">
        <v>1109.4827586206898</v>
      </c>
      <c r="N96" s="9">
        <f t="shared" si="8"/>
        <v>-8.654798033074218E-2</v>
      </c>
      <c r="O96" s="3">
        <f t="shared" si="9"/>
        <v>0.19980484631647411</v>
      </c>
    </row>
    <row r="97" spans="1:15" x14ac:dyDescent="0.25">
      <c r="F97" t="s">
        <v>59</v>
      </c>
      <c r="I97" s="108">
        <v>126</v>
      </c>
      <c r="J97" s="108" t="s">
        <v>137</v>
      </c>
      <c r="K97" s="93">
        <v>1529.4444444444443</v>
      </c>
      <c r="L97" s="93">
        <v>1566.4705882352941</v>
      </c>
      <c r="M97" s="93">
        <v>1388.2424242424242</v>
      </c>
      <c r="N97" s="9">
        <f t="shared" si="8"/>
        <v>-2.3636667083907104E-2</v>
      </c>
      <c r="O97" s="3">
        <f t="shared" si="9"/>
        <v>0.10171279722925575</v>
      </c>
    </row>
    <row r="98" spans="1:15" x14ac:dyDescent="0.25">
      <c r="F98" t="s">
        <v>60</v>
      </c>
      <c r="I98" s="108">
        <v>208</v>
      </c>
      <c r="J98" s="108" t="s">
        <v>138</v>
      </c>
      <c r="K98" s="93">
        <v>1703.4230769230769</v>
      </c>
      <c r="L98" s="93">
        <v>1759.4923076923078</v>
      </c>
      <c r="M98" s="93">
        <v>1687.473354231975</v>
      </c>
      <c r="N98" s="9">
        <f t="shared" si="8"/>
        <v>-3.1866709802652937E-2</v>
      </c>
      <c r="O98" s="3">
        <f t="shared" si="9"/>
        <v>9.4518367659566227E-3</v>
      </c>
    </row>
    <row r="99" spans="1:15" x14ac:dyDescent="0.25">
      <c r="F99" t="s">
        <v>61</v>
      </c>
      <c r="I99" s="108">
        <v>263</v>
      </c>
      <c r="J99" s="108" t="s">
        <v>139</v>
      </c>
      <c r="K99" s="93">
        <v>2023.555133079848</v>
      </c>
      <c r="L99" s="93">
        <v>1993.0331950207469</v>
      </c>
      <c r="M99" s="93">
        <v>2108.6055776892431</v>
      </c>
      <c r="N99" s="9">
        <f t="shared" si="8"/>
        <v>1.5314314952382668E-2</v>
      </c>
      <c r="O99" s="3">
        <f t="shared" si="9"/>
        <v>-4.0334923472316375E-2</v>
      </c>
    </row>
    <row r="100" spans="1:15" ht="8.1" customHeight="1" x14ac:dyDescent="0.25">
      <c r="I100" s="93"/>
      <c r="J100" s="93"/>
      <c r="K100" s="93"/>
      <c r="L100" s="93"/>
      <c r="M100" s="93"/>
      <c r="N100" s="10"/>
      <c r="O100" s="3"/>
    </row>
    <row r="101" spans="1:15" x14ac:dyDescent="0.25">
      <c r="A101" s="1" t="s">
        <v>63</v>
      </c>
      <c r="B101" t="s">
        <v>56</v>
      </c>
      <c r="F101" t="s">
        <v>64</v>
      </c>
      <c r="I101" s="108" t="s">
        <v>29</v>
      </c>
      <c r="J101" s="108" t="s">
        <v>29</v>
      </c>
      <c r="K101" s="93" t="s">
        <v>29</v>
      </c>
      <c r="L101" s="93" t="s">
        <v>29</v>
      </c>
      <c r="M101" s="93">
        <v>632.77777777777783</v>
      </c>
      <c r="N101" s="9" t="str">
        <f>IF(K101="-","-",IF(L101="-","-",K101/L101-1))</f>
        <v>-</v>
      </c>
      <c r="O101" s="3" t="str">
        <f>IF(K101="-","-",IF(M101="-","-",K101/M101-1))</f>
        <v>-</v>
      </c>
    </row>
    <row r="102" spans="1:15" x14ac:dyDescent="0.25">
      <c r="A102" s="1" t="s">
        <v>65</v>
      </c>
      <c r="F102" t="s">
        <v>66</v>
      </c>
      <c r="I102" s="108">
        <v>379</v>
      </c>
      <c r="J102" s="108" t="s">
        <v>140</v>
      </c>
      <c r="K102" s="93">
        <v>1689.551451187335</v>
      </c>
      <c r="L102" s="93">
        <v>1646.4929859719439</v>
      </c>
      <c r="M102" s="93">
        <v>1434.7209821428571</v>
      </c>
      <c r="N102" s="9">
        <f>IF(K102="-","-",IF(L102="-","-",K102/L102-1))</f>
        <v>2.6151623834566928E-2</v>
      </c>
      <c r="O102" s="3">
        <f>IF(K102="-","-",IF(M102="-","-",K102/M102-1))</f>
        <v>0.17761674375450376</v>
      </c>
    </row>
    <row r="103" spans="1:15" x14ac:dyDescent="0.25">
      <c r="B103" t="s">
        <v>62</v>
      </c>
      <c r="F103" t="s">
        <v>64</v>
      </c>
      <c r="I103" s="108" t="s">
        <v>29</v>
      </c>
      <c r="J103" s="108" t="s">
        <v>29</v>
      </c>
      <c r="K103" s="93" t="s">
        <v>29</v>
      </c>
      <c r="L103" s="93" t="s">
        <v>29</v>
      </c>
      <c r="M103" s="93">
        <v>586.36363636363637</v>
      </c>
      <c r="N103" s="9" t="str">
        <f>IF(K103="-","-",IF(L103="-","-",K103/L103-1))</f>
        <v>-</v>
      </c>
      <c r="O103" s="3" t="str">
        <f>IF(K103="-","-",IF(M103="-","-",K103/M103-1))</f>
        <v>-</v>
      </c>
    </row>
    <row r="104" spans="1:15" x14ac:dyDescent="0.25">
      <c r="F104" t="s">
        <v>66</v>
      </c>
      <c r="I104" s="108">
        <v>276</v>
      </c>
      <c r="J104" s="108" t="s">
        <v>141</v>
      </c>
      <c r="K104" s="93">
        <v>1388.3333333333333</v>
      </c>
      <c r="L104" s="93">
        <v>1543.43163538874</v>
      </c>
      <c r="M104" s="93">
        <v>1331.9974226804125</v>
      </c>
      <c r="N104" s="9">
        <f>IF(K104="-","-",IF(L104="-","-",K104/L104-1))</f>
        <v>-0.10048925945226106</v>
      </c>
      <c r="O104" s="3">
        <f>IF(K104="-","-",IF(M104="-","-",K104/M104-1))</f>
        <v>4.229430905320708E-2</v>
      </c>
    </row>
    <row r="105" spans="1:15" ht="8.1" customHeight="1" x14ac:dyDescent="0.25">
      <c r="I105" s="93"/>
      <c r="J105" s="93"/>
      <c r="K105" s="93"/>
      <c r="L105" s="93"/>
      <c r="M105" s="93"/>
      <c r="N105" s="9"/>
      <c r="O105" s="3"/>
    </row>
    <row r="106" spans="1:15" x14ac:dyDescent="0.25">
      <c r="A106" s="1" t="s">
        <v>67</v>
      </c>
      <c r="B106" t="s">
        <v>68</v>
      </c>
      <c r="F106" t="s">
        <v>69</v>
      </c>
      <c r="I106" s="108">
        <v>59</v>
      </c>
      <c r="J106" s="108" t="s">
        <v>142</v>
      </c>
      <c r="K106" s="93">
        <v>1794.9152542372881</v>
      </c>
      <c r="L106" s="93">
        <v>2144.7368421052633</v>
      </c>
      <c r="M106" s="93">
        <v>2062.3076923076924</v>
      </c>
      <c r="N106" s="9">
        <f t="shared" ref="N106:N111" si="10">IF(K106="-","-",IF(L106="-","-",K106/L106-1))</f>
        <v>-0.16310699802433204</v>
      </c>
      <c r="O106" s="3">
        <f t="shared" ref="O106:O110" si="11">IF(K106="-","-",IF(M106="-","-",K106/M106-1))</f>
        <v>-0.12965690768053917</v>
      </c>
    </row>
    <row r="107" spans="1:15" x14ac:dyDescent="0.25">
      <c r="A107" s="1" t="s">
        <v>58</v>
      </c>
      <c r="F107" t="s">
        <v>70</v>
      </c>
      <c r="I107" s="108" t="s">
        <v>29</v>
      </c>
      <c r="J107" s="108" t="s">
        <v>29</v>
      </c>
      <c r="K107" s="93" t="s">
        <v>29</v>
      </c>
      <c r="L107" s="93" t="s">
        <v>29</v>
      </c>
      <c r="M107" s="93" t="s">
        <v>29</v>
      </c>
      <c r="N107" s="9" t="str">
        <f t="shared" si="10"/>
        <v>-</v>
      </c>
      <c r="O107" s="3" t="str">
        <f t="shared" si="11"/>
        <v>-</v>
      </c>
    </row>
    <row r="108" spans="1:15" x14ac:dyDescent="0.25">
      <c r="F108" t="s">
        <v>71</v>
      </c>
      <c r="I108" s="108" t="s">
        <v>29</v>
      </c>
      <c r="J108" s="108" t="s">
        <v>29</v>
      </c>
      <c r="K108" s="93" t="s">
        <v>29</v>
      </c>
      <c r="L108" s="93" t="s">
        <v>29</v>
      </c>
      <c r="M108" s="93" t="s">
        <v>29</v>
      </c>
      <c r="N108" s="9" t="str">
        <f t="shared" si="10"/>
        <v>-</v>
      </c>
      <c r="O108" s="3" t="str">
        <f t="shared" si="11"/>
        <v>-</v>
      </c>
    </row>
    <row r="109" spans="1:15" x14ac:dyDescent="0.25">
      <c r="B109" t="s">
        <v>72</v>
      </c>
      <c r="F109" t="s">
        <v>73</v>
      </c>
      <c r="I109" s="108">
        <v>10</v>
      </c>
      <c r="J109" s="108" t="s">
        <v>143</v>
      </c>
      <c r="K109" s="93">
        <v>2801</v>
      </c>
      <c r="L109" s="93">
        <v>3662.7777777777778</v>
      </c>
      <c r="M109" s="93">
        <v>3297.6</v>
      </c>
      <c r="N109" s="9">
        <f t="shared" si="10"/>
        <v>-0.23527984225693921</v>
      </c>
      <c r="O109" s="3">
        <f t="shared" si="11"/>
        <v>-0.15059437166424061</v>
      </c>
    </row>
    <row r="110" spans="1:15" x14ac:dyDescent="0.25">
      <c r="F110" t="s">
        <v>70</v>
      </c>
      <c r="I110" s="108">
        <v>11</v>
      </c>
      <c r="J110" s="108" t="s">
        <v>144</v>
      </c>
      <c r="K110" s="93">
        <v>2596.3636363636365</v>
      </c>
      <c r="L110" s="93" t="s">
        <v>29</v>
      </c>
      <c r="M110" s="93">
        <v>2550.2325581395348</v>
      </c>
      <c r="N110" s="9" t="str">
        <f t="shared" si="10"/>
        <v>-</v>
      </c>
      <c r="O110" s="3">
        <f t="shared" si="11"/>
        <v>1.8088969210618089E-2</v>
      </c>
    </row>
    <row r="111" spans="1:15" x14ac:dyDescent="0.25">
      <c r="F111" t="s">
        <v>71</v>
      </c>
      <c r="I111" s="108" t="s">
        <v>29</v>
      </c>
      <c r="J111" s="108" t="s">
        <v>29</v>
      </c>
      <c r="K111" s="93" t="s">
        <v>29</v>
      </c>
      <c r="L111" s="93">
        <v>2295.681818181818</v>
      </c>
      <c r="M111" s="93">
        <v>2247.1428571428573</v>
      </c>
      <c r="N111" s="9" t="str">
        <f t="shared" si="10"/>
        <v>-</v>
      </c>
      <c r="O111" s="3" t="str">
        <f>IF(K111="-","-",IF(M111="-","-",K111/M111-1))</f>
        <v>-</v>
      </c>
    </row>
    <row r="112" spans="1:15" ht="8.1" customHeight="1" x14ac:dyDescent="0.25">
      <c r="I112" s="93"/>
      <c r="J112" s="93"/>
      <c r="K112" s="93"/>
      <c r="L112" s="93"/>
      <c r="M112" s="93"/>
      <c r="N112" s="10"/>
      <c r="O112" s="3"/>
    </row>
    <row r="113" spans="1:18" x14ac:dyDescent="0.25">
      <c r="A113" s="1" t="s">
        <v>74</v>
      </c>
      <c r="F113" t="s">
        <v>75</v>
      </c>
      <c r="I113" s="108">
        <v>215</v>
      </c>
      <c r="J113" s="108" t="s">
        <v>145</v>
      </c>
      <c r="K113" s="93">
        <v>1723.9627906976743</v>
      </c>
      <c r="L113" s="93">
        <v>1599.6260162601627</v>
      </c>
      <c r="M113" s="93">
        <v>1696.2448979591836</v>
      </c>
      <c r="N113" s="9">
        <f>IF(K113="-","-",IF(L113="-","-",K113/L113-1))</f>
        <v>7.7728652305995904E-2</v>
      </c>
      <c r="O113" s="3">
        <f>IF(K113="-","-",IF(M113="-","-",K113/M113-1))</f>
        <v>1.6340737573825148E-2</v>
      </c>
    </row>
    <row r="114" spans="1:18" x14ac:dyDescent="0.25">
      <c r="A114" s="1" t="s">
        <v>58</v>
      </c>
      <c r="F114" t="s">
        <v>76</v>
      </c>
      <c r="I114" s="108">
        <v>834</v>
      </c>
      <c r="J114" s="108" t="s">
        <v>146</v>
      </c>
      <c r="K114" s="93">
        <v>615.46163069544366</v>
      </c>
      <c r="L114" s="93">
        <v>559.17612193056732</v>
      </c>
      <c r="M114" s="93">
        <v>492.83354510800507</v>
      </c>
      <c r="N114" s="9">
        <f>IF(K114="-","-",IF(L114="-","-",K114/L114-1))</f>
        <v>0.10065792611199043</v>
      </c>
      <c r="O114" s="3">
        <f>IF(K114="-","-",IF(M114="-","-",K114/M114-1))</f>
        <v>0.24882252193398169</v>
      </c>
    </row>
    <row r="115" spans="1:18" ht="8.1" customHeight="1" x14ac:dyDescent="0.25">
      <c r="A115" s="1"/>
      <c r="I115" s="93"/>
      <c r="J115" s="109"/>
      <c r="K115" s="110"/>
      <c r="L115" s="110"/>
      <c r="M115" s="110"/>
      <c r="N115" s="10"/>
      <c r="O115" s="10"/>
    </row>
    <row r="116" spans="1:18" x14ac:dyDescent="0.25">
      <c r="A116" s="74" t="s">
        <v>67</v>
      </c>
      <c r="B116" s="72" t="s">
        <v>77</v>
      </c>
      <c r="C116" s="72"/>
      <c r="D116" s="72"/>
      <c r="E116" s="72"/>
      <c r="F116" s="72" t="s">
        <v>78</v>
      </c>
      <c r="G116" s="72"/>
      <c r="H116" s="72"/>
      <c r="I116" s="111" t="s">
        <v>29</v>
      </c>
      <c r="J116" s="111" t="s">
        <v>29</v>
      </c>
      <c r="K116" s="112" t="s">
        <v>29</v>
      </c>
      <c r="L116" s="112" t="s">
        <v>29</v>
      </c>
      <c r="M116" s="113" t="s">
        <v>29</v>
      </c>
      <c r="N116" s="80" t="str">
        <f t="shared" ref="N116:N121" si="12">IF(K116="-","-",IF(L116="-","-",K116/L116-1))</f>
        <v>-</v>
      </c>
      <c r="O116" s="80" t="str">
        <f t="shared" ref="O116:O121" si="13">IF(K116="-","-",IF(M116="-","-",K116/M116-1))</f>
        <v>-</v>
      </c>
    </row>
    <row r="117" spans="1:18" x14ac:dyDescent="0.25">
      <c r="A117" s="1" t="s">
        <v>79</v>
      </c>
      <c r="F117" t="s">
        <v>80</v>
      </c>
      <c r="I117" s="108" t="s">
        <v>29</v>
      </c>
      <c r="J117" s="108" t="s">
        <v>29</v>
      </c>
      <c r="K117" s="104" t="s">
        <v>29</v>
      </c>
      <c r="L117" s="104">
        <v>192.61333333333334</v>
      </c>
      <c r="M117" s="114" t="s">
        <v>29</v>
      </c>
      <c r="N117" s="9" t="str">
        <f t="shared" si="12"/>
        <v>-</v>
      </c>
      <c r="O117" s="3" t="str">
        <f t="shared" si="13"/>
        <v>-</v>
      </c>
    </row>
    <row r="118" spans="1:18" x14ac:dyDescent="0.25">
      <c r="B118" t="s">
        <v>81</v>
      </c>
      <c r="F118" t="s">
        <v>78</v>
      </c>
      <c r="I118" s="108" t="s">
        <v>29</v>
      </c>
      <c r="J118" s="108" t="s">
        <v>29</v>
      </c>
      <c r="K118" s="104" t="s">
        <v>29</v>
      </c>
      <c r="L118" s="104" t="s">
        <v>29</v>
      </c>
      <c r="M118" s="114" t="s">
        <v>29</v>
      </c>
      <c r="N118" s="9" t="str">
        <f t="shared" si="12"/>
        <v>-</v>
      </c>
      <c r="O118" s="3" t="str">
        <f t="shared" si="13"/>
        <v>-</v>
      </c>
    </row>
    <row r="119" spans="1:18" x14ac:dyDescent="0.25">
      <c r="F119" t="s">
        <v>80</v>
      </c>
      <c r="I119" s="108" t="s">
        <v>29</v>
      </c>
      <c r="J119" s="108" t="s">
        <v>29</v>
      </c>
      <c r="K119" s="104" t="s">
        <v>29</v>
      </c>
      <c r="L119" s="104">
        <v>149.36363636363637</v>
      </c>
      <c r="M119" s="114" t="s">
        <v>29</v>
      </c>
      <c r="N119" s="9" t="str">
        <f t="shared" si="12"/>
        <v>-</v>
      </c>
      <c r="O119" s="3" t="str">
        <f t="shared" si="13"/>
        <v>-</v>
      </c>
    </row>
    <row r="120" spans="1:18" x14ac:dyDescent="0.25">
      <c r="B120" t="s">
        <v>82</v>
      </c>
      <c r="F120" t="s">
        <v>78</v>
      </c>
      <c r="I120" s="108">
        <v>71.000100000000003</v>
      </c>
      <c r="J120" s="108" t="s">
        <v>147</v>
      </c>
      <c r="K120" s="104">
        <v>139.02797320003774</v>
      </c>
      <c r="L120" s="104" t="s">
        <v>29</v>
      </c>
      <c r="M120" s="114">
        <v>239.06739141120099</v>
      </c>
      <c r="N120" s="9" t="str">
        <f t="shared" si="12"/>
        <v>-</v>
      </c>
      <c r="O120" s="3">
        <f t="shared" si="13"/>
        <v>-0.41845697826305939</v>
      </c>
      <c r="R120" s="123"/>
    </row>
    <row r="121" spans="1:18" x14ac:dyDescent="0.25">
      <c r="B121" t="s">
        <v>83</v>
      </c>
      <c r="F121" t="s">
        <v>80</v>
      </c>
      <c r="I121" s="108">
        <v>128</v>
      </c>
      <c r="J121" s="108" t="s">
        <v>148</v>
      </c>
      <c r="K121" s="104">
        <v>250.78125</v>
      </c>
      <c r="L121" s="104">
        <v>253.45714285714286</v>
      </c>
      <c r="M121" s="114">
        <v>287.02439024390242</v>
      </c>
      <c r="N121" s="9">
        <f t="shared" si="12"/>
        <v>-1.0557575245180972E-2</v>
      </c>
      <c r="O121" s="3">
        <f t="shared" si="13"/>
        <v>-0.1262719875934738</v>
      </c>
    </row>
    <row r="122" spans="1:18" x14ac:dyDescent="0.25">
      <c r="B122" t="s">
        <v>84</v>
      </c>
      <c r="I122" s="93"/>
      <c r="J122" s="115"/>
      <c r="K122" s="104"/>
      <c r="L122" s="104"/>
      <c r="M122" s="104"/>
      <c r="N122" s="9"/>
      <c r="O122" s="9"/>
    </row>
    <row r="123" spans="1:18" ht="5.0999999999999996" customHeight="1" x14ac:dyDescent="0.25">
      <c r="I123" s="93"/>
      <c r="J123" s="115"/>
      <c r="K123" s="104"/>
      <c r="L123" s="104"/>
      <c r="M123" s="104"/>
      <c r="N123" s="9"/>
      <c r="O123" s="9"/>
    </row>
    <row r="124" spans="1:18" x14ac:dyDescent="0.25">
      <c r="A124" s="1" t="s">
        <v>85</v>
      </c>
      <c r="B124" t="s">
        <v>86</v>
      </c>
      <c r="F124" t="s">
        <v>78</v>
      </c>
      <c r="I124" s="108">
        <v>264</v>
      </c>
      <c r="J124" s="108" t="s">
        <v>149</v>
      </c>
      <c r="K124" s="104">
        <v>131.48479868000052</v>
      </c>
      <c r="L124" s="104">
        <v>129.28993535503233</v>
      </c>
      <c r="M124" s="116">
        <v>135.23114644324022</v>
      </c>
      <c r="N124" s="9">
        <f>IF(K124="-","-",IF(L124="-","-",K124/L124-1))</f>
        <v>1.6976289136049649E-2</v>
      </c>
      <c r="O124" s="3">
        <f>IF(K124="-","-",IF(M124="-","-",K124/M124-1))</f>
        <v>-2.770329071204114E-2</v>
      </c>
    </row>
    <row r="125" spans="1:18" x14ac:dyDescent="0.25">
      <c r="A125" s="1" t="s">
        <v>79</v>
      </c>
      <c r="F125" t="s">
        <v>80</v>
      </c>
      <c r="I125" s="108">
        <v>743</v>
      </c>
      <c r="J125" s="108" t="s">
        <v>150</v>
      </c>
      <c r="K125" s="104">
        <v>176.6608344549125</v>
      </c>
      <c r="L125" s="104">
        <v>172.25415070242656</v>
      </c>
      <c r="M125" s="116">
        <v>193.66711051930758</v>
      </c>
      <c r="N125" s="9">
        <f>IF(K125="-","-",IF(L125="-","-",K125/L125-1))</f>
        <v>2.558245322110464E-2</v>
      </c>
      <c r="O125" s="3">
        <f>IF(K125="-","-",IF(M125="-","-",K125/M125-1))</f>
        <v>-8.7811895467401202E-2</v>
      </c>
    </row>
    <row r="126" spans="1:18" x14ac:dyDescent="0.25">
      <c r="B126" t="s">
        <v>87</v>
      </c>
      <c r="I126" s="108">
        <v>20</v>
      </c>
      <c r="J126" s="108" t="s">
        <v>151</v>
      </c>
      <c r="K126" s="104">
        <v>168.2</v>
      </c>
      <c r="L126" s="104">
        <v>171.57142857142858</v>
      </c>
      <c r="M126" s="116">
        <v>179.2</v>
      </c>
      <c r="N126" s="9">
        <f>IF(K126="-","-",IF(L126="-","-",K126/L126-1))</f>
        <v>-1.9650291423813582E-2</v>
      </c>
      <c r="O126" s="3">
        <f>IF(K126="-","-",IF(M126="-","-",K126/M126-1))</f>
        <v>-6.1383928571428603E-2</v>
      </c>
    </row>
    <row r="127" spans="1:18" x14ac:dyDescent="0.25">
      <c r="A127" s="75"/>
      <c r="B127" s="75" t="s">
        <v>88</v>
      </c>
      <c r="C127" s="75"/>
      <c r="D127" s="75"/>
      <c r="E127" s="75"/>
      <c r="F127" s="75"/>
      <c r="G127" s="75"/>
      <c r="H127" s="75"/>
      <c r="I127" s="117">
        <v>106</v>
      </c>
      <c r="J127" s="117" t="s">
        <v>152</v>
      </c>
      <c r="K127" s="118">
        <v>113.25471698113208</v>
      </c>
      <c r="L127" s="118">
        <v>170.11096605744126</v>
      </c>
      <c r="M127" s="119">
        <v>157.287109375</v>
      </c>
      <c r="N127" s="81">
        <f>IF(K127="-","-",IF(L127="-","-",K127/L127-1))</f>
        <v>-0.33423035794829692</v>
      </c>
      <c r="O127" s="82">
        <f>IF(K127="-","-",IF(M127="-","-",K127/M127-1))</f>
        <v>-0.27994914884529409</v>
      </c>
      <c r="R127" s="123"/>
    </row>
  </sheetData>
  <mergeCells count="15"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  <mergeCell ref="A50:H50"/>
    <mergeCell ref="H8:O8"/>
    <mergeCell ref="F12:G12"/>
    <mergeCell ref="N12:O12"/>
    <mergeCell ref="A38:H38"/>
    <mergeCell ref="A45:H45"/>
  </mergeCells>
  <pageMargins left="0.11811023622047245" right="0.11811023622047245" top="0.35433070866141736" bottom="0.55118110236220474" header="0.31496062992125984" footer="0.31496062992125984"/>
  <pageSetup paperSize="9" scale="7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4A571-9B1F-4202-955D-DE70909372A4}">
  <sheetPr>
    <pageSetUpPr fitToPage="1"/>
  </sheetPr>
  <dimension ref="A1:R127"/>
  <sheetViews>
    <sheetView showGridLines="0" zoomScaleNormal="100" workbookViewId="0">
      <selection activeCell="J18" sqref="J18"/>
    </sheetView>
  </sheetViews>
  <sheetFormatPr defaultRowHeight="15" x14ac:dyDescent="0.25"/>
  <cols>
    <col min="1" max="1" width="9.5703125" customWidth="1"/>
    <col min="2" max="2" width="10.140625" customWidth="1"/>
    <col min="3" max="3" width="9.5703125" customWidth="1"/>
    <col min="4" max="5" width="8.5703125" hidden="1" customWidth="1"/>
    <col min="6" max="6" width="9.5703125" customWidth="1"/>
    <col min="7" max="7" width="9.5703125" bestFit="1" customWidth="1"/>
    <col min="8" max="8" width="3.42578125" customWidth="1"/>
    <col min="9" max="9" width="12" bestFit="1" customWidth="1"/>
    <col min="10" max="10" width="9.5703125" customWidth="1"/>
    <col min="11" max="11" width="8.5703125" customWidth="1"/>
    <col min="12" max="13" width="8.5703125" hidden="1" customWidth="1"/>
    <col min="14" max="14" width="9.5703125" customWidth="1"/>
    <col min="15" max="15" width="10.42578125" customWidth="1"/>
  </cols>
  <sheetData>
    <row r="1" spans="1:16" x14ac:dyDescent="0.25">
      <c r="A1" s="59" t="s">
        <v>0</v>
      </c>
      <c r="B1" s="62">
        <v>46135</v>
      </c>
      <c r="C1" s="60"/>
      <c r="G1" s="1" t="s">
        <v>1</v>
      </c>
      <c r="N1" s="61" t="s">
        <v>153</v>
      </c>
      <c r="O1" s="63"/>
      <c r="P1" s="63"/>
    </row>
    <row r="2" spans="1:16" ht="5.0999999999999996" customHeight="1" x14ac:dyDescent="0.25">
      <c r="N2" s="63"/>
      <c r="O2" s="63"/>
      <c r="P2" s="63"/>
    </row>
    <row r="3" spans="1:16" ht="10.35" customHeight="1" x14ac:dyDescent="0.25"/>
    <row r="4" spans="1:16" ht="5.0999999999999996" customHeight="1" x14ac:dyDescent="0.25"/>
    <row r="5" spans="1:16" x14ac:dyDescent="0.25">
      <c r="G5" s="1" t="s">
        <v>116</v>
      </c>
      <c r="H5" s="1"/>
      <c r="I5" s="1"/>
      <c r="J5" s="1"/>
      <c r="L5" t="s">
        <v>31</v>
      </c>
    </row>
    <row r="6" spans="1:16" ht="10.35" customHeight="1" x14ac:dyDescent="0.25">
      <c r="G6" s="2"/>
      <c r="H6" s="2"/>
      <c r="I6" s="2"/>
      <c r="J6" s="2"/>
    </row>
    <row r="7" spans="1:16" ht="5.0999999999999996" customHeight="1" x14ac:dyDescent="0.25"/>
    <row r="8" spans="1:16" x14ac:dyDescent="0.25">
      <c r="A8" s="61" t="s">
        <v>2</v>
      </c>
      <c r="H8" s="135" t="s">
        <v>3</v>
      </c>
      <c r="I8" s="135"/>
      <c r="J8" s="135"/>
      <c r="K8" s="135"/>
      <c r="L8" s="135"/>
      <c r="M8" s="135"/>
      <c r="N8" s="135"/>
      <c r="O8" s="135"/>
    </row>
    <row r="9" spans="1:16" ht="5.0999999999999996" customHeight="1" x14ac:dyDescent="0.25"/>
    <row r="10" spans="1:16" x14ac:dyDescent="0.25">
      <c r="A10" s="61" t="s">
        <v>4</v>
      </c>
      <c r="C10" s="62">
        <v>46130</v>
      </c>
    </row>
    <row r="11" spans="1:16" ht="5.0999999999999996" customHeight="1" x14ac:dyDescent="0.25"/>
    <row r="12" spans="1:16" x14ac:dyDescent="0.25">
      <c r="A12" s="63"/>
      <c r="B12" s="63"/>
      <c r="C12" s="63"/>
      <c r="D12" s="63" t="s">
        <v>5</v>
      </c>
      <c r="E12" s="63" t="s">
        <v>5</v>
      </c>
      <c r="F12" s="136" t="s">
        <v>6</v>
      </c>
      <c r="G12" s="136"/>
      <c r="H12" s="63"/>
      <c r="I12" s="63"/>
      <c r="J12" s="63"/>
      <c r="K12" s="63"/>
      <c r="L12" s="63" t="s">
        <v>5</v>
      </c>
      <c r="M12" s="63" t="s">
        <v>5</v>
      </c>
      <c r="N12" s="136" t="s">
        <v>6</v>
      </c>
      <c r="O12" s="136"/>
    </row>
    <row r="13" spans="1:16" x14ac:dyDescent="0.25">
      <c r="A13" s="124" t="s">
        <v>7</v>
      </c>
      <c r="B13" s="125" t="s">
        <v>8</v>
      </c>
      <c r="C13" s="125" t="s">
        <v>5</v>
      </c>
      <c r="D13" s="124" t="s">
        <v>9</v>
      </c>
      <c r="E13" s="124" t="s">
        <v>10</v>
      </c>
      <c r="F13" s="126">
        <v>46123</v>
      </c>
      <c r="G13" s="126">
        <v>45766</v>
      </c>
      <c r="H13" s="61"/>
      <c r="I13" s="124" t="s">
        <v>11</v>
      </c>
      <c r="J13" s="125" t="s">
        <v>8</v>
      </c>
      <c r="K13" s="125" t="s">
        <v>5</v>
      </c>
      <c r="L13" s="124" t="s">
        <v>9</v>
      </c>
      <c r="M13" s="124" t="s">
        <v>10</v>
      </c>
      <c r="N13" s="126">
        <f>F13</f>
        <v>46123</v>
      </c>
      <c r="O13" s="126">
        <f>G13</f>
        <v>45766</v>
      </c>
    </row>
    <row r="14" spans="1:16" x14ac:dyDescent="0.25">
      <c r="A14" t="s">
        <v>12</v>
      </c>
      <c r="B14" s="83">
        <v>83</v>
      </c>
      <c r="C14" s="84">
        <v>631.79999999999995</v>
      </c>
      <c r="D14" s="85">
        <v>629.20000000000005</v>
      </c>
      <c r="E14" s="85">
        <v>689.3</v>
      </c>
      <c r="F14" s="76">
        <f t="shared" ref="F14:F21" si="0">IF(C14="-","-",IF(D14="-","-",C14/D14-1))</f>
        <v>4.1322314049585529E-3</v>
      </c>
      <c r="G14" s="76">
        <f t="shared" ref="G14:G21" si="1">IF(C14="-","-",IF(E14="-","-",C14/E14-1))</f>
        <v>-8.3417960249528522E-2</v>
      </c>
      <c r="I14" t="s">
        <v>12</v>
      </c>
      <c r="J14" s="83">
        <v>85</v>
      </c>
      <c r="K14" s="84">
        <v>617.6</v>
      </c>
      <c r="L14" s="85">
        <v>620.4</v>
      </c>
      <c r="M14" s="84">
        <v>678.6</v>
      </c>
      <c r="N14" s="3">
        <f t="shared" ref="N14:N20" si="2">IF(K14="-","-",IF(L14="-","-",K14/L14-1))</f>
        <v>-4.5132172791746417E-3</v>
      </c>
      <c r="O14" s="76">
        <f t="shared" ref="O14:O20" si="3">IF(K14="-","-",IF(M14="-","-",K14/M14-1))</f>
        <v>-8.9890951959917476E-2</v>
      </c>
    </row>
    <row r="15" spans="1:16" x14ac:dyDescent="0.25">
      <c r="A15" t="s">
        <v>13</v>
      </c>
      <c r="B15" s="83">
        <v>209</v>
      </c>
      <c r="C15" s="84">
        <v>630.9</v>
      </c>
      <c r="D15" s="85">
        <v>633.70000000000005</v>
      </c>
      <c r="E15" s="85">
        <v>692.3</v>
      </c>
      <c r="F15" s="77">
        <f t="shared" si="0"/>
        <v>-4.4184945557835809E-3</v>
      </c>
      <c r="G15" s="76">
        <f t="shared" si="1"/>
        <v>-8.868987433193698E-2</v>
      </c>
      <c r="I15" t="s">
        <v>13</v>
      </c>
      <c r="J15" s="83">
        <v>49</v>
      </c>
      <c r="K15" s="84">
        <v>622.79999999999995</v>
      </c>
      <c r="L15" s="85">
        <v>625.20000000000005</v>
      </c>
      <c r="M15" s="84">
        <v>676.5</v>
      </c>
      <c r="N15" s="3">
        <f t="shared" si="2"/>
        <v>-3.8387715930903177E-3</v>
      </c>
      <c r="O15" s="76">
        <f t="shared" si="3"/>
        <v>-7.9379157427937996E-2</v>
      </c>
    </row>
    <row r="16" spans="1:16" x14ac:dyDescent="0.25">
      <c r="A16" t="s">
        <v>14</v>
      </c>
      <c r="B16" s="83">
        <v>39</v>
      </c>
      <c r="C16" s="84">
        <v>631.1</v>
      </c>
      <c r="D16" s="85">
        <v>629.1</v>
      </c>
      <c r="E16" s="85">
        <v>689.7</v>
      </c>
      <c r="F16" s="77">
        <f t="shared" si="0"/>
        <v>3.1791448100459974E-3</v>
      </c>
      <c r="G16" s="76">
        <f t="shared" si="1"/>
        <v>-8.4964477308974939E-2</v>
      </c>
      <c r="I16" t="s">
        <v>15</v>
      </c>
      <c r="J16" s="83">
        <v>112</v>
      </c>
      <c r="K16" s="84">
        <v>608.4</v>
      </c>
      <c r="L16" s="85">
        <v>615.20000000000005</v>
      </c>
      <c r="M16" s="84">
        <v>672.9</v>
      </c>
      <c r="N16" s="3">
        <f t="shared" si="2"/>
        <v>-1.1053315994798529E-2</v>
      </c>
      <c r="O16" s="76">
        <f t="shared" si="3"/>
        <v>-9.5853767275969726E-2</v>
      </c>
    </row>
    <row r="17" spans="1:17" x14ac:dyDescent="0.25">
      <c r="A17" t="s">
        <v>16</v>
      </c>
      <c r="B17" s="86">
        <v>733</v>
      </c>
      <c r="C17" s="84">
        <v>628.29999999999995</v>
      </c>
      <c r="D17" s="85">
        <v>629.70000000000005</v>
      </c>
      <c r="E17" s="85">
        <v>687.6</v>
      </c>
      <c r="F17" s="77">
        <f t="shared" si="0"/>
        <v>-2.2232809274258525E-3</v>
      </c>
      <c r="G17" s="76">
        <f t="shared" si="1"/>
        <v>-8.6242001163467252E-2</v>
      </c>
      <c r="I17" t="s">
        <v>16</v>
      </c>
      <c r="J17" s="83">
        <v>137</v>
      </c>
      <c r="K17" s="84">
        <v>612.9</v>
      </c>
      <c r="L17" s="85">
        <v>617.6</v>
      </c>
      <c r="M17" s="84">
        <v>673</v>
      </c>
      <c r="N17" s="3">
        <f t="shared" si="2"/>
        <v>-7.6101036269430322E-3</v>
      </c>
      <c r="O17" s="76">
        <f t="shared" si="3"/>
        <v>-8.930163447251116E-2</v>
      </c>
    </row>
    <row r="18" spans="1:17" x14ac:dyDescent="0.25">
      <c r="A18" t="s">
        <v>17</v>
      </c>
      <c r="B18" s="83">
        <v>318</v>
      </c>
      <c r="C18" s="84">
        <v>632.29999999999995</v>
      </c>
      <c r="D18" s="85">
        <v>640.70000000000005</v>
      </c>
      <c r="E18" s="85">
        <v>686.8</v>
      </c>
      <c r="F18" s="76">
        <f t="shared" si="0"/>
        <v>-1.3110660215389536E-2</v>
      </c>
      <c r="G18" s="76">
        <f t="shared" si="1"/>
        <v>-7.9353523587652908E-2</v>
      </c>
      <c r="I18" t="s">
        <v>18</v>
      </c>
      <c r="J18" s="83">
        <v>142</v>
      </c>
      <c r="K18" s="84">
        <v>594.70000000000005</v>
      </c>
      <c r="L18" s="85">
        <v>597.20000000000005</v>
      </c>
      <c r="M18" s="84">
        <v>654</v>
      </c>
      <c r="N18" s="3">
        <f t="shared" si="2"/>
        <v>-4.1862022772940488E-3</v>
      </c>
      <c r="O18" s="76">
        <f t="shared" si="3"/>
        <v>-9.0672782874617663E-2</v>
      </c>
    </row>
    <row r="19" spans="1:17" x14ac:dyDescent="0.25">
      <c r="A19" t="s">
        <v>19</v>
      </c>
      <c r="B19" s="83">
        <v>742</v>
      </c>
      <c r="C19" s="84">
        <v>618.9</v>
      </c>
      <c r="D19" s="85">
        <v>618.70000000000005</v>
      </c>
      <c r="E19" s="85">
        <v>675.7</v>
      </c>
      <c r="F19" s="77">
        <f t="shared" si="0"/>
        <v>3.2325844512670621E-4</v>
      </c>
      <c r="G19" s="76">
        <f t="shared" si="1"/>
        <v>-8.4060973804943151E-2</v>
      </c>
      <c r="I19" s="75" t="s">
        <v>19</v>
      </c>
      <c r="J19" s="83">
        <v>148</v>
      </c>
      <c r="K19" s="84">
        <v>604</v>
      </c>
      <c r="L19" s="85">
        <v>608.1</v>
      </c>
      <c r="M19" s="84">
        <v>661.7</v>
      </c>
      <c r="N19" s="82">
        <f t="shared" si="2"/>
        <v>-6.7423121197172087E-3</v>
      </c>
      <c r="O19" s="127">
        <f t="shared" si="3"/>
        <v>-8.719963729786917E-2</v>
      </c>
    </row>
    <row r="20" spans="1:17" x14ac:dyDescent="0.25">
      <c r="A20" t="s">
        <v>20</v>
      </c>
      <c r="B20" s="83">
        <v>252</v>
      </c>
      <c r="C20" s="84">
        <v>634.70000000000005</v>
      </c>
      <c r="D20" s="85">
        <v>628</v>
      </c>
      <c r="E20" s="85">
        <v>678.3</v>
      </c>
      <c r="F20" s="76">
        <f t="shared" si="0"/>
        <v>1.0668789808917278E-2</v>
      </c>
      <c r="G20" s="77">
        <f t="shared" si="1"/>
        <v>-6.4278342916113673E-2</v>
      </c>
      <c r="I20" t="s">
        <v>21</v>
      </c>
      <c r="J20" s="87">
        <v>799</v>
      </c>
      <c r="K20" s="89">
        <v>606.79999999999995</v>
      </c>
      <c r="L20" s="88">
        <v>611.20000000000005</v>
      </c>
      <c r="M20" s="89">
        <v>666.1</v>
      </c>
      <c r="N20" s="3">
        <f t="shared" si="2"/>
        <v>-7.1989528795812774E-3</v>
      </c>
      <c r="O20" s="76">
        <f t="shared" si="3"/>
        <v>-8.9025671821048036E-2</v>
      </c>
    </row>
    <row r="21" spans="1:17" x14ac:dyDescent="0.25">
      <c r="A21" s="72" t="s">
        <v>21</v>
      </c>
      <c r="B21" s="90">
        <v>2866</v>
      </c>
      <c r="C21" s="89">
        <v>623.9</v>
      </c>
      <c r="D21" s="88">
        <v>625.9</v>
      </c>
      <c r="E21" s="88">
        <v>679.9</v>
      </c>
      <c r="F21" s="78">
        <f t="shared" si="0"/>
        <v>-3.1953986259786182E-3</v>
      </c>
      <c r="G21" s="78">
        <f t="shared" si="1"/>
        <v>-8.2365053684365308E-2</v>
      </c>
      <c r="J21" s="4"/>
      <c r="K21" s="4"/>
      <c r="L21" s="91"/>
      <c r="M21" s="92"/>
      <c r="N21" s="4"/>
      <c r="O21" s="5"/>
    </row>
    <row r="22" spans="1:17" ht="5.0999999999999996" customHeight="1" x14ac:dyDescent="0.25">
      <c r="B22" s="83"/>
      <c r="C22" s="84"/>
      <c r="D22" s="85"/>
      <c r="E22" s="93"/>
      <c r="F22" s="84"/>
      <c r="G22" s="86"/>
      <c r="J22" s="4"/>
      <c r="K22" s="4"/>
      <c r="L22" s="91"/>
      <c r="M22" s="92"/>
      <c r="N22" s="4"/>
      <c r="O22" s="5"/>
    </row>
    <row r="23" spans="1:17" x14ac:dyDescent="0.25">
      <c r="A23" s="73" t="s">
        <v>22</v>
      </c>
      <c r="B23" s="94"/>
      <c r="C23" s="95"/>
      <c r="D23" s="96"/>
      <c r="E23" s="97"/>
      <c r="F23" s="98"/>
      <c r="G23" s="99"/>
      <c r="I23" s="73" t="s">
        <v>23</v>
      </c>
      <c r="J23" s="98"/>
      <c r="K23" s="98"/>
      <c r="L23" s="100"/>
      <c r="M23" s="128"/>
      <c r="N23" s="98"/>
      <c r="O23" s="99"/>
    </row>
    <row r="24" spans="1:17" x14ac:dyDescent="0.25">
      <c r="A24" t="s">
        <v>12</v>
      </c>
      <c r="B24" s="83">
        <v>23</v>
      </c>
      <c r="C24" s="84">
        <v>630</v>
      </c>
      <c r="D24" s="85">
        <v>632.9</v>
      </c>
      <c r="E24" s="85">
        <v>688.2</v>
      </c>
      <c r="F24" s="77">
        <f t="shared" ref="F24:F33" si="4">IF(C24="-","-",IF(D24="-","-",C24/D24-1))</f>
        <v>-4.5820824774845947E-3</v>
      </c>
      <c r="G24" s="76">
        <f t="shared" ref="G24:G33" si="5">IF(C24="-","-",IF(E24="-","-",C24/E24-1))</f>
        <v>-8.4568439407149198E-2</v>
      </c>
      <c r="I24" t="s">
        <v>16</v>
      </c>
      <c r="J24" s="83">
        <v>27</v>
      </c>
      <c r="K24" s="84">
        <v>562</v>
      </c>
      <c r="L24" s="85">
        <v>560.5</v>
      </c>
      <c r="M24" s="84">
        <v>588.70000000000005</v>
      </c>
      <c r="N24" s="3">
        <f t="shared" ref="N24:N31" si="6">IF(K24="-","-",IF(L24="-","-",K24/L24-1))</f>
        <v>2.67618198037467E-3</v>
      </c>
      <c r="O24" s="76">
        <f t="shared" ref="O24:O31" si="7">IF(K24="-","-",IF(M24="-","-",K24/M24-1))</f>
        <v>-4.5354170205537669E-2</v>
      </c>
    </row>
    <row r="25" spans="1:17" x14ac:dyDescent="0.25">
      <c r="A25" t="s">
        <v>13</v>
      </c>
      <c r="B25" s="83">
        <v>183</v>
      </c>
      <c r="C25" s="84">
        <v>631.20000000000005</v>
      </c>
      <c r="D25" s="85">
        <v>632.6</v>
      </c>
      <c r="E25" s="85">
        <v>691.4</v>
      </c>
      <c r="F25" s="77">
        <f t="shared" si="4"/>
        <v>-2.2130888397090542E-3</v>
      </c>
      <c r="G25" s="76">
        <f t="shared" si="5"/>
        <v>-8.7069713624529865E-2</v>
      </c>
      <c r="I25" t="s">
        <v>17</v>
      </c>
      <c r="J25" s="83">
        <v>38</v>
      </c>
      <c r="K25" s="84">
        <v>555.4</v>
      </c>
      <c r="L25" s="85">
        <v>561.70000000000005</v>
      </c>
      <c r="M25" s="84">
        <v>591.70000000000005</v>
      </c>
      <c r="N25" s="3">
        <f t="shared" si="6"/>
        <v>-1.1215951575574312E-2</v>
      </c>
      <c r="O25" s="76">
        <f t="shared" si="7"/>
        <v>-6.1348656413723335E-2</v>
      </c>
    </row>
    <row r="26" spans="1:17" x14ac:dyDescent="0.25">
      <c r="A26" t="s">
        <v>14</v>
      </c>
      <c r="B26" s="83">
        <v>94</v>
      </c>
      <c r="C26" s="84">
        <v>629.6</v>
      </c>
      <c r="D26" s="85">
        <v>631.70000000000005</v>
      </c>
      <c r="E26" s="85">
        <v>687.3</v>
      </c>
      <c r="F26" s="76">
        <f t="shared" si="4"/>
        <v>-3.3243628304575612E-3</v>
      </c>
      <c r="G26" s="76">
        <f t="shared" si="5"/>
        <v>-8.3951695038556595E-2</v>
      </c>
      <c r="I26" t="s">
        <v>18</v>
      </c>
      <c r="J26" s="83">
        <v>24</v>
      </c>
      <c r="K26" s="84">
        <v>530.20000000000005</v>
      </c>
      <c r="L26" s="85">
        <v>530.6</v>
      </c>
      <c r="M26" s="84">
        <v>563.79999999999995</v>
      </c>
      <c r="N26" s="3">
        <f t="shared" si="6"/>
        <v>-7.5386355069728683E-4</v>
      </c>
      <c r="O26" s="76">
        <f t="shared" si="7"/>
        <v>-5.9595601277048438E-2</v>
      </c>
    </row>
    <row r="27" spans="1:17" x14ac:dyDescent="0.25">
      <c r="A27" t="s">
        <v>15</v>
      </c>
      <c r="B27" s="83">
        <v>49</v>
      </c>
      <c r="C27" s="84">
        <v>622</v>
      </c>
      <c r="D27" s="85">
        <v>624.1</v>
      </c>
      <c r="E27" s="85">
        <v>683.2</v>
      </c>
      <c r="F27" s="76">
        <f t="shared" si="4"/>
        <v>-3.364845377343384E-3</v>
      </c>
      <c r="G27" s="76">
        <f t="shared" si="5"/>
        <v>-8.9578454332552737E-2</v>
      </c>
      <c r="I27" t="s">
        <v>19</v>
      </c>
      <c r="J27" s="83">
        <v>113</v>
      </c>
      <c r="K27" s="84">
        <v>529.79999999999995</v>
      </c>
      <c r="L27" s="85">
        <v>529.70000000000005</v>
      </c>
      <c r="M27" s="84">
        <v>564.20000000000005</v>
      </c>
      <c r="N27" s="3">
        <f t="shared" si="6"/>
        <v>1.8878610534245333E-4</v>
      </c>
      <c r="O27" s="76">
        <f t="shared" si="7"/>
        <v>-6.0971286777738554E-2</v>
      </c>
    </row>
    <row r="28" spans="1:17" x14ac:dyDescent="0.25">
      <c r="A28" t="s">
        <v>16</v>
      </c>
      <c r="B28" s="83">
        <v>605</v>
      </c>
      <c r="C28" s="84">
        <v>626.9</v>
      </c>
      <c r="D28" s="85">
        <v>630.9</v>
      </c>
      <c r="E28" s="85">
        <v>686.8</v>
      </c>
      <c r="F28" s="76">
        <f t="shared" si="4"/>
        <v>-6.3401489935013267E-3</v>
      </c>
      <c r="G28" s="76">
        <f t="shared" si="5"/>
        <v>-8.7216074548631339E-2</v>
      </c>
      <c r="I28" t="s">
        <v>20</v>
      </c>
      <c r="J28" s="83">
        <v>79</v>
      </c>
      <c r="K28" s="84">
        <v>534.5</v>
      </c>
      <c r="L28" s="85">
        <v>540.4</v>
      </c>
      <c r="M28" s="84">
        <v>566</v>
      </c>
      <c r="N28" s="3">
        <f t="shared" si="6"/>
        <v>-1.0917838638045851E-2</v>
      </c>
      <c r="O28" s="76">
        <f t="shared" si="7"/>
        <v>-5.5653710247349775E-2</v>
      </c>
    </row>
    <row r="29" spans="1:17" x14ac:dyDescent="0.25">
      <c r="A29" t="s">
        <v>17</v>
      </c>
      <c r="B29" s="83">
        <v>530</v>
      </c>
      <c r="C29" s="84">
        <v>627.29999999999995</v>
      </c>
      <c r="D29" s="85">
        <v>635.70000000000005</v>
      </c>
      <c r="E29" s="85">
        <v>686.6</v>
      </c>
      <c r="F29" s="76">
        <f t="shared" si="4"/>
        <v>-1.3213780084945892E-2</v>
      </c>
      <c r="G29" s="76">
        <f t="shared" si="5"/>
        <v>-8.636760850568026E-2</v>
      </c>
      <c r="I29" t="s">
        <v>24</v>
      </c>
      <c r="J29" s="83">
        <v>299</v>
      </c>
      <c r="K29" s="84">
        <v>492.8</v>
      </c>
      <c r="L29" s="85">
        <v>494.5</v>
      </c>
      <c r="M29" s="84">
        <v>524.70000000000005</v>
      </c>
      <c r="N29" s="3">
        <f t="shared" si="6"/>
        <v>-3.4378159757330051E-3</v>
      </c>
      <c r="O29" s="76">
        <f t="shared" si="7"/>
        <v>-6.079664570230614E-2</v>
      </c>
      <c r="Q29" t="s">
        <v>31</v>
      </c>
    </row>
    <row r="30" spans="1:17" x14ac:dyDescent="0.25">
      <c r="A30" t="s">
        <v>18</v>
      </c>
      <c r="B30" s="83">
        <v>40</v>
      </c>
      <c r="C30" s="84">
        <v>606.20000000000005</v>
      </c>
      <c r="D30" s="85">
        <v>609.9</v>
      </c>
      <c r="E30" s="85">
        <v>668.5</v>
      </c>
      <c r="F30" s="76">
        <f t="shared" si="4"/>
        <v>-6.0665682898835005E-3</v>
      </c>
      <c r="G30" s="76">
        <f t="shared" si="5"/>
        <v>-9.3193717277486821E-2</v>
      </c>
      <c r="I30" s="75" t="s">
        <v>25</v>
      </c>
      <c r="J30" s="101">
        <v>205</v>
      </c>
      <c r="K30" s="103">
        <v>511.8</v>
      </c>
      <c r="L30" s="102">
        <v>517</v>
      </c>
      <c r="M30" s="103">
        <v>539.1</v>
      </c>
      <c r="N30" s="3">
        <f t="shared" si="6"/>
        <v>-1.00580270793037E-2</v>
      </c>
      <c r="O30" s="127">
        <f t="shared" si="7"/>
        <v>-5.0639955481357801E-2</v>
      </c>
    </row>
    <row r="31" spans="1:17" x14ac:dyDescent="0.25">
      <c r="A31" t="s">
        <v>19</v>
      </c>
      <c r="B31" s="83">
        <v>446</v>
      </c>
      <c r="C31" s="84">
        <v>617.5</v>
      </c>
      <c r="D31" s="85">
        <v>620</v>
      </c>
      <c r="E31" s="85">
        <v>674.9</v>
      </c>
      <c r="F31" s="77">
        <f t="shared" si="4"/>
        <v>-4.0322580645161255E-3</v>
      </c>
      <c r="G31" s="76">
        <f t="shared" si="5"/>
        <v>-8.5049636983256738E-2</v>
      </c>
      <c r="I31" t="s">
        <v>21</v>
      </c>
      <c r="J31" s="86">
        <v>1180</v>
      </c>
      <c r="K31" s="84">
        <v>497.4</v>
      </c>
      <c r="L31" s="85">
        <v>496.1</v>
      </c>
      <c r="M31" s="84">
        <v>528.29999999999995</v>
      </c>
      <c r="N31" s="129">
        <f t="shared" si="6"/>
        <v>2.6204394275346488E-3</v>
      </c>
      <c r="O31" s="76">
        <f t="shared" si="7"/>
        <v>-5.8489494605337811E-2</v>
      </c>
    </row>
    <row r="32" spans="1:17" x14ac:dyDescent="0.25">
      <c r="A32" t="s">
        <v>20</v>
      </c>
      <c r="B32" s="83">
        <v>385</v>
      </c>
      <c r="C32" s="84">
        <v>625.1</v>
      </c>
      <c r="D32" s="85">
        <v>630.1</v>
      </c>
      <c r="E32" s="85">
        <v>675.1</v>
      </c>
      <c r="F32" s="76">
        <f t="shared" si="4"/>
        <v>-7.9352483732740842E-3</v>
      </c>
      <c r="G32" s="77">
        <f t="shared" si="5"/>
        <v>-7.4063101762701811E-2</v>
      </c>
    </row>
    <row r="33" spans="1:15" x14ac:dyDescent="0.25">
      <c r="A33" s="72" t="s">
        <v>21</v>
      </c>
      <c r="B33" s="90">
        <v>2575</v>
      </c>
      <c r="C33" s="89">
        <v>624.5</v>
      </c>
      <c r="D33" s="88">
        <v>629.20000000000005</v>
      </c>
      <c r="E33" s="88">
        <v>680</v>
      </c>
      <c r="F33" s="78">
        <f t="shared" si="4"/>
        <v>-7.469802924348401E-3</v>
      </c>
      <c r="G33" s="78">
        <f t="shared" si="5"/>
        <v>-8.1617647058823573E-2</v>
      </c>
    </row>
    <row r="34" spans="1:15" ht="5.0999999999999996" customHeight="1" x14ac:dyDescent="0.25"/>
    <row r="35" spans="1:15" ht="5.0999999999999996" customHeight="1" x14ac:dyDescent="0.25"/>
    <row r="36" spans="1:15" x14ac:dyDescent="0.25">
      <c r="A36" s="74" t="s">
        <v>26</v>
      </c>
      <c r="B36" s="72"/>
      <c r="C36" s="72"/>
      <c r="D36" s="72"/>
      <c r="E36" s="72"/>
      <c r="F36" s="72"/>
      <c r="G36" s="72"/>
      <c r="H36" s="72"/>
      <c r="I36" s="130" t="s">
        <v>4</v>
      </c>
      <c r="J36" s="131">
        <f>C10</f>
        <v>46130</v>
      </c>
      <c r="K36" s="72"/>
      <c r="L36" s="72"/>
      <c r="M36" s="72"/>
      <c r="N36" s="72"/>
      <c r="O36" s="72"/>
    </row>
    <row r="37" spans="1:15" ht="5.0999999999999996" customHeight="1" x14ac:dyDescent="0.25"/>
    <row r="38" spans="1:15" x14ac:dyDescent="0.25">
      <c r="A38" s="135" t="s">
        <v>27</v>
      </c>
      <c r="B38" s="135"/>
      <c r="C38" s="135"/>
      <c r="D38" s="135"/>
      <c r="E38" s="135"/>
      <c r="F38" s="135"/>
      <c r="G38" s="135"/>
      <c r="H38" s="135"/>
      <c r="I38" t="s">
        <v>28</v>
      </c>
      <c r="J38" s="93">
        <v>1131</v>
      </c>
      <c r="K38" s="6">
        <v>853.92554729175754</v>
      </c>
      <c r="L38" s="6">
        <v>849.14315361354409</v>
      </c>
      <c r="M38" s="104">
        <v>710.13522363150014</v>
      </c>
      <c r="N38" s="3">
        <f>IF(K38="-","-",IF(L38="-","-",K38/L38-1))</f>
        <v>5.6320228902062563E-3</v>
      </c>
      <c r="O38" s="3">
        <f>IF(K38="-","-",IF(M38="-","-",K38/M38-1))</f>
        <v>0.2024830185509463</v>
      </c>
    </row>
    <row r="39" spans="1:15" x14ac:dyDescent="0.25">
      <c r="I39" t="s">
        <v>30</v>
      </c>
      <c r="J39" s="93">
        <v>4034</v>
      </c>
      <c r="K39" s="6">
        <v>752.91411061719032</v>
      </c>
      <c r="L39" s="6">
        <v>730.49311575636875</v>
      </c>
      <c r="M39" s="6">
        <v>650.69597563387299</v>
      </c>
      <c r="N39" s="3">
        <f>IF(K39="-","-",IF(L39="-","-",K39/L39-1))</f>
        <v>3.0692958464921816E-2</v>
      </c>
      <c r="O39" s="3">
        <f>IF(K39="-","-",IF(M39="-","-",K39/M39-1))</f>
        <v>0.15709046745485389</v>
      </c>
    </row>
    <row r="40" spans="1:15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105">
        <v>5165</v>
      </c>
      <c r="K40" s="106">
        <v>778.73860065616611</v>
      </c>
      <c r="L40" s="106">
        <v>744.59070726383356</v>
      </c>
      <c r="M40" s="106">
        <v>671.49064829922816</v>
      </c>
      <c r="N40" s="80">
        <f>IF(K40="-","-",IF(L40="-","-",K40/L40-1))</f>
        <v>4.5861294076334547E-2</v>
      </c>
      <c r="O40" s="80">
        <f>IF(K40="-","-",IF(M40="-","-",K40/M40-1))</f>
        <v>0.15971622632210702</v>
      </c>
    </row>
    <row r="41" spans="1:15" ht="5.0999999999999996" customHeight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 t="s">
        <v>31</v>
      </c>
      <c r="K41" s="75"/>
      <c r="L41" s="75"/>
      <c r="M41" s="75"/>
      <c r="N41" s="75"/>
      <c r="O41" s="75"/>
    </row>
    <row r="42" spans="1:15" ht="5.0999999999999996" customHeight="1" x14ac:dyDescent="0.25"/>
    <row r="43" spans="1:15" x14ac:dyDescent="0.25">
      <c r="A43" s="1" t="s">
        <v>32</v>
      </c>
      <c r="I43" s="61" t="s">
        <v>4</v>
      </c>
      <c r="J43" s="62">
        <f>J36</f>
        <v>46130</v>
      </c>
    </row>
    <row r="44" spans="1:15" ht="5.0999999999999996" customHeight="1" x14ac:dyDescent="0.25"/>
    <row r="45" spans="1:15" x14ac:dyDescent="0.25">
      <c r="A45" s="133" t="s">
        <v>33</v>
      </c>
      <c r="B45" s="133"/>
      <c r="C45" s="133"/>
      <c r="D45" s="133"/>
      <c r="E45" s="133"/>
      <c r="F45" s="133"/>
      <c r="G45" s="133"/>
      <c r="H45" s="133"/>
      <c r="K45" s="107">
        <v>183.07546200214247</v>
      </c>
      <c r="L45" s="107">
        <v>184.2860035320503</v>
      </c>
      <c r="M45" s="107">
        <v>202.71831566363213</v>
      </c>
      <c r="N45" s="3">
        <f>IF(K45="-","-",IF(L45="-","-",K45/L45-1))</f>
        <v>-6.5688196971360746E-3</v>
      </c>
      <c r="O45" s="3">
        <f>IF(K45="-","-",IF(M45="-","-",K45/M45-1))</f>
        <v>-9.6897281319576423E-2</v>
      </c>
    </row>
    <row r="46" spans="1:15" ht="5.0999999999999996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5" ht="5.0999999999999996" customHeight="1" x14ac:dyDescent="0.25"/>
    <row r="48" spans="1:15" x14ac:dyDescent="0.25">
      <c r="A48" s="1" t="s">
        <v>34</v>
      </c>
      <c r="I48" s="61" t="s">
        <v>4</v>
      </c>
      <c r="J48" s="62">
        <f>J43</f>
        <v>46130</v>
      </c>
    </row>
    <row r="49" spans="1:15" ht="5.0999999999999996" customHeight="1" x14ac:dyDescent="0.25"/>
    <row r="50" spans="1:15" x14ac:dyDescent="0.25">
      <c r="A50" s="133" t="s">
        <v>100</v>
      </c>
      <c r="B50" s="133"/>
      <c r="C50" s="133"/>
      <c r="D50" s="133"/>
      <c r="E50" s="133"/>
      <c r="F50" s="133"/>
      <c r="G50" s="133"/>
      <c r="H50" s="133"/>
      <c r="K50" s="85" t="s">
        <v>29</v>
      </c>
      <c r="L50" s="85" t="s">
        <v>29</v>
      </c>
      <c r="M50" s="85" t="s">
        <v>29</v>
      </c>
      <c r="N50" s="3" t="str">
        <f>IF(K50="-","-",IF(L50="-","-",K50/L50-1))</f>
        <v>-</v>
      </c>
      <c r="O50" s="76" t="str">
        <f>IF(K50="-","-",IF(M50="-","-",K50/M50-1))</f>
        <v>-</v>
      </c>
    </row>
    <row r="51" spans="1:15" ht="5.0999999999999996" customHeight="1" x14ac:dyDescent="0.25">
      <c r="A51" s="75"/>
      <c r="B51" s="75"/>
      <c r="C51" s="75"/>
      <c r="D51" s="75"/>
      <c r="E51" s="75"/>
      <c r="F51" s="75"/>
      <c r="G51" s="75"/>
      <c r="H51" s="75" t="s">
        <v>31</v>
      </c>
      <c r="I51" s="75"/>
      <c r="J51" s="75"/>
      <c r="K51" s="75"/>
      <c r="L51" s="75"/>
      <c r="M51" s="75"/>
      <c r="N51" s="75"/>
      <c r="O51" s="75"/>
    </row>
    <row r="52" spans="1:15" ht="5.0999999999999996" customHeight="1" x14ac:dyDescent="0.25">
      <c r="O52" t="s">
        <v>31</v>
      </c>
    </row>
    <row r="53" spans="1:15" x14ac:dyDescent="0.25">
      <c r="A53" s="1" t="s">
        <v>35</v>
      </c>
      <c r="G53" s="61" t="s">
        <v>36</v>
      </c>
      <c r="I53" s="64">
        <v>46054</v>
      </c>
    </row>
    <row r="54" spans="1:15" ht="5.0999999999999996" customHeight="1" x14ac:dyDescent="0.25"/>
    <row r="55" spans="1:15" x14ac:dyDescent="0.25">
      <c r="D55" t="s">
        <v>5</v>
      </c>
      <c r="E55" t="s">
        <v>5</v>
      </c>
      <c r="F55" s="134" t="s">
        <v>6</v>
      </c>
      <c r="G55" s="134"/>
      <c r="L55" t="s">
        <v>5</v>
      </c>
      <c r="M55" t="s">
        <v>5</v>
      </c>
      <c r="N55" s="134" t="s">
        <v>6</v>
      </c>
      <c r="O55" s="134"/>
    </row>
    <row r="56" spans="1:15" x14ac:dyDescent="0.25">
      <c r="C56" s="7" t="s">
        <v>5</v>
      </c>
      <c r="D56" t="s">
        <v>37</v>
      </c>
      <c r="E56" t="s">
        <v>10</v>
      </c>
      <c r="F56" s="65">
        <v>46023</v>
      </c>
      <c r="G56" s="65">
        <v>45689</v>
      </c>
      <c r="K56" s="7" t="s">
        <v>5</v>
      </c>
      <c r="L56" t="s">
        <v>37</v>
      </c>
      <c r="M56" t="s">
        <v>10</v>
      </c>
      <c r="N56" s="65">
        <f>F56</f>
        <v>46023</v>
      </c>
      <c r="O56" s="65">
        <f>G56</f>
        <v>45689</v>
      </c>
    </row>
    <row r="57" spans="1:15" x14ac:dyDescent="0.25">
      <c r="A57" t="s">
        <v>38</v>
      </c>
      <c r="C57" s="6">
        <v>3.8</v>
      </c>
      <c r="D57" s="8">
        <v>3.7666666666666671</v>
      </c>
      <c r="E57" s="8">
        <v>3.3</v>
      </c>
      <c r="F57" s="76">
        <f>IF(C57="-","-",IF(D57="-","-",C57/D57-1))</f>
        <v>8.8495575221236855E-3</v>
      </c>
      <c r="G57" s="76">
        <f>IF(C57="-","-",IF(E57="-","-",C57/E57-1))</f>
        <v>0.1515151515151516</v>
      </c>
      <c r="I57" t="s">
        <v>125</v>
      </c>
      <c r="K57" s="6">
        <v>90</v>
      </c>
      <c r="L57" s="8">
        <v>78.333333333333329</v>
      </c>
      <c r="M57" s="8" t="s">
        <v>29</v>
      </c>
      <c r="N57" s="76">
        <f>IF(K57="-","-",IF(L57="-","-",K57/L57-1))</f>
        <v>0.14893617021276606</v>
      </c>
      <c r="O57" s="76" t="str">
        <f>IF(K57="-","-",IF(M57="-","-",K57/M57-1))</f>
        <v>-</v>
      </c>
    </row>
    <row r="58" spans="1:15" x14ac:dyDescent="0.25">
      <c r="A58" t="s">
        <v>39</v>
      </c>
      <c r="C58" s="6">
        <v>28.666666666666668</v>
      </c>
      <c r="D58" s="8">
        <v>28.666666666666668</v>
      </c>
      <c r="E58" s="8">
        <v>29.333333333333332</v>
      </c>
      <c r="F58" s="76">
        <f>IF(C58="-","-",IF(D58="-","-",C58/D58-1))</f>
        <v>0</v>
      </c>
      <c r="G58" s="76">
        <f>IF(C58="-","-",IF(E58="-","-",C58/E58-1))</f>
        <v>-2.2727272727272596E-2</v>
      </c>
      <c r="I58" t="s">
        <v>124</v>
      </c>
      <c r="K58" s="6">
        <v>26</v>
      </c>
      <c r="L58" s="8">
        <v>26</v>
      </c>
      <c r="M58" s="8">
        <v>26</v>
      </c>
      <c r="N58" s="76">
        <f>IF(K58="-","-",IF(L58="-","-",K58/L58-1))</f>
        <v>0</v>
      </c>
      <c r="O58" s="76">
        <f>IF(K58="-","-",IF(M58="-","-",K58/M58-1))</f>
        <v>0</v>
      </c>
    </row>
    <row r="59" spans="1:15" hidden="1" x14ac:dyDescent="0.25">
      <c r="C59" s="6"/>
      <c r="D59" s="8"/>
      <c r="E59" s="8"/>
      <c r="F59" s="122"/>
      <c r="G59" s="122"/>
      <c r="I59" t="s">
        <v>123</v>
      </c>
      <c r="K59" s="6">
        <v>2.7749999999999999</v>
      </c>
      <c r="L59" s="8"/>
      <c r="M59" s="8"/>
      <c r="N59" s="76" t="e">
        <f>IF(K59="-","-",IF(L59="-","-",K59/L59-1))</f>
        <v>#DIV/0!</v>
      </c>
      <c r="O59" s="76" t="e">
        <f>IF(K59="-","-",IF(M59="-","-",K59/M59-1))</f>
        <v>#DIV/0!</v>
      </c>
    </row>
    <row r="60" spans="1:15" ht="14.45" customHeigh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1:15" ht="5.0999999999999996" customHeight="1" x14ac:dyDescent="0.25"/>
    <row r="67" spans="1:15" ht="5.0999999999999996" customHeight="1" x14ac:dyDescent="0.25"/>
    <row r="69" spans="1:15" ht="5.0999999999999996" customHeight="1" x14ac:dyDescent="0.25"/>
    <row r="70" spans="1:15" x14ac:dyDescent="0.25">
      <c r="A70" s="61" t="s">
        <v>0</v>
      </c>
      <c r="B70" s="62">
        <f>B1</f>
        <v>46135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1" t="str">
        <f>N1</f>
        <v>Volume 89 Number 15</v>
      </c>
      <c r="O70" s="63"/>
    </row>
    <row r="71" spans="1:15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x14ac:dyDescent="0.25">
      <c r="A72" s="1" t="s">
        <v>40</v>
      </c>
      <c r="I72" s="7" t="s">
        <v>41</v>
      </c>
      <c r="J72" s="64">
        <v>46054</v>
      </c>
    </row>
    <row r="73" spans="1:15" x14ac:dyDescent="0.25">
      <c r="L73" t="s">
        <v>5</v>
      </c>
      <c r="M73" t="s">
        <v>5</v>
      </c>
      <c r="N73" s="134" t="s">
        <v>6</v>
      </c>
      <c r="O73" s="134"/>
    </row>
    <row r="74" spans="1:15" x14ac:dyDescent="0.25">
      <c r="K74" s="7" t="s">
        <v>5</v>
      </c>
      <c r="L74" t="s">
        <v>37</v>
      </c>
      <c r="M74" t="s">
        <v>10</v>
      </c>
      <c r="N74" s="65">
        <v>46023</v>
      </c>
      <c r="O74" s="65">
        <v>45689</v>
      </c>
    </row>
    <row r="75" spans="1:15" x14ac:dyDescent="0.25">
      <c r="A75" s="133" t="s">
        <v>42</v>
      </c>
      <c r="B75" s="133"/>
      <c r="C75" s="133"/>
      <c r="D75" s="133"/>
      <c r="E75" s="133"/>
      <c r="F75" s="133"/>
      <c r="G75" s="133"/>
      <c r="H75" s="133"/>
      <c r="I75" t="s">
        <v>43</v>
      </c>
      <c r="K75" s="6" t="s">
        <v>29</v>
      </c>
      <c r="L75" s="8" t="s">
        <v>29</v>
      </c>
      <c r="M75" s="8" t="s">
        <v>29</v>
      </c>
      <c r="N75" s="3" t="str">
        <f>IF(K75="-","-",IF(L75="-","-",K75/L75-1))</f>
        <v>-</v>
      </c>
      <c r="O75" s="3" t="str">
        <f>IF(K75="-","-",IF(M75="-","-",K75/M75-1))</f>
        <v>-</v>
      </c>
    </row>
    <row r="76" spans="1:15" x14ac:dyDescent="0.25">
      <c r="A76" s="133" t="s">
        <v>44</v>
      </c>
      <c r="B76" s="133"/>
      <c r="C76" s="133"/>
      <c r="D76" s="133"/>
      <c r="E76" s="133"/>
      <c r="F76" s="133"/>
      <c r="G76" s="133"/>
      <c r="H76" s="133"/>
      <c r="I76" t="s">
        <v>93</v>
      </c>
      <c r="K76" s="6">
        <v>282.80688405527673</v>
      </c>
      <c r="L76" s="8">
        <v>266.12786512088223</v>
      </c>
      <c r="M76" s="8">
        <v>302.49575984765556</v>
      </c>
      <c r="N76" s="3">
        <f>IF(K76="-","-",IF(L76="-","-",K76/L76-1))</f>
        <v>6.2672952066926246E-2</v>
      </c>
      <c r="O76" s="3">
        <f>IF(K76="-","-",IF(M76="-","-",K76/M76-1))</f>
        <v>-6.5088105044165401E-2</v>
      </c>
    </row>
    <row r="77" spans="1:15" x14ac:dyDescent="0.25">
      <c r="I77" t="s">
        <v>94</v>
      </c>
      <c r="K77" s="6">
        <v>179.17000823601828</v>
      </c>
      <c r="L77" s="8">
        <v>136.78016491754124</v>
      </c>
      <c r="M77" s="8">
        <v>248.97769610627975</v>
      </c>
      <c r="N77" s="3">
        <f>IF(K77="-","-",IF(L77="-","-",K77/L77-1))</f>
        <v>0.30991221091180887</v>
      </c>
      <c r="O77" s="3">
        <f>IF(K77="-","-",IF(M77="-","-",K77/M77-1))</f>
        <v>-0.2803772745991796</v>
      </c>
    </row>
    <row r="78" spans="1:15" x14ac:dyDescent="0.25">
      <c r="I78" t="s">
        <v>95</v>
      </c>
      <c r="K78" s="6" t="s">
        <v>29</v>
      </c>
      <c r="L78" s="8" t="s">
        <v>29</v>
      </c>
      <c r="M78" s="8" t="s">
        <v>29</v>
      </c>
      <c r="N78" s="3" t="str">
        <f>IF(K78="-","-",IF(L78="-","-",K78/L78-1))</f>
        <v>-</v>
      </c>
      <c r="O78" s="3" t="str">
        <f>IF(K78="-","-",IF(M78="-","-",K78/M78-1))</f>
        <v>-</v>
      </c>
    </row>
    <row r="79" spans="1:15" ht="5.0999999999999996" customHeight="1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ht="5.0999999999999996" customHeight="1" x14ac:dyDescent="0.25"/>
    <row r="81" spans="1:15" x14ac:dyDescent="0.25">
      <c r="I81" s="61" t="s">
        <v>4</v>
      </c>
      <c r="J81" s="62">
        <f>C10</f>
        <v>46130</v>
      </c>
      <c r="K81" t="s">
        <v>45</v>
      </c>
      <c r="L81" t="s">
        <v>5</v>
      </c>
      <c r="M81" t="s">
        <v>5</v>
      </c>
      <c r="N81" s="134" t="s">
        <v>6</v>
      </c>
      <c r="O81" s="134"/>
    </row>
    <row r="82" spans="1:15" x14ac:dyDescent="0.25">
      <c r="A82" s="1" t="s">
        <v>46</v>
      </c>
      <c r="L82" t="s">
        <v>9</v>
      </c>
      <c r="M82" t="s">
        <v>10</v>
      </c>
      <c r="N82" s="79">
        <f>N13</f>
        <v>46123</v>
      </c>
      <c r="O82" s="79">
        <f>O13</f>
        <v>45766</v>
      </c>
    </row>
    <row r="83" spans="1:15" ht="5.0999999999999996" customHeight="1" x14ac:dyDescent="0.25"/>
    <row r="84" spans="1:15" ht="14.85" customHeight="1" x14ac:dyDescent="0.25">
      <c r="A84" s="133" t="s">
        <v>96</v>
      </c>
      <c r="B84" s="133"/>
      <c r="C84" s="133"/>
      <c r="D84" s="133"/>
      <c r="E84" s="133"/>
      <c r="F84" s="133"/>
      <c r="G84" s="133"/>
      <c r="H84" s="133"/>
      <c r="I84" t="s">
        <v>47</v>
      </c>
      <c r="K84" s="6">
        <v>207</v>
      </c>
      <c r="L84" s="6">
        <v>203.5</v>
      </c>
      <c r="M84" s="6" t="s">
        <v>29</v>
      </c>
      <c r="N84" s="3">
        <f>IF(K84="-","-",IF(L84="-","-",K84/L84-1))</f>
        <v>1.7199017199017286E-2</v>
      </c>
      <c r="O84" s="3" t="str">
        <f>IF(K84="-","-",IF(M84="-","-",K84/M84-1))</f>
        <v>-</v>
      </c>
    </row>
    <row r="85" spans="1:15" ht="14.85" customHeight="1" x14ac:dyDescent="0.25">
      <c r="I85" t="s">
        <v>48</v>
      </c>
      <c r="K85" s="6">
        <v>202</v>
      </c>
      <c r="L85" s="6">
        <v>201.5</v>
      </c>
      <c r="M85" s="6" t="s">
        <v>29</v>
      </c>
      <c r="N85" s="3">
        <f>IF(K85="-","-",IF(L85="-","-",K85/L85-1))</f>
        <v>2.4813895781636841E-3</v>
      </c>
      <c r="O85" s="3" t="str">
        <f>IF(K85="-","-",IF(M85="-","-",K85/M85-1))</f>
        <v>-</v>
      </c>
    </row>
    <row r="86" spans="1:15" ht="5.0999999999999996" customHeight="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</row>
    <row r="87" spans="1:15" ht="5.0999999999999996" customHeight="1" x14ac:dyDescent="0.25"/>
    <row r="88" spans="1:15" x14ac:dyDescent="0.25">
      <c r="A88" s="1" t="s">
        <v>49</v>
      </c>
      <c r="I88" s="61" t="s">
        <v>4</v>
      </c>
      <c r="J88" s="62">
        <f>C10</f>
        <v>46130</v>
      </c>
    </row>
    <row r="89" spans="1:15" ht="3" customHeight="1" x14ac:dyDescent="0.25"/>
    <row r="90" spans="1:15" x14ac:dyDescent="0.25">
      <c r="A90" s="133" t="s">
        <v>50</v>
      </c>
      <c r="B90" s="133"/>
      <c r="C90" s="133"/>
      <c r="D90" s="133"/>
      <c r="E90" s="133"/>
      <c r="F90" s="133"/>
      <c r="G90" s="133"/>
      <c r="H90" s="133"/>
      <c r="J90" s="7" t="s">
        <v>51</v>
      </c>
      <c r="K90" s="7" t="s">
        <v>52</v>
      </c>
      <c r="L90" t="s">
        <v>5</v>
      </c>
      <c r="M90" t="s">
        <v>5</v>
      </c>
      <c r="N90" s="134" t="s">
        <v>6</v>
      </c>
      <c r="O90" s="134"/>
    </row>
    <row r="91" spans="1:15" x14ac:dyDescent="0.25">
      <c r="I91" s="132" t="s">
        <v>53</v>
      </c>
      <c r="J91" s="132" t="s">
        <v>54</v>
      </c>
      <c r="K91" s="132" t="s">
        <v>5</v>
      </c>
      <c r="L91" s="75" t="s">
        <v>9</v>
      </c>
      <c r="M91" s="75" t="s">
        <v>10</v>
      </c>
      <c r="N91" s="126">
        <f>F13</f>
        <v>46123</v>
      </c>
      <c r="O91" s="126">
        <f>G13</f>
        <v>45766</v>
      </c>
    </row>
    <row r="92" spans="1:15" x14ac:dyDescent="0.25">
      <c r="A92" s="1" t="s">
        <v>55</v>
      </c>
      <c r="B92" t="s">
        <v>56</v>
      </c>
      <c r="F92" t="s">
        <v>57</v>
      </c>
      <c r="I92" s="108">
        <v>39</v>
      </c>
      <c r="J92" s="108" t="s">
        <v>154</v>
      </c>
      <c r="K92" s="93">
        <v>1453.3333333333333</v>
      </c>
      <c r="L92" s="93">
        <v>1360</v>
      </c>
      <c r="M92" s="93">
        <v>1283.1666666666667</v>
      </c>
      <c r="N92" s="9">
        <f t="shared" ref="N92:N99" si="8">IF(K92="-","-",IF(L92="-","-",K92/L92-1))</f>
        <v>6.8627450980392135E-2</v>
      </c>
      <c r="O92" s="3">
        <f t="shared" ref="O92:O99" si="9">IF(K92="-","-",IF(M92="-","-",K92/M92-1))</f>
        <v>0.13261462527600965</v>
      </c>
    </row>
    <row r="93" spans="1:15" x14ac:dyDescent="0.25">
      <c r="A93" s="1" t="s">
        <v>58</v>
      </c>
      <c r="F93" t="s">
        <v>59</v>
      </c>
      <c r="I93" s="108">
        <v>126</v>
      </c>
      <c r="J93" s="108" t="s">
        <v>155</v>
      </c>
      <c r="K93" s="93">
        <v>1579.0079365079366</v>
      </c>
      <c r="L93" s="93">
        <v>1549.0196078431372</v>
      </c>
      <c r="M93" s="93">
        <v>1474.6601941747572</v>
      </c>
      <c r="N93" s="9">
        <f t="shared" si="8"/>
        <v>1.935955394816169E-2</v>
      </c>
      <c r="O93" s="3">
        <f t="shared" si="9"/>
        <v>7.0760533677776571E-2</v>
      </c>
    </row>
    <row r="94" spans="1:15" x14ac:dyDescent="0.25">
      <c r="F94" t="s">
        <v>60</v>
      </c>
      <c r="I94" s="108">
        <v>230</v>
      </c>
      <c r="J94" s="108" t="s">
        <v>156</v>
      </c>
      <c r="K94" s="93">
        <v>1770.7521739130434</v>
      </c>
      <c r="L94" s="93">
        <v>1807.4243902439025</v>
      </c>
      <c r="M94" s="93">
        <v>1728.4631578947369</v>
      </c>
      <c r="N94" s="9">
        <f t="shared" si="8"/>
        <v>-2.0289765109294811E-2</v>
      </c>
      <c r="O94" s="3">
        <f t="shared" si="9"/>
        <v>2.4466252477035377E-2</v>
      </c>
    </row>
    <row r="95" spans="1:15" x14ac:dyDescent="0.25">
      <c r="F95" t="s">
        <v>61</v>
      </c>
      <c r="I95" s="108">
        <v>418</v>
      </c>
      <c r="J95" s="108" t="s">
        <v>157</v>
      </c>
      <c r="K95" s="93">
        <v>2138.22009569378</v>
      </c>
      <c r="L95" s="93">
        <v>2106.3292682926831</v>
      </c>
      <c r="M95" s="93">
        <v>2156.2724719101125</v>
      </c>
      <c r="N95" s="9">
        <f t="shared" si="8"/>
        <v>1.5140475841626921E-2</v>
      </c>
      <c r="O95" s="3">
        <f t="shared" si="9"/>
        <v>-8.3720292548840058E-3</v>
      </c>
    </row>
    <row r="96" spans="1:15" x14ac:dyDescent="0.25">
      <c r="B96" t="s">
        <v>62</v>
      </c>
      <c r="F96" t="s">
        <v>57</v>
      </c>
      <c r="I96" s="108">
        <v>32</v>
      </c>
      <c r="J96" s="108" t="s">
        <v>158</v>
      </c>
      <c r="K96" s="93">
        <v>1292.75</v>
      </c>
      <c r="L96" s="93">
        <v>1331.1627906976744</v>
      </c>
      <c r="M96" s="93">
        <v>1074.5121951219512</v>
      </c>
      <c r="N96" s="9">
        <f t="shared" si="8"/>
        <v>-2.8856568832983931E-2</v>
      </c>
      <c r="O96" s="3">
        <f t="shared" si="9"/>
        <v>0.20310407445238909</v>
      </c>
    </row>
    <row r="97" spans="1:15" x14ac:dyDescent="0.25">
      <c r="F97" t="s">
        <v>59</v>
      </c>
      <c r="I97" s="108">
        <v>112</v>
      </c>
      <c r="J97" s="108" t="s">
        <v>159</v>
      </c>
      <c r="K97" s="93">
        <v>1498.3035714285713</v>
      </c>
      <c r="L97" s="93">
        <v>1529.4444444444443</v>
      </c>
      <c r="M97" s="93">
        <v>1354.2618025751074</v>
      </c>
      <c r="N97" s="9">
        <f t="shared" si="8"/>
        <v>-2.0360904986767681E-2</v>
      </c>
      <c r="O97" s="3">
        <f t="shared" si="9"/>
        <v>0.10636183386371134</v>
      </c>
    </row>
    <row r="98" spans="1:15" x14ac:dyDescent="0.25">
      <c r="F98" t="s">
        <v>60</v>
      </c>
      <c r="I98" s="108">
        <v>215</v>
      </c>
      <c r="J98" s="108" t="s">
        <v>160</v>
      </c>
      <c r="K98" s="93">
        <v>1684.0558139534883</v>
      </c>
      <c r="L98" s="93">
        <v>1703.4230769230769</v>
      </c>
      <c r="M98" s="93">
        <v>1646.1828254847646</v>
      </c>
      <c r="N98" s="9">
        <f t="shared" si="8"/>
        <v>-1.1369614062392563E-2</v>
      </c>
      <c r="O98" s="3">
        <f t="shared" si="9"/>
        <v>2.3006550598394737E-2</v>
      </c>
    </row>
    <row r="99" spans="1:15" x14ac:dyDescent="0.25">
      <c r="F99" t="s">
        <v>61</v>
      </c>
      <c r="I99" s="108">
        <v>267</v>
      </c>
      <c r="J99" s="108" t="s">
        <v>161</v>
      </c>
      <c r="K99" s="93">
        <v>2007.6666666666667</v>
      </c>
      <c r="L99" s="93">
        <v>2023.555133079848</v>
      </c>
      <c r="M99" s="93">
        <v>2113.59509202454</v>
      </c>
      <c r="N99" s="9">
        <f t="shared" si="8"/>
        <v>-7.8517585972560644E-3</v>
      </c>
      <c r="O99" s="3">
        <f t="shared" si="9"/>
        <v>-5.0117652977897498E-2</v>
      </c>
    </row>
    <row r="100" spans="1:15" ht="8.1" customHeight="1" x14ac:dyDescent="0.25">
      <c r="I100" s="93"/>
      <c r="J100" s="93"/>
      <c r="K100" s="93"/>
      <c r="L100" s="93"/>
      <c r="M100" s="93"/>
      <c r="N100" s="10"/>
      <c r="O100" s="3"/>
    </row>
    <row r="101" spans="1:15" x14ac:dyDescent="0.25">
      <c r="A101" s="1" t="s">
        <v>63</v>
      </c>
      <c r="B101" t="s">
        <v>56</v>
      </c>
      <c r="F101" t="s">
        <v>64</v>
      </c>
      <c r="I101" s="108">
        <v>6</v>
      </c>
      <c r="J101" s="108" t="s">
        <v>162</v>
      </c>
      <c r="K101" s="93">
        <v>833.33333333333337</v>
      </c>
      <c r="L101" s="93" t="s">
        <v>29</v>
      </c>
      <c r="M101" s="93">
        <v>835.55555555555554</v>
      </c>
      <c r="N101" s="9" t="str">
        <f>IF(K101="-","-",IF(L101="-","-",K101/L101-1))</f>
        <v>-</v>
      </c>
      <c r="O101" s="3">
        <f>IF(K101="-","-",IF(M101="-","-",K101/M101-1))</f>
        <v>-2.6595744680850686E-3</v>
      </c>
    </row>
    <row r="102" spans="1:15" x14ac:dyDescent="0.25">
      <c r="A102" s="1" t="s">
        <v>65</v>
      </c>
      <c r="F102" t="s">
        <v>66</v>
      </c>
      <c r="I102" s="108">
        <v>553</v>
      </c>
      <c r="J102" s="108" t="s">
        <v>163</v>
      </c>
      <c r="K102" s="93">
        <v>1535.003616636528</v>
      </c>
      <c r="L102" s="93">
        <v>1689.551451187335</v>
      </c>
      <c r="M102" s="93">
        <v>1447.8272727272727</v>
      </c>
      <c r="N102" s="9">
        <f>IF(K102="-","-",IF(L102="-","-",K102/L102-1))</f>
        <v>-9.1472700900702586E-2</v>
      </c>
      <c r="O102" s="3">
        <f>IF(K102="-","-",IF(M102="-","-",K102/M102-1))</f>
        <v>6.0211839873026696E-2</v>
      </c>
    </row>
    <row r="103" spans="1:15" x14ac:dyDescent="0.25">
      <c r="B103" t="s">
        <v>62</v>
      </c>
      <c r="F103" t="s">
        <v>64</v>
      </c>
      <c r="I103" s="108">
        <v>8</v>
      </c>
      <c r="J103" s="108" t="s">
        <v>164</v>
      </c>
      <c r="K103" s="93">
        <v>973.75</v>
      </c>
      <c r="L103" s="93" t="s">
        <v>29</v>
      </c>
      <c r="M103" s="93">
        <v>725.75757575757575</v>
      </c>
      <c r="N103" s="9" t="str">
        <f>IF(K103="-","-",IF(L103="-","-",K103/L103-1))</f>
        <v>-</v>
      </c>
      <c r="O103" s="3">
        <f>IF(K103="-","-",IF(M103="-","-",K103/M103-1))</f>
        <v>0.34170146137787061</v>
      </c>
    </row>
    <row r="104" spans="1:15" x14ac:dyDescent="0.25">
      <c r="F104" t="s">
        <v>66</v>
      </c>
      <c r="I104" s="108">
        <v>428</v>
      </c>
      <c r="J104" s="108" t="s">
        <v>165</v>
      </c>
      <c r="K104" s="93">
        <v>1441.5303738317757</v>
      </c>
      <c r="L104" s="93">
        <v>1388.3333333333333</v>
      </c>
      <c r="M104" s="93">
        <v>1338.1108597285067</v>
      </c>
      <c r="N104" s="9">
        <f>IF(K104="-","-",IF(L104="-","-",K104/L104-1))</f>
        <v>3.8317196037293444E-2</v>
      </c>
      <c r="O104" s="3">
        <f>IF(K104="-","-",IF(M104="-","-",K104/M104-1))</f>
        <v>7.728770254824191E-2</v>
      </c>
    </row>
    <row r="105" spans="1:15" ht="8.1" customHeight="1" x14ac:dyDescent="0.25">
      <c r="I105" s="93"/>
      <c r="J105" s="93"/>
      <c r="K105" s="93"/>
      <c r="L105" s="93"/>
      <c r="M105" s="93"/>
      <c r="N105" s="9"/>
      <c r="O105" s="3"/>
    </row>
    <row r="106" spans="1:15" x14ac:dyDescent="0.25">
      <c r="A106" s="1" t="s">
        <v>67</v>
      </c>
      <c r="B106" t="s">
        <v>68</v>
      </c>
      <c r="F106" t="s">
        <v>69</v>
      </c>
      <c r="I106" s="108">
        <v>29</v>
      </c>
      <c r="J106" s="108" t="s">
        <v>166</v>
      </c>
      <c r="K106" s="93">
        <v>2287.9310344827586</v>
      </c>
      <c r="L106" s="93">
        <v>1794.9152542372881</v>
      </c>
      <c r="M106" s="93">
        <v>2319.4444444444443</v>
      </c>
      <c r="N106" s="9">
        <f t="shared" ref="N106:N111" si="10">IF(K106="-","-",IF(L106="-","-",K106/L106-1))</f>
        <v>0.27467356973071544</v>
      </c>
      <c r="O106" s="3">
        <f t="shared" ref="O106:O110" si="11">IF(K106="-","-",IF(M106="-","-",K106/M106-1))</f>
        <v>-1.3586619863720784E-2</v>
      </c>
    </row>
    <row r="107" spans="1:15" x14ac:dyDescent="0.25">
      <c r="A107" s="1" t="s">
        <v>58</v>
      </c>
      <c r="F107" t="s">
        <v>70</v>
      </c>
      <c r="I107" s="108" t="s">
        <v>29</v>
      </c>
      <c r="J107" s="108" t="s">
        <v>29</v>
      </c>
      <c r="K107" s="93" t="s">
        <v>29</v>
      </c>
      <c r="L107" s="93" t="s">
        <v>29</v>
      </c>
      <c r="M107" s="93" t="s">
        <v>29</v>
      </c>
      <c r="N107" s="9" t="str">
        <f t="shared" si="10"/>
        <v>-</v>
      </c>
      <c r="O107" s="3" t="str">
        <f t="shared" si="11"/>
        <v>-</v>
      </c>
    </row>
    <row r="108" spans="1:15" x14ac:dyDescent="0.25">
      <c r="F108" t="s">
        <v>71</v>
      </c>
      <c r="I108" s="108" t="s">
        <v>29</v>
      </c>
      <c r="J108" s="108" t="s">
        <v>29</v>
      </c>
      <c r="K108" s="93" t="s">
        <v>29</v>
      </c>
      <c r="L108" s="93" t="s">
        <v>29</v>
      </c>
      <c r="M108" s="93" t="s">
        <v>29</v>
      </c>
      <c r="N108" s="9" t="str">
        <f t="shared" si="10"/>
        <v>-</v>
      </c>
      <c r="O108" s="3" t="str">
        <f t="shared" si="11"/>
        <v>-</v>
      </c>
    </row>
    <row r="109" spans="1:15" x14ac:dyDescent="0.25">
      <c r="B109" t="s">
        <v>72</v>
      </c>
      <c r="F109" t="s">
        <v>73</v>
      </c>
      <c r="I109" s="108">
        <v>13</v>
      </c>
      <c r="J109" s="108" t="s">
        <v>167</v>
      </c>
      <c r="K109" s="93">
        <v>2673.8461538461538</v>
      </c>
      <c r="L109" s="93">
        <v>2801</v>
      </c>
      <c r="M109" s="93">
        <v>2456.25</v>
      </c>
      <c r="N109" s="9">
        <f t="shared" si="10"/>
        <v>-4.5395875099552341E-2</v>
      </c>
      <c r="O109" s="3">
        <f t="shared" si="11"/>
        <v>8.8588764924642849E-2</v>
      </c>
    </row>
    <row r="110" spans="1:15" x14ac:dyDescent="0.25">
      <c r="F110" t="s">
        <v>70</v>
      </c>
      <c r="I110" s="108" t="s">
        <v>29</v>
      </c>
      <c r="J110" s="108" t="s">
        <v>29</v>
      </c>
      <c r="K110" s="93" t="s">
        <v>29</v>
      </c>
      <c r="L110" s="93">
        <v>2596.3636363636365</v>
      </c>
      <c r="M110" s="93">
        <v>2288.4615384615386</v>
      </c>
      <c r="N110" s="9" t="str">
        <f t="shared" si="10"/>
        <v>-</v>
      </c>
      <c r="O110" s="3" t="str">
        <f t="shared" si="11"/>
        <v>-</v>
      </c>
    </row>
    <row r="111" spans="1:15" x14ac:dyDescent="0.25">
      <c r="F111" t="s">
        <v>71</v>
      </c>
      <c r="I111" s="108">
        <v>13</v>
      </c>
      <c r="J111" s="108" t="s">
        <v>168</v>
      </c>
      <c r="K111" s="93">
        <v>2519.2307692307691</v>
      </c>
      <c r="L111" s="93" t="s">
        <v>29</v>
      </c>
      <c r="M111" s="93">
        <v>2166.6666666666665</v>
      </c>
      <c r="N111" s="9" t="str">
        <f t="shared" si="10"/>
        <v>-</v>
      </c>
      <c r="O111" s="3">
        <f>IF(K111="-","-",IF(M111="-","-",K111/M111-1))</f>
        <v>0.16272189349112431</v>
      </c>
    </row>
    <row r="112" spans="1:15" ht="8.1" customHeight="1" x14ac:dyDescent="0.25">
      <c r="I112" s="93"/>
      <c r="J112" s="93"/>
      <c r="K112" s="93"/>
      <c r="L112" s="93"/>
      <c r="M112" s="93"/>
      <c r="N112" s="10"/>
      <c r="O112" s="3"/>
    </row>
    <row r="113" spans="1:18" x14ac:dyDescent="0.25">
      <c r="A113" s="1" t="s">
        <v>74</v>
      </c>
      <c r="F113" t="s">
        <v>75</v>
      </c>
      <c r="I113" s="108">
        <v>263</v>
      </c>
      <c r="J113" s="108" t="s">
        <v>169</v>
      </c>
      <c r="K113" s="93">
        <v>1715.1673003802282</v>
      </c>
      <c r="L113" s="93">
        <v>1723.9627906976743</v>
      </c>
      <c r="M113" s="93">
        <v>1688.3203883495146</v>
      </c>
      <c r="N113" s="9">
        <f>IF(K113="-","-",IF(L113="-","-",K113/L113-1))</f>
        <v>-5.1019026425080938E-3</v>
      </c>
      <c r="O113" s="3">
        <f>IF(K113="-","-",IF(M113="-","-",K113/M113-1))</f>
        <v>1.5901550568230061E-2</v>
      </c>
    </row>
    <row r="114" spans="1:18" x14ac:dyDescent="0.25">
      <c r="A114" s="1" t="s">
        <v>58</v>
      </c>
      <c r="F114" t="s">
        <v>76</v>
      </c>
      <c r="I114" s="108">
        <v>1101</v>
      </c>
      <c r="J114" s="108" t="s">
        <v>170</v>
      </c>
      <c r="K114" s="93">
        <v>584.05540417802001</v>
      </c>
      <c r="L114" s="93">
        <v>615.46163069544366</v>
      </c>
      <c r="M114" s="93">
        <v>494.72912966252221</v>
      </c>
      <c r="N114" s="9">
        <f>IF(K114="-","-",IF(L114="-","-",K114/L114-1))</f>
        <v>-5.1028731851140763E-2</v>
      </c>
      <c r="O114" s="3">
        <f>IF(K114="-","-",IF(M114="-","-",K114/M114-1))</f>
        <v>0.18055592274591037</v>
      </c>
    </row>
    <row r="115" spans="1:18" ht="8.1" customHeight="1" x14ac:dyDescent="0.25">
      <c r="A115" s="1"/>
      <c r="I115" s="93"/>
      <c r="J115" s="109"/>
      <c r="K115" s="110"/>
      <c r="L115" s="110"/>
      <c r="M115" s="110"/>
      <c r="N115" s="10"/>
      <c r="O115" s="10"/>
    </row>
    <row r="116" spans="1:18" x14ac:dyDescent="0.25">
      <c r="A116" s="74" t="s">
        <v>67</v>
      </c>
      <c r="B116" s="72" t="s">
        <v>77</v>
      </c>
      <c r="C116" s="72"/>
      <c r="D116" s="72"/>
      <c r="E116" s="72"/>
      <c r="F116" s="72" t="s">
        <v>78</v>
      </c>
      <c r="G116" s="72"/>
      <c r="H116" s="72"/>
      <c r="I116" s="111" t="s">
        <v>29</v>
      </c>
      <c r="J116" s="111" t="s">
        <v>29</v>
      </c>
      <c r="K116" s="112" t="s">
        <v>29</v>
      </c>
      <c r="L116" s="112" t="s">
        <v>29</v>
      </c>
      <c r="M116" s="113" t="s">
        <v>29</v>
      </c>
      <c r="N116" s="80" t="str">
        <f t="shared" ref="N116:N121" si="12">IF(K116="-","-",IF(L116="-","-",K116/L116-1))</f>
        <v>-</v>
      </c>
      <c r="O116" s="80" t="str">
        <f t="shared" ref="O116:O121" si="13">IF(K116="-","-",IF(M116="-","-",K116/M116-1))</f>
        <v>-</v>
      </c>
    </row>
    <row r="117" spans="1:18" x14ac:dyDescent="0.25">
      <c r="A117" s="1" t="s">
        <v>79</v>
      </c>
      <c r="F117" t="s">
        <v>80</v>
      </c>
      <c r="I117" s="108" t="s">
        <v>29</v>
      </c>
      <c r="J117" s="108" t="s">
        <v>29</v>
      </c>
      <c r="K117" s="104" t="s">
        <v>29</v>
      </c>
      <c r="L117" s="104" t="s">
        <v>29</v>
      </c>
      <c r="M117" s="114">
        <v>169.77272727272728</v>
      </c>
      <c r="N117" s="9" t="str">
        <f t="shared" si="12"/>
        <v>-</v>
      </c>
      <c r="O117" s="3" t="str">
        <f t="shared" si="13"/>
        <v>-</v>
      </c>
    </row>
    <row r="118" spans="1:18" x14ac:dyDescent="0.25">
      <c r="B118" t="s">
        <v>81</v>
      </c>
      <c r="F118" t="s">
        <v>78</v>
      </c>
      <c r="I118" s="108" t="s">
        <v>29</v>
      </c>
      <c r="J118" s="108" t="s">
        <v>29</v>
      </c>
      <c r="K118" s="104" t="s">
        <v>29</v>
      </c>
      <c r="L118" s="104" t="s">
        <v>29</v>
      </c>
      <c r="M118" s="114">
        <v>161.99730004499926</v>
      </c>
      <c r="N118" s="9" t="str">
        <f t="shared" si="12"/>
        <v>-</v>
      </c>
      <c r="O118" s="3" t="str">
        <f t="shared" si="13"/>
        <v>-</v>
      </c>
    </row>
    <row r="119" spans="1:18" x14ac:dyDescent="0.25">
      <c r="F119" t="s">
        <v>80</v>
      </c>
      <c r="I119" s="108" t="s">
        <v>29</v>
      </c>
      <c r="J119" s="108" t="s">
        <v>29</v>
      </c>
      <c r="K119" s="104" t="s">
        <v>29</v>
      </c>
      <c r="L119" s="104" t="s">
        <v>29</v>
      </c>
      <c r="M119" s="114">
        <v>179.16666666666666</v>
      </c>
      <c r="N119" s="9" t="str">
        <f t="shared" si="12"/>
        <v>-</v>
      </c>
      <c r="O119" s="3" t="str">
        <f t="shared" si="13"/>
        <v>-</v>
      </c>
    </row>
    <row r="120" spans="1:18" x14ac:dyDescent="0.25">
      <c r="B120" t="s">
        <v>82</v>
      </c>
      <c r="F120" t="s">
        <v>78</v>
      </c>
      <c r="I120" s="108">
        <v>78.000100000000003</v>
      </c>
      <c r="J120" s="108" t="s">
        <v>171</v>
      </c>
      <c r="K120" s="104">
        <v>155.7562105689608</v>
      </c>
      <c r="L120" s="104">
        <v>139.02797320003774</v>
      </c>
      <c r="M120" s="114">
        <v>254.79067746302047</v>
      </c>
      <c r="N120" s="9">
        <f t="shared" si="12"/>
        <v>0.12032281694025682</v>
      </c>
      <c r="O120" s="3">
        <f t="shared" si="13"/>
        <v>-0.38868952302398596</v>
      </c>
      <c r="R120" s="123"/>
    </row>
    <row r="121" spans="1:18" x14ac:dyDescent="0.25">
      <c r="B121" t="s">
        <v>83</v>
      </c>
      <c r="F121" t="s">
        <v>80</v>
      </c>
      <c r="I121" s="108">
        <v>247</v>
      </c>
      <c r="J121" s="108" t="s">
        <v>172</v>
      </c>
      <c r="K121" s="104">
        <v>211.21457489878543</v>
      </c>
      <c r="L121" s="104">
        <v>250.78125</v>
      </c>
      <c r="M121" s="114">
        <v>259.51111111111112</v>
      </c>
      <c r="N121" s="9">
        <f t="shared" si="12"/>
        <v>-0.15777365772446927</v>
      </c>
      <c r="O121" s="3">
        <f t="shared" si="13"/>
        <v>-0.18610585113501077</v>
      </c>
    </row>
    <row r="122" spans="1:18" x14ac:dyDescent="0.25">
      <c r="B122" t="s">
        <v>84</v>
      </c>
      <c r="I122" s="93"/>
      <c r="J122" s="115"/>
      <c r="K122" s="104"/>
      <c r="L122" s="104"/>
      <c r="M122" s="104"/>
      <c r="N122" s="9"/>
      <c r="O122" s="9"/>
    </row>
    <row r="123" spans="1:18" ht="5.0999999999999996" customHeight="1" x14ac:dyDescent="0.25">
      <c r="I123" s="93"/>
      <c r="J123" s="115"/>
      <c r="K123" s="104"/>
      <c r="L123" s="104"/>
      <c r="M123" s="104"/>
      <c r="N123" s="9"/>
      <c r="O123" s="9"/>
    </row>
    <row r="124" spans="1:18" x14ac:dyDescent="0.25">
      <c r="A124" s="1" t="s">
        <v>85</v>
      </c>
      <c r="B124" t="s">
        <v>86</v>
      </c>
      <c r="F124" t="s">
        <v>78</v>
      </c>
      <c r="I124" s="108">
        <v>466</v>
      </c>
      <c r="J124" s="108" t="s">
        <v>173</v>
      </c>
      <c r="K124" s="104">
        <v>122.61370759362498</v>
      </c>
      <c r="L124" s="104">
        <v>131.48479868000052</v>
      </c>
      <c r="M124" s="116">
        <v>127.45718954065207</v>
      </c>
      <c r="N124" s="9">
        <f>IF(K124="-","-",IF(L124="-","-",K124/L124-1))</f>
        <v>-6.7468568043104749E-2</v>
      </c>
      <c r="O124" s="3">
        <f>IF(K124="-","-",IF(M124="-","-",K124/M124-1))</f>
        <v>-3.800085318437274E-2</v>
      </c>
    </row>
    <row r="125" spans="1:18" x14ac:dyDescent="0.25">
      <c r="A125" s="1" t="s">
        <v>79</v>
      </c>
      <c r="F125" t="s">
        <v>80</v>
      </c>
      <c r="I125" s="108">
        <v>1049</v>
      </c>
      <c r="J125" s="108" t="s">
        <v>174</v>
      </c>
      <c r="K125" s="104">
        <v>160.71210676835082</v>
      </c>
      <c r="L125" s="104">
        <v>176.6608344549125</v>
      </c>
      <c r="M125" s="116">
        <v>178.32478632478632</v>
      </c>
      <c r="N125" s="9">
        <f>IF(K125="-","-",IF(L125="-","-",K125/L125-1))</f>
        <v>-9.0278797424293455E-2</v>
      </c>
      <c r="O125" s="3">
        <f>IF(K125="-","-",IF(M125="-","-",K125/M125-1))</f>
        <v>-9.876742274266459E-2</v>
      </c>
    </row>
    <row r="126" spans="1:18" x14ac:dyDescent="0.25">
      <c r="B126" t="s">
        <v>87</v>
      </c>
      <c r="I126" s="108">
        <v>41</v>
      </c>
      <c r="J126" s="108" t="s">
        <v>175</v>
      </c>
      <c r="K126" s="104">
        <v>180.09756097560975</v>
      </c>
      <c r="L126" s="104">
        <v>168.2</v>
      </c>
      <c r="M126" s="116">
        <v>177.54545454545453</v>
      </c>
      <c r="N126" s="9">
        <f>IF(K126="-","-",IF(L126="-","-",K126/L126-1))</f>
        <v>7.0734607464980837E-2</v>
      </c>
      <c r="O126" s="3">
        <f>IF(K126="-","-",IF(M126="-","-",K126/M126-1))</f>
        <v>1.4374383375170163E-2</v>
      </c>
    </row>
    <row r="127" spans="1:18" x14ac:dyDescent="0.25">
      <c r="A127" s="75"/>
      <c r="B127" s="75" t="s">
        <v>88</v>
      </c>
      <c r="C127" s="75"/>
      <c r="D127" s="75"/>
      <c r="E127" s="75"/>
      <c r="F127" s="75"/>
      <c r="G127" s="75"/>
      <c r="H127" s="75"/>
      <c r="I127" s="117">
        <v>703</v>
      </c>
      <c r="J127" s="117" t="s">
        <v>176</v>
      </c>
      <c r="K127" s="118">
        <v>152.65860597439544</v>
      </c>
      <c r="L127" s="118">
        <v>113.25471698113208</v>
      </c>
      <c r="M127" s="119">
        <v>151.169776119403</v>
      </c>
      <c r="N127" s="81">
        <f>IF(K127="-","-",IF(L127="-","-",K127/L127-1))</f>
        <v>0.34792271830786481</v>
      </c>
      <c r="O127" s="82">
        <f>IF(K127="-","-",IF(M127="-","-",K127/M127-1))</f>
        <v>9.8487269956428758E-3</v>
      </c>
      <c r="R127" s="123"/>
    </row>
  </sheetData>
  <mergeCells count="15">
    <mergeCell ref="A50:H50"/>
    <mergeCell ref="H8:O8"/>
    <mergeCell ref="F12:G12"/>
    <mergeCell ref="N12:O12"/>
    <mergeCell ref="A38:H38"/>
    <mergeCell ref="A45:H45"/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</mergeCells>
  <pageMargins left="0.11811023622047245" right="0.11811023622047245" top="0.35433070866141736" bottom="0.55118110236220474" header="0.31496062992125984" footer="0.31496062992125984"/>
  <pageSetup paperSize="9" scale="9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AB3C7-A2E2-4B26-9E05-F2F0144F59A8}">
  <sheetPr>
    <pageSetUpPr fitToPage="1"/>
  </sheetPr>
  <dimension ref="A1:R127"/>
  <sheetViews>
    <sheetView showGridLines="0" zoomScaleNormal="100" workbookViewId="0">
      <selection activeCell="Q15" sqref="Q15"/>
    </sheetView>
  </sheetViews>
  <sheetFormatPr defaultRowHeight="15" x14ac:dyDescent="0.25"/>
  <cols>
    <col min="1" max="1" width="9.5703125" customWidth="1"/>
    <col min="2" max="2" width="10.140625" customWidth="1"/>
    <col min="3" max="3" width="9.5703125" customWidth="1"/>
    <col min="4" max="5" width="8.5703125" hidden="1" customWidth="1"/>
    <col min="6" max="6" width="9.5703125" customWidth="1"/>
    <col min="7" max="7" width="9.5703125" bestFit="1" customWidth="1"/>
    <col min="8" max="8" width="3.42578125" customWidth="1"/>
    <col min="9" max="9" width="12" bestFit="1" customWidth="1"/>
    <col min="10" max="10" width="9.5703125" customWidth="1"/>
    <col min="11" max="11" width="8.5703125" customWidth="1"/>
    <col min="12" max="13" width="8.5703125" hidden="1" customWidth="1"/>
    <col min="14" max="14" width="9.5703125" customWidth="1"/>
    <col min="15" max="15" width="10.42578125" customWidth="1"/>
  </cols>
  <sheetData>
    <row r="1" spans="1:16" x14ac:dyDescent="0.25">
      <c r="A1" s="59" t="s">
        <v>0</v>
      </c>
      <c r="B1" s="62">
        <v>46143</v>
      </c>
      <c r="C1" s="60"/>
      <c r="G1" s="1" t="s">
        <v>1</v>
      </c>
      <c r="N1" s="61" t="s">
        <v>177</v>
      </c>
      <c r="O1" s="63"/>
      <c r="P1" s="63"/>
    </row>
    <row r="2" spans="1:16" ht="5.0999999999999996" customHeight="1" x14ac:dyDescent="0.25">
      <c r="N2" s="63"/>
      <c r="O2" s="63"/>
      <c r="P2" s="63"/>
    </row>
    <row r="3" spans="1:16" ht="10.35" customHeight="1" x14ac:dyDescent="0.25"/>
    <row r="4" spans="1:16" ht="5.0999999999999996" customHeight="1" x14ac:dyDescent="0.25"/>
    <row r="5" spans="1:16" x14ac:dyDescent="0.25">
      <c r="G5" s="1" t="s">
        <v>116</v>
      </c>
      <c r="H5" s="1"/>
      <c r="I5" s="1"/>
      <c r="J5" s="1"/>
      <c r="L5" t="s">
        <v>31</v>
      </c>
    </row>
    <row r="6" spans="1:16" ht="10.35" customHeight="1" x14ac:dyDescent="0.25">
      <c r="G6" s="2"/>
      <c r="H6" s="2"/>
      <c r="I6" s="2"/>
      <c r="J6" s="2"/>
    </row>
    <row r="7" spans="1:16" ht="5.0999999999999996" customHeight="1" x14ac:dyDescent="0.25"/>
    <row r="8" spans="1:16" x14ac:dyDescent="0.25">
      <c r="A8" s="61" t="s">
        <v>2</v>
      </c>
      <c r="H8" s="135" t="s">
        <v>3</v>
      </c>
      <c r="I8" s="135"/>
      <c r="J8" s="135"/>
      <c r="K8" s="135"/>
      <c r="L8" s="135"/>
      <c r="M8" s="135"/>
      <c r="N8" s="135"/>
      <c r="O8" s="135"/>
    </row>
    <row r="9" spans="1:16" ht="5.0999999999999996" customHeight="1" x14ac:dyDescent="0.25"/>
    <row r="10" spans="1:16" x14ac:dyDescent="0.25">
      <c r="A10" s="61" t="s">
        <v>4</v>
      </c>
      <c r="C10" s="62">
        <v>46137</v>
      </c>
    </row>
    <row r="11" spans="1:16" ht="5.0999999999999996" customHeight="1" x14ac:dyDescent="0.25"/>
    <row r="12" spans="1:16" x14ac:dyDescent="0.25">
      <c r="A12" s="63"/>
      <c r="B12" s="63"/>
      <c r="C12" s="63"/>
      <c r="D12" s="63" t="s">
        <v>5</v>
      </c>
      <c r="E12" s="63" t="s">
        <v>5</v>
      </c>
      <c r="F12" s="136" t="s">
        <v>6</v>
      </c>
      <c r="G12" s="136"/>
      <c r="H12" s="63"/>
      <c r="I12" s="63"/>
      <c r="J12" s="63"/>
      <c r="K12" s="63"/>
      <c r="L12" s="63" t="s">
        <v>5</v>
      </c>
      <c r="M12" s="63" t="s">
        <v>5</v>
      </c>
      <c r="N12" s="136" t="s">
        <v>6</v>
      </c>
      <c r="O12" s="136"/>
    </row>
    <row r="13" spans="1:16" x14ac:dyDescent="0.25">
      <c r="A13" s="124" t="s">
        <v>7</v>
      </c>
      <c r="B13" s="125" t="s">
        <v>8</v>
      </c>
      <c r="C13" s="125" t="s">
        <v>5</v>
      </c>
      <c r="D13" s="124" t="s">
        <v>9</v>
      </c>
      <c r="E13" s="124" t="s">
        <v>10</v>
      </c>
      <c r="F13" s="126">
        <v>46130</v>
      </c>
      <c r="G13" s="126">
        <v>45773</v>
      </c>
      <c r="H13" s="61"/>
      <c r="I13" s="124" t="s">
        <v>11</v>
      </c>
      <c r="J13" s="125" t="s">
        <v>8</v>
      </c>
      <c r="K13" s="125" t="s">
        <v>5</v>
      </c>
      <c r="L13" s="124" t="s">
        <v>9</v>
      </c>
      <c r="M13" s="124" t="s">
        <v>10</v>
      </c>
      <c r="N13" s="126">
        <f>F13</f>
        <v>46130</v>
      </c>
      <c r="O13" s="126">
        <f>G13</f>
        <v>45773</v>
      </c>
    </row>
    <row r="14" spans="1:16" x14ac:dyDescent="0.25">
      <c r="A14" t="s">
        <v>12</v>
      </c>
      <c r="B14" s="83">
        <v>96</v>
      </c>
      <c r="C14" s="84">
        <v>624.9</v>
      </c>
      <c r="D14" s="85">
        <v>631.79999999999995</v>
      </c>
      <c r="E14" s="85">
        <v>687.6</v>
      </c>
      <c r="F14" s="76">
        <f t="shared" ref="F14:F21" si="0">IF(C14="-","-",IF(D14="-","-",C14/D14-1))</f>
        <v>-1.0921177587844166E-2</v>
      </c>
      <c r="G14" s="76">
        <f t="shared" ref="G14:G21" si="1">IF(C14="-","-",IF(E14="-","-",C14/E14-1))</f>
        <v>-9.1186736474694663E-2</v>
      </c>
      <c r="I14" t="s">
        <v>12</v>
      </c>
      <c r="J14" s="83">
        <v>56</v>
      </c>
      <c r="K14" s="84">
        <v>613.79999999999995</v>
      </c>
      <c r="L14" s="85">
        <v>617.6</v>
      </c>
      <c r="M14" s="84">
        <v>674.3</v>
      </c>
      <c r="N14" s="3">
        <f t="shared" ref="N14:N20" si="2">IF(K14="-","-",IF(L14="-","-",K14/L14-1))</f>
        <v>-6.1528497409327754E-3</v>
      </c>
      <c r="O14" s="76">
        <f t="shared" ref="O14:O20" si="3">IF(K14="-","-",IF(M14="-","-",K14/M14-1))</f>
        <v>-8.9722675367047366E-2</v>
      </c>
    </row>
    <row r="15" spans="1:16" x14ac:dyDescent="0.25">
      <c r="A15" t="s">
        <v>13</v>
      </c>
      <c r="B15" s="83">
        <v>247</v>
      </c>
      <c r="C15" s="84">
        <v>628.70000000000005</v>
      </c>
      <c r="D15" s="85">
        <v>630.9</v>
      </c>
      <c r="E15" s="85">
        <v>691.1</v>
      </c>
      <c r="F15" s="77">
        <f t="shared" si="0"/>
        <v>-3.487081946425663E-3</v>
      </c>
      <c r="G15" s="76">
        <f t="shared" si="1"/>
        <v>-9.0290840688757035E-2</v>
      </c>
      <c r="I15" t="s">
        <v>13</v>
      </c>
      <c r="J15" s="83">
        <v>54</v>
      </c>
      <c r="K15" s="84">
        <v>614.29999999999995</v>
      </c>
      <c r="L15" s="85">
        <v>622.79999999999995</v>
      </c>
      <c r="M15" s="84">
        <v>678.4</v>
      </c>
      <c r="N15" s="3">
        <f t="shared" si="2"/>
        <v>-1.3648041104688535E-2</v>
      </c>
      <c r="O15" s="76">
        <f t="shared" si="3"/>
        <v>-9.4487028301886822E-2</v>
      </c>
    </row>
    <row r="16" spans="1:16" x14ac:dyDescent="0.25">
      <c r="A16" t="s">
        <v>14</v>
      </c>
      <c r="B16" s="83">
        <v>30</v>
      </c>
      <c r="C16" s="84">
        <v>623.5</v>
      </c>
      <c r="D16" s="85">
        <v>631.1</v>
      </c>
      <c r="E16" s="85">
        <v>685.8</v>
      </c>
      <c r="F16" s="77">
        <f t="shared" si="0"/>
        <v>-1.2042465536365121E-2</v>
      </c>
      <c r="G16" s="76">
        <f t="shared" si="1"/>
        <v>-9.0842811315252181E-2</v>
      </c>
      <c r="I16" t="s">
        <v>15</v>
      </c>
      <c r="J16" s="83">
        <v>128</v>
      </c>
      <c r="K16" s="84">
        <v>610.20000000000005</v>
      </c>
      <c r="L16" s="85">
        <v>608.4</v>
      </c>
      <c r="M16" s="84">
        <v>670.1</v>
      </c>
      <c r="N16" s="3">
        <f t="shared" si="2"/>
        <v>2.9585798816569309E-3</v>
      </c>
      <c r="O16" s="76">
        <f t="shared" si="3"/>
        <v>-8.9389643336815316E-2</v>
      </c>
    </row>
    <row r="17" spans="1:17" x14ac:dyDescent="0.25">
      <c r="A17" t="s">
        <v>16</v>
      </c>
      <c r="B17" s="86">
        <v>700</v>
      </c>
      <c r="C17" s="84">
        <v>624.29999999999995</v>
      </c>
      <c r="D17" s="85">
        <v>628.29999999999995</v>
      </c>
      <c r="E17" s="85">
        <v>687.6</v>
      </c>
      <c r="F17" s="77">
        <f t="shared" si="0"/>
        <v>-6.3663854846410795E-3</v>
      </c>
      <c r="G17" s="76">
        <f t="shared" si="1"/>
        <v>-9.2059336823734794E-2</v>
      </c>
      <c r="I17" t="s">
        <v>16</v>
      </c>
      <c r="J17" s="83">
        <v>119</v>
      </c>
      <c r="K17" s="84">
        <v>611.4</v>
      </c>
      <c r="L17" s="85">
        <v>612.9</v>
      </c>
      <c r="M17" s="84">
        <v>671.2</v>
      </c>
      <c r="N17" s="3">
        <f t="shared" si="2"/>
        <v>-2.4473813020068347E-3</v>
      </c>
      <c r="O17" s="76">
        <f t="shared" si="3"/>
        <v>-8.9094159713945298E-2</v>
      </c>
    </row>
    <row r="18" spans="1:17" x14ac:dyDescent="0.25">
      <c r="A18" t="s">
        <v>17</v>
      </c>
      <c r="B18" s="83">
        <v>273</v>
      </c>
      <c r="C18" s="84">
        <v>625</v>
      </c>
      <c r="D18" s="85">
        <v>632.29999999999995</v>
      </c>
      <c r="E18" s="85">
        <v>685.2</v>
      </c>
      <c r="F18" s="76">
        <f t="shared" si="0"/>
        <v>-1.1545152617428389E-2</v>
      </c>
      <c r="G18" s="76">
        <f t="shared" si="1"/>
        <v>-8.7857559836544086E-2</v>
      </c>
      <c r="I18" t="s">
        <v>18</v>
      </c>
      <c r="J18" s="83">
        <v>122</v>
      </c>
      <c r="K18" s="84">
        <v>593.29999999999995</v>
      </c>
      <c r="L18" s="85">
        <v>594.70000000000005</v>
      </c>
      <c r="M18" s="84">
        <v>651.6</v>
      </c>
      <c r="N18" s="3">
        <f t="shared" si="2"/>
        <v>-2.3541281318313345E-3</v>
      </c>
      <c r="O18" s="76">
        <f t="shared" si="3"/>
        <v>-8.9472068753836842E-2</v>
      </c>
    </row>
    <row r="19" spans="1:17" x14ac:dyDescent="0.25">
      <c r="A19" t="s">
        <v>19</v>
      </c>
      <c r="B19" s="83">
        <v>590</v>
      </c>
      <c r="C19" s="84">
        <v>613.5</v>
      </c>
      <c r="D19" s="85">
        <v>618.9</v>
      </c>
      <c r="E19" s="85">
        <v>675.2</v>
      </c>
      <c r="F19" s="77">
        <f t="shared" si="0"/>
        <v>-8.7251575375666413E-3</v>
      </c>
      <c r="G19" s="76">
        <f t="shared" si="1"/>
        <v>-9.1380331753554533E-2</v>
      </c>
      <c r="I19" s="75" t="s">
        <v>19</v>
      </c>
      <c r="J19" s="83">
        <v>129</v>
      </c>
      <c r="K19" s="84">
        <v>600.1</v>
      </c>
      <c r="L19" s="85">
        <v>604</v>
      </c>
      <c r="M19" s="84">
        <v>660</v>
      </c>
      <c r="N19" s="82">
        <f t="shared" si="2"/>
        <v>-6.4569536423840779E-3</v>
      </c>
      <c r="O19" s="127">
        <f t="shared" si="3"/>
        <v>-9.0757575757575704E-2</v>
      </c>
    </row>
    <row r="20" spans="1:17" x14ac:dyDescent="0.25">
      <c r="A20" t="s">
        <v>20</v>
      </c>
      <c r="B20" s="83">
        <v>195</v>
      </c>
      <c r="C20" s="84">
        <v>615.5</v>
      </c>
      <c r="D20" s="85">
        <v>634.70000000000005</v>
      </c>
      <c r="E20" s="85">
        <v>679.9</v>
      </c>
      <c r="F20" s="76">
        <f t="shared" si="0"/>
        <v>-3.0250512052938494E-2</v>
      </c>
      <c r="G20" s="77">
        <f t="shared" si="1"/>
        <v>-9.4719811737020154E-2</v>
      </c>
      <c r="I20" t="s">
        <v>21</v>
      </c>
      <c r="J20" s="87">
        <v>694</v>
      </c>
      <c r="K20" s="89">
        <v>604.29999999999995</v>
      </c>
      <c r="L20" s="88">
        <v>606.79999999999995</v>
      </c>
      <c r="M20" s="89">
        <v>662.7</v>
      </c>
      <c r="N20" s="3">
        <f t="shared" si="2"/>
        <v>-4.1199736321687608E-3</v>
      </c>
      <c r="O20" s="76">
        <f t="shared" si="3"/>
        <v>-8.8124339821940678E-2</v>
      </c>
    </row>
    <row r="21" spans="1:17" x14ac:dyDescent="0.25">
      <c r="A21" s="72" t="s">
        <v>21</v>
      </c>
      <c r="B21" s="90">
        <v>2583</v>
      </c>
      <c r="C21" s="89">
        <v>618.70000000000005</v>
      </c>
      <c r="D21" s="88">
        <v>623.9</v>
      </c>
      <c r="E21" s="88">
        <v>680.9</v>
      </c>
      <c r="F21" s="78">
        <f t="shared" si="0"/>
        <v>-8.3346690174705973E-3</v>
      </c>
      <c r="G21" s="78">
        <f t="shared" si="1"/>
        <v>-9.1349684241445073E-2</v>
      </c>
      <c r="J21" s="4"/>
      <c r="K21" s="4"/>
      <c r="L21" s="91"/>
      <c r="M21" s="92"/>
      <c r="N21" s="4"/>
      <c r="O21" s="5"/>
    </row>
    <row r="22" spans="1:17" ht="5.0999999999999996" customHeight="1" x14ac:dyDescent="0.25">
      <c r="B22" s="83"/>
      <c r="C22" s="84"/>
      <c r="D22" s="85"/>
      <c r="E22" s="93"/>
      <c r="F22" s="84"/>
      <c r="G22" s="86"/>
      <c r="J22" s="4"/>
      <c r="K22" s="4"/>
      <c r="L22" s="91"/>
      <c r="M22" s="92"/>
      <c r="N22" s="4"/>
      <c r="O22" s="5"/>
    </row>
    <row r="23" spans="1:17" x14ac:dyDescent="0.25">
      <c r="A23" s="73" t="s">
        <v>22</v>
      </c>
      <c r="B23" s="94"/>
      <c r="C23" s="95"/>
      <c r="D23" s="96"/>
      <c r="E23" s="97"/>
      <c r="F23" s="98"/>
      <c r="G23" s="99"/>
      <c r="I23" s="73" t="s">
        <v>23</v>
      </c>
      <c r="J23" s="98"/>
      <c r="K23" s="98"/>
      <c r="L23" s="100"/>
      <c r="M23" s="128"/>
      <c r="N23" s="98"/>
      <c r="O23" s="99"/>
    </row>
    <row r="24" spans="1:17" x14ac:dyDescent="0.25">
      <c r="A24" t="s">
        <v>12</v>
      </c>
      <c r="B24" s="83">
        <v>25</v>
      </c>
      <c r="C24" s="84">
        <v>625.6</v>
      </c>
      <c r="D24" s="85">
        <v>630</v>
      </c>
      <c r="E24" s="85">
        <v>686</v>
      </c>
      <c r="F24" s="77">
        <f t="shared" ref="F24:F33" si="4">IF(C24="-","-",IF(D24="-","-",C24/D24-1))</f>
        <v>-6.9841269841269815E-3</v>
      </c>
      <c r="G24" s="76">
        <f t="shared" ref="G24:G33" si="5">IF(C24="-","-",IF(E24="-","-",C24/E24-1))</f>
        <v>-8.8046647230320629E-2</v>
      </c>
      <c r="I24" t="s">
        <v>16</v>
      </c>
      <c r="J24" s="83">
        <v>21</v>
      </c>
      <c r="K24" s="84">
        <v>548.29999999999995</v>
      </c>
      <c r="L24" s="85">
        <v>562</v>
      </c>
      <c r="M24" s="84">
        <v>593.29999999999995</v>
      </c>
      <c r="N24" s="3">
        <f t="shared" ref="N24:N31" si="6">IF(K24="-","-",IF(L24="-","-",K24/L24-1))</f>
        <v>-2.4377224199288339E-2</v>
      </c>
      <c r="O24" s="76">
        <f t="shared" ref="O24:O31" si="7">IF(K24="-","-",IF(M24="-","-",K24/M24-1))</f>
        <v>-7.5846957694252537E-2</v>
      </c>
    </row>
    <row r="25" spans="1:17" x14ac:dyDescent="0.25">
      <c r="A25" t="s">
        <v>13</v>
      </c>
      <c r="B25" s="83">
        <v>160</v>
      </c>
      <c r="C25" s="84">
        <v>628.6</v>
      </c>
      <c r="D25" s="85">
        <v>631.20000000000005</v>
      </c>
      <c r="E25" s="85">
        <v>691.2</v>
      </c>
      <c r="F25" s="77">
        <f t="shared" si="4"/>
        <v>-4.119138149556445E-3</v>
      </c>
      <c r="G25" s="76">
        <f t="shared" si="5"/>
        <v>-9.056712962962965E-2</v>
      </c>
      <c r="I25" t="s">
        <v>17</v>
      </c>
      <c r="J25" s="83">
        <v>30</v>
      </c>
      <c r="K25" s="84">
        <v>556.6</v>
      </c>
      <c r="L25" s="85">
        <v>555.4</v>
      </c>
      <c r="M25" s="84">
        <v>593.9</v>
      </c>
      <c r="N25" s="3">
        <f t="shared" si="6"/>
        <v>2.1606049693914109E-3</v>
      </c>
      <c r="O25" s="76">
        <f t="shared" si="7"/>
        <v>-6.2805186058258911E-2</v>
      </c>
    </row>
    <row r="26" spans="1:17" x14ac:dyDescent="0.25">
      <c r="A26" t="s">
        <v>14</v>
      </c>
      <c r="B26" s="83">
        <v>68</v>
      </c>
      <c r="C26" s="84">
        <v>628.4</v>
      </c>
      <c r="D26" s="85">
        <v>629.6</v>
      </c>
      <c r="E26" s="85">
        <v>687.7</v>
      </c>
      <c r="F26" s="76">
        <f t="shared" si="4"/>
        <v>-1.9059720457433871E-3</v>
      </c>
      <c r="G26" s="76">
        <f t="shared" si="5"/>
        <v>-8.6229460520575896E-2</v>
      </c>
      <c r="I26" t="s">
        <v>18</v>
      </c>
      <c r="J26" s="83">
        <v>28</v>
      </c>
      <c r="K26" s="84">
        <v>517</v>
      </c>
      <c r="L26" s="85">
        <v>530.20000000000005</v>
      </c>
      <c r="M26" s="84">
        <v>555.20000000000005</v>
      </c>
      <c r="N26" s="3">
        <f t="shared" si="6"/>
        <v>-2.4896265560166109E-2</v>
      </c>
      <c r="O26" s="76">
        <f t="shared" si="7"/>
        <v>-6.8804034582132689E-2</v>
      </c>
    </row>
    <row r="27" spans="1:17" x14ac:dyDescent="0.25">
      <c r="A27" t="s">
        <v>15</v>
      </c>
      <c r="B27" s="83">
        <v>47</v>
      </c>
      <c r="C27" s="84">
        <v>619.4</v>
      </c>
      <c r="D27" s="85">
        <v>622</v>
      </c>
      <c r="E27" s="85">
        <v>682.2</v>
      </c>
      <c r="F27" s="76">
        <f t="shared" si="4"/>
        <v>-4.1800643086816747E-3</v>
      </c>
      <c r="G27" s="76">
        <f t="shared" si="5"/>
        <v>-9.2055115801817688E-2</v>
      </c>
      <c r="I27" t="s">
        <v>19</v>
      </c>
      <c r="J27" s="83">
        <v>104</v>
      </c>
      <c r="K27" s="84">
        <v>521.5</v>
      </c>
      <c r="L27" s="85">
        <v>529.79999999999995</v>
      </c>
      <c r="M27" s="84">
        <v>564.6</v>
      </c>
      <c r="N27" s="3">
        <f t="shared" si="6"/>
        <v>-1.566628916572288E-2</v>
      </c>
      <c r="O27" s="76">
        <f t="shared" si="7"/>
        <v>-7.6337229897272429E-2</v>
      </c>
    </row>
    <row r="28" spans="1:17" x14ac:dyDescent="0.25">
      <c r="A28" t="s">
        <v>16</v>
      </c>
      <c r="B28" s="83">
        <v>543</v>
      </c>
      <c r="C28" s="84">
        <v>624</v>
      </c>
      <c r="D28" s="85">
        <v>626.9</v>
      </c>
      <c r="E28" s="85">
        <v>686.6</v>
      </c>
      <c r="F28" s="76">
        <f t="shared" si="4"/>
        <v>-4.6259371510607439E-3</v>
      </c>
      <c r="G28" s="76">
        <f t="shared" si="5"/>
        <v>-9.1173900378677564E-2</v>
      </c>
      <c r="I28" t="s">
        <v>20</v>
      </c>
      <c r="J28" s="83">
        <v>81</v>
      </c>
      <c r="K28" s="84">
        <v>524.29999999999995</v>
      </c>
      <c r="L28" s="85">
        <v>534.5</v>
      </c>
      <c r="M28" s="84">
        <v>561.5</v>
      </c>
      <c r="N28" s="3">
        <f t="shared" si="6"/>
        <v>-1.9083255378858799E-2</v>
      </c>
      <c r="O28" s="76">
        <f t="shared" si="7"/>
        <v>-6.6251113089937697E-2</v>
      </c>
    </row>
    <row r="29" spans="1:17" x14ac:dyDescent="0.25">
      <c r="A29" t="s">
        <v>17</v>
      </c>
      <c r="B29" s="83">
        <v>450</v>
      </c>
      <c r="C29" s="84">
        <v>624.29999999999995</v>
      </c>
      <c r="D29" s="85">
        <v>627.29999999999995</v>
      </c>
      <c r="E29" s="85">
        <v>686.1</v>
      </c>
      <c r="F29" s="76">
        <f t="shared" si="4"/>
        <v>-4.7824007651841027E-3</v>
      </c>
      <c r="G29" s="76">
        <f t="shared" si="5"/>
        <v>-9.0074333187582067E-2</v>
      </c>
      <c r="I29" t="s">
        <v>24</v>
      </c>
      <c r="J29" s="83">
        <v>285</v>
      </c>
      <c r="K29" s="84">
        <v>486.2</v>
      </c>
      <c r="L29" s="85">
        <v>492.8</v>
      </c>
      <c r="M29" s="84">
        <v>527.29999999999995</v>
      </c>
      <c r="N29" s="3">
        <f t="shared" si="6"/>
        <v>-1.3392857142857206E-2</v>
      </c>
      <c r="O29" s="76">
        <f t="shared" si="7"/>
        <v>-7.7944244263227658E-2</v>
      </c>
      <c r="Q29" t="s">
        <v>31</v>
      </c>
    </row>
    <row r="30" spans="1:17" x14ac:dyDescent="0.25">
      <c r="A30" t="s">
        <v>18</v>
      </c>
      <c r="B30" s="83">
        <v>50</v>
      </c>
      <c r="C30" s="84">
        <v>602</v>
      </c>
      <c r="D30" s="85">
        <v>606.20000000000005</v>
      </c>
      <c r="E30" s="85">
        <v>666.7</v>
      </c>
      <c r="F30" s="76">
        <f t="shared" si="4"/>
        <v>-6.9284064665128264E-3</v>
      </c>
      <c r="G30" s="76">
        <f t="shared" si="5"/>
        <v>-9.7045147742612969E-2</v>
      </c>
      <c r="I30" s="75" t="s">
        <v>25</v>
      </c>
      <c r="J30" s="101">
        <v>185</v>
      </c>
      <c r="K30" s="103">
        <v>504.9</v>
      </c>
      <c r="L30" s="102">
        <v>511.8</v>
      </c>
      <c r="M30" s="103">
        <v>540.1</v>
      </c>
      <c r="N30" s="3">
        <f t="shared" si="6"/>
        <v>-1.348182883939042E-2</v>
      </c>
      <c r="O30" s="127">
        <f t="shared" si="7"/>
        <v>-6.517311608961307E-2</v>
      </c>
    </row>
    <row r="31" spans="1:17" x14ac:dyDescent="0.25">
      <c r="A31" t="s">
        <v>19</v>
      </c>
      <c r="B31" s="83">
        <v>523</v>
      </c>
      <c r="C31" s="84">
        <v>614.20000000000005</v>
      </c>
      <c r="D31" s="85">
        <v>617.5</v>
      </c>
      <c r="E31" s="85">
        <v>676.1</v>
      </c>
      <c r="F31" s="77">
        <f t="shared" si="4"/>
        <v>-5.3441295546557965E-3</v>
      </c>
      <c r="G31" s="76">
        <f t="shared" si="5"/>
        <v>-9.1554503771631324E-2</v>
      </c>
      <c r="I31" t="s">
        <v>21</v>
      </c>
      <c r="J31" s="86">
        <v>1111</v>
      </c>
      <c r="K31" s="84">
        <v>492.1</v>
      </c>
      <c r="L31" s="85">
        <v>497.4</v>
      </c>
      <c r="M31" s="84">
        <v>526.70000000000005</v>
      </c>
      <c r="N31" s="129">
        <f t="shared" si="6"/>
        <v>-1.0655408122235532E-2</v>
      </c>
      <c r="O31" s="76">
        <f t="shared" si="7"/>
        <v>-6.5692044807290739E-2</v>
      </c>
    </row>
    <row r="32" spans="1:17" x14ac:dyDescent="0.25">
      <c r="A32" t="s">
        <v>20</v>
      </c>
      <c r="B32" s="83">
        <v>415</v>
      </c>
      <c r="C32" s="84">
        <v>613.79999999999995</v>
      </c>
      <c r="D32" s="85">
        <v>625.1</v>
      </c>
      <c r="E32" s="85">
        <v>676.9</v>
      </c>
      <c r="F32" s="76">
        <f t="shared" si="4"/>
        <v>-1.8077107662774039E-2</v>
      </c>
      <c r="G32" s="77">
        <f t="shared" si="5"/>
        <v>-9.3219087014330015E-2</v>
      </c>
    </row>
    <row r="33" spans="1:15" x14ac:dyDescent="0.25">
      <c r="A33" s="72" t="s">
        <v>21</v>
      </c>
      <c r="B33" s="90">
        <v>2483</v>
      </c>
      <c r="C33" s="89">
        <v>617.1</v>
      </c>
      <c r="D33" s="88">
        <v>624.5</v>
      </c>
      <c r="E33" s="88">
        <v>680.6</v>
      </c>
      <c r="F33" s="78">
        <f t="shared" si="4"/>
        <v>-1.1849479583666889E-2</v>
      </c>
      <c r="G33" s="78">
        <f t="shared" si="5"/>
        <v>-9.3300029385836036E-2</v>
      </c>
    </row>
    <row r="34" spans="1:15" ht="5.0999999999999996" customHeight="1" x14ac:dyDescent="0.25"/>
    <row r="35" spans="1:15" ht="5.0999999999999996" customHeight="1" x14ac:dyDescent="0.25"/>
    <row r="36" spans="1:15" x14ac:dyDescent="0.25">
      <c r="A36" s="74" t="s">
        <v>26</v>
      </c>
      <c r="B36" s="72"/>
      <c r="C36" s="72"/>
      <c r="D36" s="72"/>
      <c r="E36" s="72"/>
      <c r="F36" s="72"/>
      <c r="G36" s="72"/>
      <c r="H36" s="72"/>
      <c r="I36" s="130" t="s">
        <v>4</v>
      </c>
      <c r="J36" s="131">
        <f>C10</f>
        <v>46137</v>
      </c>
      <c r="K36" s="72"/>
      <c r="L36" s="72"/>
      <c r="M36" s="72"/>
      <c r="N36" s="72"/>
      <c r="O36" s="72"/>
    </row>
    <row r="37" spans="1:15" ht="5.0999999999999996" customHeight="1" x14ac:dyDescent="0.25"/>
    <row r="38" spans="1:15" x14ac:dyDescent="0.25">
      <c r="A38" s="135" t="s">
        <v>27</v>
      </c>
      <c r="B38" s="135"/>
      <c r="C38" s="135"/>
      <c r="D38" s="135"/>
      <c r="E38" s="135"/>
      <c r="F38" s="135"/>
      <c r="G38" s="135"/>
      <c r="H38" s="135"/>
      <c r="I38" t="s">
        <v>28</v>
      </c>
      <c r="J38" s="93">
        <v>1525</v>
      </c>
      <c r="K38" s="6">
        <v>882.34710722863542</v>
      </c>
      <c r="L38" s="6">
        <v>853.92554729175754</v>
      </c>
      <c r="M38" s="104">
        <v>712.96378688091852</v>
      </c>
      <c r="N38" s="3">
        <f>IF(K38="-","-",IF(L38="-","-",K38/L38-1))</f>
        <v>3.3283416835363955E-2</v>
      </c>
      <c r="O38" s="3">
        <f>IF(K38="-","-",IF(M38="-","-",K38/M38-1))</f>
        <v>0.23757633061384054</v>
      </c>
    </row>
    <row r="39" spans="1:15" x14ac:dyDescent="0.25">
      <c r="I39" t="s">
        <v>30</v>
      </c>
      <c r="J39" s="93">
        <v>3592</v>
      </c>
      <c r="K39" s="6">
        <v>773.80796810594427</v>
      </c>
      <c r="L39" s="6">
        <v>752.91411061719032</v>
      </c>
      <c r="M39" s="6">
        <v>643.96622425024407</v>
      </c>
      <c r="N39" s="3">
        <f>IF(K39="-","-",IF(L39="-","-",K39/L39-1))</f>
        <v>2.775065202540361E-2</v>
      </c>
      <c r="O39" s="3">
        <f>IF(K39="-","-",IF(M39="-","-",K39/M39-1))</f>
        <v>0.2016281894393952</v>
      </c>
    </row>
    <row r="40" spans="1:15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105">
        <v>5117</v>
      </c>
      <c r="K40" s="106">
        <v>820.21732479510069</v>
      </c>
      <c r="L40" s="106">
        <v>778.73860065616611</v>
      </c>
      <c r="M40" s="106">
        <v>666.36734306295432</v>
      </c>
      <c r="N40" s="80">
        <f>IF(K40="-","-",IF(L40="-","-",K40/L40-1))</f>
        <v>5.3263988845531074E-2</v>
      </c>
      <c r="O40" s="80">
        <f>IF(K40="-","-",IF(M40="-","-",K40/M40-1))</f>
        <v>0.23087863373522421</v>
      </c>
    </row>
    <row r="41" spans="1:15" ht="5.0999999999999996" customHeight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 t="s">
        <v>31</v>
      </c>
      <c r="K41" s="75"/>
      <c r="L41" s="75"/>
      <c r="M41" s="75"/>
      <c r="N41" s="75"/>
      <c r="O41" s="75"/>
    </row>
    <row r="42" spans="1:15" ht="5.0999999999999996" customHeight="1" x14ac:dyDescent="0.25"/>
    <row r="43" spans="1:15" x14ac:dyDescent="0.25">
      <c r="A43" s="1" t="s">
        <v>32</v>
      </c>
      <c r="I43" s="61" t="s">
        <v>4</v>
      </c>
      <c r="J43" s="62">
        <f>J36</f>
        <v>46137</v>
      </c>
    </row>
    <row r="44" spans="1:15" ht="5.0999999999999996" customHeight="1" x14ac:dyDescent="0.25"/>
    <row r="45" spans="1:15" x14ac:dyDescent="0.25">
      <c r="A45" s="133" t="s">
        <v>33</v>
      </c>
      <c r="B45" s="133"/>
      <c r="C45" s="133"/>
      <c r="D45" s="133"/>
      <c r="E45" s="133"/>
      <c r="F45" s="133"/>
      <c r="G45" s="133"/>
      <c r="H45" s="133"/>
      <c r="K45" s="107">
        <v>182.71413206535109</v>
      </c>
      <c r="L45" s="107">
        <v>183.07546200214247</v>
      </c>
      <c r="M45" s="107">
        <v>202.95822968216243</v>
      </c>
      <c r="N45" s="3">
        <f>IF(K45="-","-",IF(L45="-","-",K45/L45-1))</f>
        <v>-1.973666666410745E-3</v>
      </c>
      <c r="O45" s="3">
        <f>IF(K45="-","-",IF(M45="-","-",K45/M45-1))</f>
        <v>-9.9745142872570747E-2</v>
      </c>
    </row>
    <row r="46" spans="1:15" ht="5.0999999999999996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5" ht="5.0999999999999996" customHeight="1" x14ac:dyDescent="0.25"/>
    <row r="48" spans="1:15" x14ac:dyDescent="0.25">
      <c r="A48" s="1" t="s">
        <v>34</v>
      </c>
      <c r="I48" s="61" t="s">
        <v>4</v>
      </c>
      <c r="J48" s="62">
        <f>J43</f>
        <v>46137</v>
      </c>
    </row>
    <row r="49" spans="1:15" ht="5.0999999999999996" customHeight="1" x14ac:dyDescent="0.25"/>
    <row r="50" spans="1:15" x14ac:dyDescent="0.25">
      <c r="A50" s="133" t="s">
        <v>100</v>
      </c>
      <c r="B50" s="133"/>
      <c r="C50" s="133"/>
      <c r="D50" s="133"/>
      <c r="E50" s="133"/>
      <c r="F50" s="133"/>
      <c r="G50" s="133"/>
      <c r="H50" s="133"/>
      <c r="K50" s="85" t="s">
        <v>29</v>
      </c>
      <c r="L50" s="85" t="s">
        <v>29</v>
      </c>
      <c r="M50" s="85" t="s">
        <v>29</v>
      </c>
      <c r="N50" s="3" t="str">
        <f>IF(K50="-","-",IF(L50="-","-",K50/L50-1))</f>
        <v>-</v>
      </c>
      <c r="O50" s="76" t="str">
        <f>IF(K50="-","-",IF(M50="-","-",K50/M50-1))</f>
        <v>-</v>
      </c>
    </row>
    <row r="51" spans="1:15" ht="5.0999999999999996" customHeight="1" x14ac:dyDescent="0.25">
      <c r="A51" s="75"/>
      <c r="B51" s="75"/>
      <c r="C51" s="75"/>
      <c r="D51" s="75"/>
      <c r="E51" s="75"/>
      <c r="F51" s="75"/>
      <c r="G51" s="75"/>
      <c r="H51" s="75" t="s">
        <v>31</v>
      </c>
      <c r="I51" s="75"/>
      <c r="J51" s="75"/>
      <c r="K51" s="75"/>
      <c r="L51" s="75"/>
      <c r="M51" s="75"/>
      <c r="N51" s="75"/>
      <c r="O51" s="75"/>
    </row>
    <row r="52" spans="1:15" ht="5.0999999999999996" customHeight="1" x14ac:dyDescent="0.25">
      <c r="O52" t="s">
        <v>31</v>
      </c>
    </row>
    <row r="53" spans="1:15" x14ac:dyDescent="0.25">
      <c r="A53" s="1" t="s">
        <v>35</v>
      </c>
      <c r="G53" s="61" t="s">
        <v>36</v>
      </c>
      <c r="I53" s="64">
        <v>46054</v>
      </c>
    </row>
    <row r="54" spans="1:15" ht="5.0999999999999996" customHeight="1" x14ac:dyDescent="0.25"/>
    <row r="55" spans="1:15" x14ac:dyDescent="0.25">
      <c r="D55" t="s">
        <v>5</v>
      </c>
      <c r="E55" t="s">
        <v>5</v>
      </c>
      <c r="F55" s="134" t="s">
        <v>6</v>
      </c>
      <c r="G55" s="134"/>
      <c r="L55" t="s">
        <v>5</v>
      </c>
      <c r="M55" t="s">
        <v>5</v>
      </c>
      <c r="N55" s="134" t="s">
        <v>6</v>
      </c>
      <c r="O55" s="134"/>
    </row>
    <row r="56" spans="1:15" x14ac:dyDescent="0.25">
      <c r="C56" s="7" t="s">
        <v>5</v>
      </c>
      <c r="D56" t="s">
        <v>37</v>
      </c>
      <c r="E56" t="s">
        <v>10</v>
      </c>
      <c r="F56" s="65">
        <v>46023</v>
      </c>
      <c r="G56" s="65">
        <v>45689</v>
      </c>
      <c r="K56" s="7" t="s">
        <v>5</v>
      </c>
      <c r="L56" t="s">
        <v>37</v>
      </c>
      <c r="M56" t="s">
        <v>10</v>
      </c>
      <c r="N56" s="65">
        <f>F56</f>
        <v>46023</v>
      </c>
      <c r="O56" s="65">
        <f>G56</f>
        <v>45689</v>
      </c>
    </row>
    <row r="57" spans="1:15" x14ac:dyDescent="0.25">
      <c r="A57" t="s">
        <v>38</v>
      </c>
      <c r="C57" s="6">
        <v>3.8</v>
      </c>
      <c r="D57" s="8">
        <v>3.7666666666666671</v>
      </c>
      <c r="E57" s="8">
        <v>3.3</v>
      </c>
      <c r="F57" s="76">
        <f>IF(C57="-","-",IF(D57="-","-",C57/D57-1))</f>
        <v>8.8495575221236855E-3</v>
      </c>
      <c r="G57" s="76">
        <f>IF(C57="-","-",IF(E57="-","-",C57/E57-1))</f>
        <v>0.1515151515151516</v>
      </c>
      <c r="I57" t="s">
        <v>125</v>
      </c>
      <c r="K57" s="6">
        <v>90</v>
      </c>
      <c r="L57" s="8">
        <v>78.333333333333329</v>
      </c>
      <c r="M57" s="8" t="s">
        <v>29</v>
      </c>
      <c r="N57" s="76">
        <f>IF(K57="-","-",IF(L57="-","-",K57/L57-1))</f>
        <v>0.14893617021276606</v>
      </c>
      <c r="O57" s="76" t="str">
        <f>IF(K57="-","-",IF(M57="-","-",K57/M57-1))</f>
        <v>-</v>
      </c>
    </row>
    <row r="58" spans="1:15" x14ac:dyDescent="0.25">
      <c r="A58" t="s">
        <v>39</v>
      </c>
      <c r="C58" s="6">
        <v>28.666666666666668</v>
      </c>
      <c r="D58" s="8">
        <v>28.666666666666668</v>
      </c>
      <c r="E58" s="8">
        <v>29.333333333333332</v>
      </c>
      <c r="F58" s="76">
        <f>IF(C58="-","-",IF(D58="-","-",C58/D58-1))</f>
        <v>0</v>
      </c>
      <c r="G58" s="76">
        <f>IF(C58="-","-",IF(E58="-","-",C58/E58-1))</f>
        <v>-2.2727272727272596E-2</v>
      </c>
      <c r="I58" t="s">
        <v>124</v>
      </c>
      <c r="K58" s="6">
        <v>26</v>
      </c>
      <c r="L58" s="8">
        <v>26</v>
      </c>
      <c r="M58" s="8">
        <v>26</v>
      </c>
      <c r="N58" s="76">
        <f>IF(K58="-","-",IF(L58="-","-",K58/L58-1))</f>
        <v>0</v>
      </c>
      <c r="O58" s="76">
        <f>IF(K58="-","-",IF(M58="-","-",K58/M58-1))</f>
        <v>0</v>
      </c>
    </row>
    <row r="59" spans="1:15" hidden="1" x14ac:dyDescent="0.25">
      <c r="C59" s="6"/>
      <c r="D59" s="8"/>
      <c r="E59" s="8"/>
      <c r="F59" s="122"/>
      <c r="G59" s="122"/>
      <c r="I59" t="s">
        <v>123</v>
      </c>
      <c r="K59" s="6">
        <v>2.7749999999999999</v>
      </c>
      <c r="L59" s="8"/>
      <c r="M59" s="8"/>
      <c r="N59" s="76" t="e">
        <f>IF(K59="-","-",IF(L59="-","-",K59/L59-1))</f>
        <v>#DIV/0!</v>
      </c>
      <c r="O59" s="76" t="e">
        <f>IF(K59="-","-",IF(M59="-","-",K59/M59-1))</f>
        <v>#DIV/0!</v>
      </c>
    </row>
    <row r="60" spans="1:15" ht="14.45" customHeigh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1:15" ht="5.0999999999999996" customHeight="1" x14ac:dyDescent="0.25"/>
    <row r="67" spans="1:15" ht="5.0999999999999996" customHeight="1" x14ac:dyDescent="0.25"/>
    <row r="69" spans="1:15" ht="5.0999999999999996" customHeight="1" x14ac:dyDescent="0.25"/>
    <row r="70" spans="1:15" x14ac:dyDescent="0.25">
      <c r="A70" s="61" t="s">
        <v>0</v>
      </c>
      <c r="B70" s="62">
        <f>B1</f>
        <v>46143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1" t="str">
        <f>N1</f>
        <v>Volume 89 Number 16</v>
      </c>
      <c r="O70" s="63"/>
    </row>
    <row r="71" spans="1:15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x14ac:dyDescent="0.25">
      <c r="A72" s="1" t="s">
        <v>40</v>
      </c>
      <c r="I72" s="7" t="s">
        <v>41</v>
      </c>
      <c r="J72" s="64">
        <v>46082</v>
      </c>
    </row>
    <row r="73" spans="1:15" x14ac:dyDescent="0.25">
      <c r="L73" t="s">
        <v>5</v>
      </c>
      <c r="M73" t="s">
        <v>5</v>
      </c>
      <c r="N73" s="134" t="s">
        <v>6</v>
      </c>
      <c r="O73" s="134"/>
    </row>
    <row r="74" spans="1:15" x14ac:dyDescent="0.25">
      <c r="K74" s="7" t="s">
        <v>5</v>
      </c>
      <c r="L74" t="s">
        <v>37</v>
      </c>
      <c r="M74" t="s">
        <v>10</v>
      </c>
      <c r="N74" s="65">
        <v>46054</v>
      </c>
      <c r="O74" s="65">
        <v>45717</v>
      </c>
    </row>
    <row r="75" spans="1:15" x14ac:dyDescent="0.25">
      <c r="A75" s="133" t="s">
        <v>42</v>
      </c>
      <c r="B75" s="133"/>
      <c r="C75" s="133"/>
      <c r="D75" s="133"/>
      <c r="E75" s="133"/>
      <c r="F75" s="133"/>
      <c r="G75" s="133"/>
      <c r="H75" s="133"/>
      <c r="I75" t="s">
        <v>43</v>
      </c>
      <c r="K75" s="6" t="s">
        <v>29</v>
      </c>
      <c r="L75" s="8" t="s">
        <v>29</v>
      </c>
      <c r="M75" s="8" t="s">
        <v>29</v>
      </c>
      <c r="N75" s="3" t="str">
        <f>IF(K75="-","-",IF(L75="-","-",K75/L75-1))</f>
        <v>-</v>
      </c>
      <c r="O75" s="3" t="str">
        <f>IF(K75="-","-",IF(M75="-","-",K75/M75-1))</f>
        <v>-</v>
      </c>
    </row>
    <row r="76" spans="1:15" x14ac:dyDescent="0.25">
      <c r="A76" s="133" t="s">
        <v>44</v>
      </c>
      <c r="B76" s="133"/>
      <c r="C76" s="133"/>
      <c r="D76" s="133"/>
      <c r="E76" s="133"/>
      <c r="F76" s="133"/>
      <c r="G76" s="133"/>
      <c r="H76" s="133"/>
      <c r="I76" t="s">
        <v>93</v>
      </c>
      <c r="K76" s="6">
        <v>290.79724520185312</v>
      </c>
      <c r="L76" s="8">
        <v>282.80688405527673</v>
      </c>
      <c r="M76" s="8">
        <v>293.24</v>
      </c>
      <c r="N76" s="3">
        <f>IF(K76="-","-",IF(L76="-","-",K76/L76-1))</f>
        <v>2.8253771732850153E-2</v>
      </c>
      <c r="O76" s="3">
        <f>IF(K76="-","-",IF(M76="-","-",K76/M76-1))</f>
        <v>-8.3302237012239377E-3</v>
      </c>
    </row>
    <row r="77" spans="1:15" x14ac:dyDescent="0.25">
      <c r="I77" t="s">
        <v>94</v>
      </c>
      <c r="K77" s="6">
        <v>171.39613956164669</v>
      </c>
      <c r="L77" s="8">
        <v>179.17000823601828</v>
      </c>
      <c r="M77" s="8">
        <v>229.07193202506059</v>
      </c>
      <c r="N77" s="3">
        <f>IF(K77="-","-",IF(L77="-","-",K77/L77-1))</f>
        <v>-4.3388225244323064E-2</v>
      </c>
      <c r="O77" s="3">
        <f>IF(K77="-","-",IF(M77="-","-",K77/M77-1))</f>
        <v>-0.25178026811728349</v>
      </c>
    </row>
    <row r="78" spans="1:15" x14ac:dyDescent="0.25">
      <c r="I78" t="s">
        <v>95</v>
      </c>
      <c r="K78" s="6" t="s">
        <v>29</v>
      </c>
      <c r="L78" s="8" t="s">
        <v>29</v>
      </c>
      <c r="M78" s="8" t="s">
        <v>29</v>
      </c>
      <c r="N78" s="3" t="str">
        <f>IF(K78="-","-",IF(L78="-","-",K78/L78-1))</f>
        <v>-</v>
      </c>
      <c r="O78" s="3" t="str">
        <f>IF(K78="-","-",IF(M78="-","-",K78/M78-1))</f>
        <v>-</v>
      </c>
    </row>
    <row r="79" spans="1:15" ht="5.0999999999999996" customHeight="1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ht="5.0999999999999996" customHeight="1" x14ac:dyDescent="0.25"/>
    <row r="81" spans="1:15" x14ac:dyDescent="0.25">
      <c r="I81" s="61" t="s">
        <v>4</v>
      </c>
      <c r="J81" s="62">
        <f>C10</f>
        <v>46137</v>
      </c>
      <c r="K81" t="s">
        <v>45</v>
      </c>
      <c r="L81" t="s">
        <v>5</v>
      </c>
      <c r="M81" t="s">
        <v>5</v>
      </c>
      <c r="N81" s="134" t="s">
        <v>6</v>
      </c>
      <c r="O81" s="134"/>
    </row>
    <row r="82" spans="1:15" x14ac:dyDescent="0.25">
      <c r="A82" s="1" t="s">
        <v>46</v>
      </c>
      <c r="L82" t="s">
        <v>9</v>
      </c>
      <c r="M82" t="s">
        <v>10</v>
      </c>
      <c r="N82" s="79">
        <f>N13</f>
        <v>46130</v>
      </c>
      <c r="O82" s="79">
        <f>O13</f>
        <v>45773</v>
      </c>
    </row>
    <row r="83" spans="1:15" ht="5.0999999999999996" customHeight="1" x14ac:dyDescent="0.25"/>
    <row r="84" spans="1:15" ht="14.85" customHeight="1" x14ac:dyDescent="0.25">
      <c r="A84" s="133" t="s">
        <v>96</v>
      </c>
      <c r="B84" s="133"/>
      <c r="C84" s="133"/>
      <c r="D84" s="133"/>
      <c r="E84" s="133"/>
      <c r="F84" s="133"/>
      <c r="G84" s="133"/>
      <c r="H84" s="133"/>
      <c r="I84" t="s">
        <v>47</v>
      </c>
      <c r="K84" s="6">
        <v>207.5</v>
      </c>
      <c r="L84" s="6">
        <v>207</v>
      </c>
      <c r="M84" s="6" t="s">
        <v>29</v>
      </c>
      <c r="N84" s="3">
        <f>IF(K84="-","-",IF(L84="-","-",K84/L84-1))</f>
        <v>2.4154589371980784E-3</v>
      </c>
      <c r="O84" s="3" t="str">
        <f>IF(K84="-","-",IF(M84="-","-",K84/M84-1))</f>
        <v>-</v>
      </c>
    </row>
    <row r="85" spans="1:15" ht="14.85" customHeight="1" x14ac:dyDescent="0.25">
      <c r="I85" t="s">
        <v>48</v>
      </c>
      <c r="K85" s="6">
        <v>201.5</v>
      </c>
      <c r="L85" s="6">
        <v>202</v>
      </c>
      <c r="M85" s="6" t="s">
        <v>29</v>
      </c>
      <c r="N85" s="3">
        <f>IF(K85="-","-",IF(L85="-","-",K85/L85-1))</f>
        <v>-2.4752475247524774E-3</v>
      </c>
      <c r="O85" s="3" t="str">
        <f>IF(K85="-","-",IF(M85="-","-",K85/M85-1))</f>
        <v>-</v>
      </c>
    </row>
    <row r="86" spans="1:15" ht="5.0999999999999996" customHeight="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</row>
    <row r="87" spans="1:15" ht="5.0999999999999996" customHeight="1" x14ac:dyDescent="0.25"/>
    <row r="88" spans="1:15" x14ac:dyDescent="0.25">
      <c r="A88" s="1" t="s">
        <v>49</v>
      </c>
      <c r="I88" s="61" t="s">
        <v>4</v>
      </c>
      <c r="J88" s="62">
        <f>C10</f>
        <v>46137</v>
      </c>
    </row>
    <row r="89" spans="1:15" ht="3" customHeight="1" x14ac:dyDescent="0.25"/>
    <row r="90" spans="1:15" x14ac:dyDescent="0.25">
      <c r="A90" s="133" t="s">
        <v>50</v>
      </c>
      <c r="B90" s="133"/>
      <c r="C90" s="133"/>
      <c r="D90" s="133"/>
      <c r="E90" s="133"/>
      <c r="F90" s="133"/>
      <c r="G90" s="133"/>
      <c r="H90" s="133"/>
      <c r="J90" s="7" t="s">
        <v>51</v>
      </c>
      <c r="K90" s="7" t="s">
        <v>52</v>
      </c>
      <c r="L90" t="s">
        <v>5</v>
      </c>
      <c r="M90" t="s">
        <v>5</v>
      </c>
      <c r="N90" s="134" t="s">
        <v>6</v>
      </c>
      <c r="O90" s="134"/>
    </row>
    <row r="91" spans="1:15" x14ac:dyDescent="0.25">
      <c r="I91" s="132" t="s">
        <v>53</v>
      </c>
      <c r="J91" s="132" t="s">
        <v>54</v>
      </c>
      <c r="K91" s="132" t="s">
        <v>5</v>
      </c>
      <c r="L91" s="75" t="s">
        <v>9</v>
      </c>
      <c r="M91" s="75" t="s">
        <v>10</v>
      </c>
      <c r="N91" s="126">
        <f>F13</f>
        <v>46130</v>
      </c>
      <c r="O91" s="126">
        <f>G13</f>
        <v>45773</v>
      </c>
    </row>
    <row r="92" spans="1:15" x14ac:dyDescent="0.25">
      <c r="A92" s="1" t="s">
        <v>55</v>
      </c>
      <c r="B92" t="s">
        <v>56</v>
      </c>
      <c r="F92" t="s">
        <v>57</v>
      </c>
      <c r="I92" s="108">
        <v>63</v>
      </c>
      <c r="J92" s="108" t="s">
        <v>178</v>
      </c>
      <c r="K92" s="93">
        <v>1427.3015873015872</v>
      </c>
      <c r="L92" s="93">
        <v>1453.3333333333333</v>
      </c>
      <c r="M92" s="93">
        <v>1322.8571428571429</v>
      </c>
      <c r="N92" s="9">
        <f t="shared" ref="N92:N99" si="8">IF(K92="-","-",IF(L92="-","-",K92/L92-1))</f>
        <v>-1.7911751856706015E-2</v>
      </c>
      <c r="O92" s="3">
        <f t="shared" ref="O92:O99" si="9">IF(K92="-","-",IF(M92="-","-",K92/M92-1))</f>
        <v>7.8953683705303535E-2</v>
      </c>
    </row>
    <row r="93" spans="1:15" x14ac:dyDescent="0.25">
      <c r="A93" s="1" t="s">
        <v>58</v>
      </c>
      <c r="F93" t="s">
        <v>59</v>
      </c>
      <c r="I93" s="108">
        <v>127</v>
      </c>
      <c r="J93" s="108" t="s">
        <v>179</v>
      </c>
      <c r="K93" s="93">
        <v>1605.9842519685039</v>
      </c>
      <c r="L93" s="93">
        <v>1579.0079365079366</v>
      </c>
      <c r="M93" s="93">
        <v>1459.6</v>
      </c>
      <c r="N93" s="9">
        <f t="shared" si="8"/>
        <v>1.7084344439855625E-2</v>
      </c>
      <c r="O93" s="3">
        <f t="shared" si="9"/>
        <v>0.10029066317381741</v>
      </c>
    </row>
    <row r="94" spans="1:15" x14ac:dyDescent="0.25">
      <c r="F94" t="s">
        <v>60</v>
      </c>
      <c r="I94" s="108">
        <v>177</v>
      </c>
      <c r="J94" s="108" t="s">
        <v>180</v>
      </c>
      <c r="K94" s="93">
        <v>1778.3954802259886</v>
      </c>
      <c r="L94" s="93">
        <v>1770.7521739130434</v>
      </c>
      <c r="M94" s="93">
        <v>1670.4512820512821</v>
      </c>
      <c r="N94" s="9">
        <f t="shared" si="8"/>
        <v>4.3164178621646343E-3</v>
      </c>
      <c r="O94" s="3">
        <f t="shared" si="9"/>
        <v>6.4619782291497341E-2</v>
      </c>
    </row>
    <row r="95" spans="1:15" x14ac:dyDescent="0.25">
      <c r="F95" t="s">
        <v>61</v>
      </c>
      <c r="I95" s="108">
        <v>296</v>
      </c>
      <c r="J95" s="108" t="s">
        <v>181</v>
      </c>
      <c r="K95" s="93">
        <v>2071.0135135135133</v>
      </c>
      <c r="L95" s="93">
        <v>2138.22009569378</v>
      </c>
      <c r="M95" s="93">
        <v>2153.15</v>
      </c>
      <c r="N95" s="9">
        <f t="shared" si="8"/>
        <v>-3.143108715310261E-2</v>
      </c>
      <c r="O95" s="3">
        <f t="shared" si="9"/>
        <v>-3.8147126993700708E-2</v>
      </c>
    </row>
    <row r="96" spans="1:15" x14ac:dyDescent="0.25">
      <c r="B96" t="s">
        <v>62</v>
      </c>
      <c r="F96" t="s">
        <v>57</v>
      </c>
      <c r="I96" s="108">
        <v>47</v>
      </c>
      <c r="J96" s="108" t="s">
        <v>182</v>
      </c>
      <c r="K96" s="93">
        <v>1249.7872340425531</v>
      </c>
      <c r="L96" s="93">
        <v>1292.75</v>
      </c>
      <c r="M96" s="93">
        <v>1063.2395833333333</v>
      </c>
      <c r="N96" s="9">
        <f t="shared" si="8"/>
        <v>-3.3233622864008439E-2</v>
      </c>
      <c r="O96" s="3">
        <f t="shared" si="9"/>
        <v>0.17545213104687041</v>
      </c>
    </row>
    <row r="97" spans="1:15" x14ac:dyDescent="0.25">
      <c r="F97" t="s">
        <v>59</v>
      </c>
      <c r="I97" s="108">
        <v>154</v>
      </c>
      <c r="J97" s="108" t="s">
        <v>183</v>
      </c>
      <c r="K97" s="93">
        <v>1482.4025974025974</v>
      </c>
      <c r="L97" s="93">
        <v>1498.3035714285713</v>
      </c>
      <c r="M97" s="93">
        <v>1396.1379310344828</v>
      </c>
      <c r="N97" s="9">
        <f t="shared" si="8"/>
        <v>-1.0612651754419167E-2</v>
      </c>
      <c r="O97" s="3">
        <f t="shared" si="9"/>
        <v>6.1788068678999331E-2</v>
      </c>
    </row>
    <row r="98" spans="1:15" x14ac:dyDescent="0.25">
      <c r="F98" t="s">
        <v>60</v>
      </c>
      <c r="I98" s="108">
        <v>218</v>
      </c>
      <c r="J98" s="108" t="s">
        <v>184</v>
      </c>
      <c r="K98" s="93">
        <v>1637.5229357798164</v>
      </c>
      <c r="L98" s="93">
        <v>1684.0558139534883</v>
      </c>
      <c r="M98" s="93">
        <v>1640.4979253112033</v>
      </c>
      <c r="N98" s="9">
        <f t="shared" si="8"/>
        <v>-2.7631434652056641E-2</v>
      </c>
      <c r="O98" s="3">
        <f t="shared" si="9"/>
        <v>-1.8134674146708107E-3</v>
      </c>
    </row>
    <row r="99" spans="1:15" x14ac:dyDescent="0.25">
      <c r="F99" t="s">
        <v>61</v>
      </c>
      <c r="I99" s="108">
        <v>330</v>
      </c>
      <c r="J99" s="108" t="s">
        <v>185</v>
      </c>
      <c r="K99" s="93">
        <v>1949.8757575757577</v>
      </c>
      <c r="L99" s="93">
        <v>2007.6666666666667</v>
      </c>
      <c r="M99" s="93">
        <v>2065.463917525773</v>
      </c>
      <c r="N99" s="9">
        <f t="shared" si="8"/>
        <v>-2.8785111617587122E-2</v>
      </c>
      <c r="O99" s="3">
        <f t="shared" si="9"/>
        <v>-5.5962323509615608E-2</v>
      </c>
    </row>
    <row r="100" spans="1:15" ht="8.1" customHeight="1" x14ac:dyDescent="0.25">
      <c r="I100" s="93"/>
      <c r="J100" s="93"/>
      <c r="K100" s="93"/>
      <c r="L100" s="93"/>
      <c r="M100" s="93"/>
      <c r="N100" s="10"/>
      <c r="O100" s="3"/>
    </row>
    <row r="101" spans="1:15" x14ac:dyDescent="0.25">
      <c r="A101" s="1" t="s">
        <v>63</v>
      </c>
      <c r="B101" t="s">
        <v>56</v>
      </c>
      <c r="F101" t="s">
        <v>64</v>
      </c>
      <c r="I101" s="108" t="s">
        <v>29</v>
      </c>
      <c r="J101" s="108" t="s">
        <v>29</v>
      </c>
      <c r="K101" s="93" t="s">
        <v>29</v>
      </c>
      <c r="L101" s="93">
        <v>833.33333333333337</v>
      </c>
      <c r="M101" s="93">
        <v>819.76190476190482</v>
      </c>
      <c r="N101" s="9" t="str">
        <f>IF(K101="-","-",IF(L101="-","-",K101/L101-1))</f>
        <v>-</v>
      </c>
      <c r="O101" s="3" t="str">
        <f>IF(K101="-","-",IF(M101="-","-",K101/M101-1))</f>
        <v>-</v>
      </c>
    </row>
    <row r="102" spans="1:15" x14ac:dyDescent="0.25">
      <c r="A102" s="1" t="s">
        <v>65</v>
      </c>
      <c r="F102" t="s">
        <v>66</v>
      </c>
      <c r="I102" s="108">
        <v>298</v>
      </c>
      <c r="J102" s="108" t="s">
        <v>186</v>
      </c>
      <c r="K102" s="93">
        <v>1605.1006711409395</v>
      </c>
      <c r="L102" s="93">
        <v>1535.003616636528</v>
      </c>
      <c r="M102" s="93">
        <v>1426.5865384615386</v>
      </c>
      <c r="N102" s="9">
        <f>IF(K102="-","-",IF(L102="-","-",K102/L102-1))</f>
        <v>4.5665725959660453E-2</v>
      </c>
      <c r="O102" s="3">
        <f>IF(K102="-","-",IF(M102="-","-",K102/M102-1))</f>
        <v>0.12513375660470927</v>
      </c>
    </row>
    <row r="103" spans="1:15" x14ac:dyDescent="0.25">
      <c r="B103" t="s">
        <v>62</v>
      </c>
      <c r="F103" t="s">
        <v>64</v>
      </c>
      <c r="I103" s="108">
        <v>9</v>
      </c>
      <c r="J103" s="108" t="s">
        <v>187</v>
      </c>
      <c r="K103" s="93">
        <v>1031.1111111111111</v>
      </c>
      <c r="L103" s="93">
        <v>973.75</v>
      </c>
      <c r="M103" s="93" t="s">
        <v>29</v>
      </c>
      <c r="N103" s="9">
        <f>IF(K103="-","-",IF(L103="-","-",K103/L103-1))</f>
        <v>5.8907431179574976E-2</v>
      </c>
      <c r="O103" s="3" t="str">
        <f>IF(K103="-","-",IF(M103="-","-",K103/M103-1))</f>
        <v>-</v>
      </c>
    </row>
    <row r="104" spans="1:15" x14ac:dyDescent="0.25">
      <c r="F104" t="s">
        <v>66</v>
      </c>
      <c r="I104" s="108">
        <v>284</v>
      </c>
      <c r="J104" s="108" t="s">
        <v>188</v>
      </c>
      <c r="K104" s="93">
        <v>1428.1514084507041</v>
      </c>
      <c r="L104" s="93">
        <v>1441.5303738317757</v>
      </c>
      <c r="M104" s="93">
        <v>1290</v>
      </c>
      <c r="N104" s="9">
        <f>IF(K104="-","-",IF(L104="-","-",K104/L104-1))</f>
        <v>-9.2810846194718577E-3</v>
      </c>
      <c r="O104" s="3">
        <f>IF(K104="-","-",IF(M104="-","-",K104/M104-1))</f>
        <v>0.10709411507806532</v>
      </c>
    </row>
    <row r="105" spans="1:15" ht="8.1" customHeight="1" x14ac:dyDescent="0.25">
      <c r="I105" s="93"/>
      <c r="J105" s="93"/>
      <c r="K105" s="93"/>
      <c r="L105" s="93"/>
      <c r="M105" s="93"/>
      <c r="N105" s="9"/>
      <c r="O105" s="3"/>
    </row>
    <row r="106" spans="1:15" x14ac:dyDescent="0.25">
      <c r="A106" s="1" t="s">
        <v>67</v>
      </c>
      <c r="B106" t="s">
        <v>68</v>
      </c>
      <c r="F106" t="s">
        <v>69</v>
      </c>
      <c r="I106" s="108">
        <v>16</v>
      </c>
      <c r="J106" s="108" t="s">
        <v>189</v>
      </c>
      <c r="K106" s="93">
        <v>2184.375</v>
      </c>
      <c r="L106" s="93">
        <v>2287.9310344827586</v>
      </c>
      <c r="M106" s="93">
        <v>2290</v>
      </c>
      <c r="N106" s="9">
        <f t="shared" ref="N106:N111" si="10">IF(K106="-","-",IF(L106="-","-",K106/L106-1))</f>
        <v>-4.5261868877166545E-2</v>
      </c>
      <c r="O106" s="3">
        <f t="shared" ref="O106:O110" si="11">IF(K106="-","-",IF(M106="-","-",K106/M106-1))</f>
        <v>-4.6124454148471661E-2</v>
      </c>
    </row>
    <row r="107" spans="1:15" x14ac:dyDescent="0.25">
      <c r="A107" s="1" t="s">
        <v>58</v>
      </c>
      <c r="F107" t="s">
        <v>70</v>
      </c>
      <c r="I107" s="108" t="s">
        <v>29</v>
      </c>
      <c r="J107" s="108" t="s">
        <v>29</v>
      </c>
      <c r="K107" s="93" t="s">
        <v>29</v>
      </c>
      <c r="L107" s="93" t="s">
        <v>29</v>
      </c>
      <c r="M107" s="93" t="s">
        <v>29</v>
      </c>
      <c r="N107" s="9" t="str">
        <f t="shared" si="10"/>
        <v>-</v>
      </c>
      <c r="O107" s="3" t="str">
        <f t="shared" si="11"/>
        <v>-</v>
      </c>
    </row>
    <row r="108" spans="1:15" x14ac:dyDescent="0.25">
      <c r="F108" t="s">
        <v>71</v>
      </c>
      <c r="I108" s="108" t="s">
        <v>29</v>
      </c>
      <c r="J108" s="108" t="s">
        <v>29</v>
      </c>
      <c r="K108" s="93" t="s">
        <v>29</v>
      </c>
      <c r="L108" s="93" t="s">
        <v>29</v>
      </c>
      <c r="M108" s="93" t="s">
        <v>29</v>
      </c>
      <c r="N108" s="9" t="str">
        <f t="shared" si="10"/>
        <v>-</v>
      </c>
      <c r="O108" s="3" t="str">
        <f t="shared" si="11"/>
        <v>-</v>
      </c>
    </row>
    <row r="109" spans="1:15" x14ac:dyDescent="0.25">
      <c r="B109" t="s">
        <v>72</v>
      </c>
      <c r="F109" t="s">
        <v>73</v>
      </c>
      <c r="I109" s="108">
        <v>18</v>
      </c>
      <c r="J109" s="108" t="s">
        <v>190</v>
      </c>
      <c r="K109" s="93">
        <v>3276.6666666666665</v>
      </c>
      <c r="L109" s="93">
        <v>2673.8461538461538</v>
      </c>
      <c r="M109" s="93">
        <v>2383.3333333333335</v>
      </c>
      <c r="N109" s="9">
        <f t="shared" si="10"/>
        <v>0.22545070962792479</v>
      </c>
      <c r="O109" s="3">
        <f t="shared" si="11"/>
        <v>0.37482517482517475</v>
      </c>
    </row>
    <row r="110" spans="1:15" x14ac:dyDescent="0.25">
      <c r="F110" t="s">
        <v>70</v>
      </c>
      <c r="I110" s="108">
        <v>14</v>
      </c>
      <c r="J110" s="108" t="s">
        <v>191</v>
      </c>
      <c r="K110" s="93">
        <v>2067.1428571428573</v>
      </c>
      <c r="L110" s="93" t="s">
        <v>29</v>
      </c>
      <c r="M110" s="93" t="s">
        <v>29</v>
      </c>
      <c r="N110" s="9" t="str">
        <f t="shared" si="10"/>
        <v>-</v>
      </c>
      <c r="O110" s="3" t="str">
        <f t="shared" si="11"/>
        <v>-</v>
      </c>
    </row>
    <row r="111" spans="1:15" x14ac:dyDescent="0.25">
      <c r="F111" t="s">
        <v>71</v>
      </c>
      <c r="I111" s="108">
        <v>12</v>
      </c>
      <c r="J111" s="108" t="s">
        <v>192</v>
      </c>
      <c r="K111" s="93">
        <v>2234.1666666666665</v>
      </c>
      <c r="L111" s="93">
        <v>2519.2307692307691</v>
      </c>
      <c r="M111" s="93">
        <v>1897.2727272727273</v>
      </c>
      <c r="N111" s="9">
        <f t="shared" si="10"/>
        <v>-0.11315521628498726</v>
      </c>
      <c r="O111" s="3">
        <f>IF(K111="-","-",IF(M111="-","-",K111/M111-1))</f>
        <v>0.1775674812330299</v>
      </c>
    </row>
    <row r="112" spans="1:15" ht="8.1" customHeight="1" x14ac:dyDescent="0.25">
      <c r="I112" s="93"/>
      <c r="J112" s="93"/>
      <c r="K112" s="93"/>
      <c r="L112" s="93"/>
      <c r="M112" s="93"/>
      <c r="N112" s="10"/>
      <c r="O112" s="3"/>
    </row>
    <row r="113" spans="1:18" x14ac:dyDescent="0.25">
      <c r="A113" s="1" t="s">
        <v>74</v>
      </c>
      <c r="F113" t="s">
        <v>75</v>
      </c>
      <c r="I113" s="108">
        <v>269</v>
      </c>
      <c r="J113" s="108" t="s">
        <v>193</v>
      </c>
      <c r="K113" s="93">
        <v>1642.5167286245353</v>
      </c>
      <c r="L113" s="93">
        <v>1715.1673003802282</v>
      </c>
      <c r="M113" s="93">
        <v>1627.901913875598</v>
      </c>
      <c r="N113" s="9">
        <f>IF(K113="-","-",IF(L113="-","-",K113/L113-1))</f>
        <v>-4.2357717372286219E-2</v>
      </c>
      <c r="O113" s="3">
        <f>IF(K113="-","-",IF(M113="-","-",K113/M113-1))</f>
        <v>8.9776998382804507E-3</v>
      </c>
    </row>
    <row r="114" spans="1:18" x14ac:dyDescent="0.25">
      <c r="A114" s="1" t="s">
        <v>58</v>
      </c>
      <c r="F114" t="s">
        <v>76</v>
      </c>
      <c r="I114" s="108">
        <v>1134</v>
      </c>
      <c r="J114" s="108" t="s">
        <v>194</v>
      </c>
      <c r="K114" s="93">
        <v>570.61728395061732</v>
      </c>
      <c r="L114" s="93">
        <v>584.05540417802001</v>
      </c>
      <c r="M114" s="93">
        <v>520.36635706914342</v>
      </c>
      <c r="N114" s="9">
        <f>IF(K114="-","-",IF(L114="-","-",K114/L114-1))</f>
        <v>-2.3008297040440939E-2</v>
      </c>
      <c r="O114" s="3">
        <f>IF(K114="-","-",IF(M114="-","-",K114/M114-1))</f>
        <v>9.6568362267887453E-2</v>
      </c>
    </row>
    <row r="115" spans="1:18" ht="8.1" customHeight="1" x14ac:dyDescent="0.25">
      <c r="A115" s="1"/>
      <c r="I115" s="93"/>
      <c r="J115" s="109"/>
      <c r="K115" s="110"/>
      <c r="L115" s="110"/>
      <c r="M115" s="110"/>
      <c r="N115" s="10"/>
      <c r="O115" s="10"/>
    </row>
    <row r="116" spans="1:18" x14ac:dyDescent="0.25">
      <c r="A116" s="74" t="s">
        <v>67</v>
      </c>
      <c r="B116" s="72" t="s">
        <v>77</v>
      </c>
      <c r="C116" s="72"/>
      <c r="D116" s="72"/>
      <c r="E116" s="72"/>
      <c r="F116" s="72" t="s">
        <v>78</v>
      </c>
      <c r="G116" s="72"/>
      <c r="H116" s="72"/>
      <c r="I116" s="111" t="s">
        <v>29</v>
      </c>
      <c r="J116" s="111" t="s">
        <v>29</v>
      </c>
      <c r="K116" s="112" t="s">
        <v>29</v>
      </c>
      <c r="L116" s="112" t="s">
        <v>29</v>
      </c>
      <c r="M116" s="113" t="s">
        <v>29</v>
      </c>
      <c r="N116" s="80" t="str">
        <f t="shared" ref="N116:N121" si="12">IF(K116="-","-",IF(L116="-","-",K116/L116-1))</f>
        <v>-</v>
      </c>
      <c r="O116" s="80" t="str">
        <f t="shared" ref="O116:O121" si="13">IF(K116="-","-",IF(M116="-","-",K116/M116-1))</f>
        <v>-</v>
      </c>
    </row>
    <row r="117" spans="1:18" x14ac:dyDescent="0.25">
      <c r="A117" s="1" t="s">
        <v>79</v>
      </c>
      <c r="F117" t="s">
        <v>80</v>
      </c>
      <c r="I117" s="108" t="s">
        <v>29</v>
      </c>
      <c r="J117" s="108" t="s">
        <v>29</v>
      </c>
      <c r="K117" s="104" t="s">
        <v>29</v>
      </c>
      <c r="L117" s="104" t="s">
        <v>29</v>
      </c>
      <c r="M117" s="114">
        <v>170</v>
      </c>
      <c r="N117" s="9" t="str">
        <f t="shared" si="12"/>
        <v>-</v>
      </c>
      <c r="O117" s="3" t="str">
        <f t="shared" si="13"/>
        <v>-</v>
      </c>
    </row>
    <row r="118" spans="1:18" x14ac:dyDescent="0.25">
      <c r="B118" t="s">
        <v>81</v>
      </c>
      <c r="F118" t="s">
        <v>78</v>
      </c>
      <c r="I118" s="108" t="s">
        <v>29</v>
      </c>
      <c r="J118" s="108" t="s">
        <v>29</v>
      </c>
      <c r="K118" s="104" t="s">
        <v>29</v>
      </c>
      <c r="L118" s="104" t="s">
        <v>29</v>
      </c>
      <c r="M118" s="114">
        <v>234.99953921658977</v>
      </c>
      <c r="N118" s="9" t="str">
        <f t="shared" si="12"/>
        <v>-</v>
      </c>
      <c r="O118" s="3" t="str">
        <f t="shared" si="13"/>
        <v>-</v>
      </c>
    </row>
    <row r="119" spans="1:18" x14ac:dyDescent="0.25">
      <c r="F119" t="s">
        <v>80</v>
      </c>
      <c r="I119" s="108" t="s">
        <v>29</v>
      </c>
      <c r="J119" s="108" t="s">
        <v>29</v>
      </c>
      <c r="K119" s="104" t="s">
        <v>29</v>
      </c>
      <c r="L119" s="104" t="s">
        <v>29</v>
      </c>
      <c r="M119" s="114" t="s">
        <v>29</v>
      </c>
      <c r="N119" s="9" t="str">
        <f t="shared" si="12"/>
        <v>-</v>
      </c>
      <c r="O119" s="3" t="str">
        <f t="shared" si="13"/>
        <v>-</v>
      </c>
    </row>
    <row r="120" spans="1:18" x14ac:dyDescent="0.25">
      <c r="B120" t="s">
        <v>82</v>
      </c>
      <c r="F120" t="s">
        <v>78</v>
      </c>
      <c r="I120" s="108">
        <v>59.000100000000003</v>
      </c>
      <c r="J120" s="108" t="s">
        <v>195</v>
      </c>
      <c r="K120" s="104">
        <v>154.15228109782865</v>
      </c>
      <c r="L120" s="104">
        <v>155.7562105689608</v>
      </c>
      <c r="M120" s="114">
        <v>70.082749310422415</v>
      </c>
      <c r="N120" s="9">
        <f t="shared" si="12"/>
        <v>-1.0297691920425955E-2</v>
      </c>
      <c r="O120" s="3">
        <f t="shared" si="13"/>
        <v>1.1995752537479829</v>
      </c>
      <c r="R120" s="123"/>
    </row>
    <row r="121" spans="1:18" x14ac:dyDescent="0.25">
      <c r="B121" t="s">
        <v>83</v>
      </c>
      <c r="F121" t="s">
        <v>80</v>
      </c>
      <c r="I121" s="108">
        <v>412</v>
      </c>
      <c r="J121" s="108" t="s">
        <v>196</v>
      </c>
      <c r="K121" s="104">
        <v>290.72815533980582</v>
      </c>
      <c r="L121" s="104">
        <v>211.21457489878543</v>
      </c>
      <c r="M121" s="114">
        <v>281.81818181818181</v>
      </c>
      <c r="N121" s="9">
        <f t="shared" si="12"/>
        <v>0.37645877647943338</v>
      </c>
      <c r="O121" s="3">
        <f t="shared" si="13"/>
        <v>3.1616035076730276E-2</v>
      </c>
    </row>
    <row r="122" spans="1:18" x14ac:dyDescent="0.25">
      <c r="B122" t="s">
        <v>84</v>
      </c>
      <c r="I122" s="93"/>
      <c r="J122" s="115"/>
      <c r="K122" s="104"/>
      <c r="L122" s="104"/>
      <c r="M122" s="104"/>
      <c r="N122" s="9"/>
      <c r="O122" s="9"/>
    </row>
    <row r="123" spans="1:18" ht="5.0999999999999996" customHeight="1" x14ac:dyDescent="0.25">
      <c r="I123" s="93"/>
      <c r="J123" s="115"/>
      <c r="K123" s="104"/>
      <c r="L123" s="104"/>
      <c r="M123" s="104"/>
      <c r="N123" s="9"/>
      <c r="O123" s="9"/>
    </row>
    <row r="124" spans="1:18" x14ac:dyDescent="0.25">
      <c r="A124" s="1" t="s">
        <v>85</v>
      </c>
      <c r="B124" t="s">
        <v>86</v>
      </c>
      <c r="F124" t="s">
        <v>78</v>
      </c>
      <c r="I124" s="108">
        <v>431</v>
      </c>
      <c r="J124" s="108" t="s">
        <v>197</v>
      </c>
      <c r="K124" s="104">
        <v>135.70530494076453</v>
      </c>
      <c r="L124" s="104">
        <v>122.61370759362498</v>
      </c>
      <c r="M124" s="116">
        <v>142.54844165198739</v>
      </c>
      <c r="N124" s="9">
        <f>IF(K124="-","-",IF(L124="-","-",K124/L124-1))</f>
        <v>0.10677107481757786</v>
      </c>
      <c r="O124" s="3">
        <f>IF(K124="-","-",IF(M124="-","-",K124/M124-1))</f>
        <v>-4.8005692885296103E-2</v>
      </c>
    </row>
    <row r="125" spans="1:18" x14ac:dyDescent="0.25">
      <c r="A125" s="1" t="s">
        <v>79</v>
      </c>
      <c r="F125" t="s">
        <v>80</v>
      </c>
      <c r="I125" s="108">
        <v>1203</v>
      </c>
      <c r="J125" s="108" t="s">
        <v>198</v>
      </c>
      <c r="K125" s="104">
        <v>164.91188694929343</v>
      </c>
      <c r="L125" s="104">
        <v>160.71210676835082</v>
      </c>
      <c r="M125" s="116">
        <v>158.29447852760737</v>
      </c>
      <c r="N125" s="9">
        <f>IF(K125="-","-",IF(L125="-","-",K125/L125-1))</f>
        <v>2.613231986931841E-2</v>
      </c>
      <c r="O125" s="3">
        <f>IF(K125="-","-",IF(M125="-","-",K125/M125-1))</f>
        <v>4.180441720544259E-2</v>
      </c>
    </row>
    <row r="126" spans="1:18" x14ac:dyDescent="0.25">
      <c r="B126" t="s">
        <v>87</v>
      </c>
      <c r="I126" s="108">
        <v>28</v>
      </c>
      <c r="J126" s="108" t="s">
        <v>199</v>
      </c>
      <c r="K126" s="104">
        <v>177.21428571428572</v>
      </c>
      <c r="L126" s="104">
        <v>180.09756097560975</v>
      </c>
      <c r="M126" s="116">
        <v>186.88888888888889</v>
      </c>
      <c r="N126" s="9">
        <f>IF(K126="-","-",IF(L126="-","-",K126/L126-1))</f>
        <v>-1.6009518650363708E-2</v>
      </c>
      <c r="O126" s="3">
        <f>IF(K126="-","-",IF(M126="-","-",K126/M126-1))</f>
        <v>-5.1766604382537773E-2</v>
      </c>
    </row>
    <row r="127" spans="1:18" x14ac:dyDescent="0.25">
      <c r="A127" s="75"/>
      <c r="B127" s="75" t="s">
        <v>88</v>
      </c>
      <c r="C127" s="75"/>
      <c r="D127" s="75"/>
      <c r="E127" s="75"/>
      <c r="F127" s="75"/>
      <c r="G127" s="75"/>
      <c r="H127" s="75"/>
      <c r="I127" s="117">
        <v>316</v>
      </c>
      <c r="J127" s="117" t="s">
        <v>200</v>
      </c>
      <c r="K127" s="118">
        <v>158.23417721518987</v>
      </c>
      <c r="L127" s="118">
        <v>152.65860597439544</v>
      </c>
      <c r="M127" s="119">
        <v>115.13157894736842</v>
      </c>
      <c r="N127" s="81">
        <f>IF(K127="-","-",IF(L127="-","-",K127/L127-1))</f>
        <v>3.6523137396718974E-2</v>
      </c>
      <c r="O127" s="82">
        <f>IF(K127="-","-",IF(M127="-","-",K127/M127-1))</f>
        <v>0.37437685352622063</v>
      </c>
      <c r="R127" s="123"/>
    </row>
  </sheetData>
  <mergeCells count="15"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  <mergeCell ref="A50:H50"/>
    <mergeCell ref="H8:O8"/>
    <mergeCell ref="F12:G12"/>
    <mergeCell ref="N12:O12"/>
    <mergeCell ref="A38:H38"/>
    <mergeCell ref="A45:H45"/>
  </mergeCells>
  <pageMargins left="0.11811023622047245" right="0.11811023622047245" top="0.35433070866141736" bottom="0.55118110236220474" header="0.31496062992125984" footer="0.31496062992125984"/>
  <pageSetup paperSize="9" scale="75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ECD90-8B4E-4503-96B0-F89EEAB6974D}">
  <sheetPr>
    <pageSetUpPr fitToPage="1"/>
  </sheetPr>
  <dimension ref="A1:R127"/>
  <sheetViews>
    <sheetView showGridLines="0" topLeftCell="C1" zoomScaleNormal="100" workbookViewId="0">
      <selection activeCell="S40" sqref="S40"/>
    </sheetView>
  </sheetViews>
  <sheetFormatPr defaultRowHeight="15" x14ac:dyDescent="0.25"/>
  <cols>
    <col min="1" max="1" width="9.5703125" customWidth="1"/>
    <col min="2" max="2" width="10.140625" customWidth="1"/>
    <col min="3" max="3" width="9.5703125" customWidth="1"/>
    <col min="4" max="5" width="8.5703125" hidden="1" customWidth="1"/>
    <col min="6" max="6" width="9.5703125" customWidth="1"/>
    <col min="7" max="7" width="9.5703125" bestFit="1" customWidth="1"/>
    <col min="8" max="8" width="3.42578125" customWidth="1"/>
    <col min="9" max="9" width="12" bestFit="1" customWidth="1"/>
    <col min="10" max="10" width="9.5703125" customWidth="1"/>
    <col min="11" max="11" width="8.5703125" customWidth="1"/>
    <col min="12" max="13" width="8.5703125" hidden="1" customWidth="1"/>
    <col min="14" max="14" width="9.5703125" customWidth="1"/>
    <col min="15" max="15" width="10.42578125" customWidth="1"/>
  </cols>
  <sheetData>
    <row r="1" spans="1:16" x14ac:dyDescent="0.25">
      <c r="A1" s="59" t="s">
        <v>0</v>
      </c>
      <c r="B1" s="62">
        <v>46149</v>
      </c>
      <c r="C1" s="60"/>
      <c r="G1" s="1" t="s">
        <v>1</v>
      </c>
      <c r="N1" s="61" t="s">
        <v>201</v>
      </c>
      <c r="O1" s="63"/>
      <c r="P1" s="63"/>
    </row>
    <row r="2" spans="1:16" ht="5.0999999999999996" customHeight="1" x14ac:dyDescent="0.25">
      <c r="N2" s="63"/>
      <c r="O2" s="63"/>
      <c r="P2" s="63"/>
    </row>
    <row r="3" spans="1:16" ht="10.35" customHeight="1" x14ac:dyDescent="0.25"/>
    <row r="4" spans="1:16" ht="5.0999999999999996" customHeight="1" x14ac:dyDescent="0.25"/>
    <row r="5" spans="1:16" x14ac:dyDescent="0.25">
      <c r="G5" s="1" t="s">
        <v>116</v>
      </c>
      <c r="H5" s="1"/>
      <c r="I5" s="1"/>
      <c r="J5" s="1"/>
      <c r="L5" t="s">
        <v>31</v>
      </c>
    </row>
    <row r="6" spans="1:16" ht="10.35" customHeight="1" x14ac:dyDescent="0.25">
      <c r="G6" s="2"/>
      <c r="H6" s="2"/>
      <c r="I6" s="2"/>
      <c r="J6" s="2"/>
    </row>
    <row r="7" spans="1:16" ht="5.0999999999999996" customHeight="1" x14ac:dyDescent="0.25"/>
    <row r="8" spans="1:16" x14ac:dyDescent="0.25">
      <c r="A8" s="61" t="s">
        <v>2</v>
      </c>
      <c r="H8" s="135" t="s">
        <v>3</v>
      </c>
      <c r="I8" s="135"/>
      <c r="J8" s="135"/>
      <c r="K8" s="135"/>
      <c r="L8" s="135"/>
      <c r="M8" s="135"/>
      <c r="N8" s="135"/>
      <c r="O8" s="135"/>
    </row>
    <row r="9" spans="1:16" ht="5.0999999999999996" customHeight="1" x14ac:dyDescent="0.25"/>
    <row r="10" spans="1:16" x14ac:dyDescent="0.25">
      <c r="A10" s="61" t="s">
        <v>4</v>
      </c>
      <c r="C10" s="62">
        <v>46144</v>
      </c>
    </row>
    <row r="11" spans="1:16" ht="5.0999999999999996" customHeight="1" x14ac:dyDescent="0.25"/>
    <row r="12" spans="1:16" x14ac:dyDescent="0.25">
      <c r="A12" s="63"/>
      <c r="B12" s="63"/>
      <c r="C12" s="63"/>
      <c r="D12" s="63" t="s">
        <v>5</v>
      </c>
      <c r="E12" s="63" t="s">
        <v>5</v>
      </c>
      <c r="F12" s="136" t="s">
        <v>6</v>
      </c>
      <c r="G12" s="136"/>
      <c r="H12" s="63"/>
      <c r="I12" s="63"/>
      <c r="J12" s="63"/>
      <c r="K12" s="63"/>
      <c r="L12" s="63" t="s">
        <v>5</v>
      </c>
      <c r="M12" s="63" t="s">
        <v>5</v>
      </c>
      <c r="N12" s="136" t="s">
        <v>6</v>
      </c>
      <c r="O12" s="136"/>
    </row>
    <row r="13" spans="1:16" x14ac:dyDescent="0.25">
      <c r="A13" s="124" t="s">
        <v>7</v>
      </c>
      <c r="B13" s="125" t="s">
        <v>8</v>
      </c>
      <c r="C13" s="125" t="s">
        <v>5</v>
      </c>
      <c r="D13" s="124" t="s">
        <v>9</v>
      </c>
      <c r="E13" s="124" t="s">
        <v>10</v>
      </c>
      <c r="F13" s="126">
        <v>46137</v>
      </c>
      <c r="G13" s="126">
        <v>45780</v>
      </c>
      <c r="H13" s="61"/>
      <c r="I13" s="124" t="s">
        <v>11</v>
      </c>
      <c r="J13" s="125" t="s">
        <v>8</v>
      </c>
      <c r="K13" s="125" t="s">
        <v>5</v>
      </c>
      <c r="L13" s="124" t="s">
        <v>9</v>
      </c>
      <c r="M13" s="124" t="s">
        <v>10</v>
      </c>
      <c r="N13" s="126">
        <f>F13</f>
        <v>46137</v>
      </c>
      <c r="O13" s="126">
        <f>G13</f>
        <v>45780</v>
      </c>
    </row>
    <row r="14" spans="1:16" x14ac:dyDescent="0.25">
      <c r="A14" t="s">
        <v>12</v>
      </c>
      <c r="B14" s="83">
        <v>83</v>
      </c>
      <c r="C14" s="84">
        <v>617.20000000000005</v>
      </c>
      <c r="D14" s="85">
        <v>624.9</v>
      </c>
      <c r="E14" s="85">
        <v>685.2</v>
      </c>
      <c r="F14" s="76">
        <f t="shared" ref="F14:F21" si="0">IF(C14="-","-",IF(D14="-","-",C14/D14-1))</f>
        <v>-1.2321971515442343E-2</v>
      </c>
      <c r="G14" s="76">
        <f t="shared" ref="G14:G21" si="1">IF(C14="-","-",IF(E14="-","-",C14/E14-1))</f>
        <v>-9.9241097489784047E-2</v>
      </c>
      <c r="I14" t="s">
        <v>12</v>
      </c>
      <c r="J14" s="83">
        <v>81</v>
      </c>
      <c r="K14" s="84">
        <v>603.6</v>
      </c>
      <c r="L14" s="85">
        <v>613.79999999999995</v>
      </c>
      <c r="M14" s="84">
        <v>675.8</v>
      </c>
      <c r="N14" s="3">
        <f t="shared" ref="N14:N20" si="2">IF(K14="-","-",IF(L14="-","-",K14/L14-1))</f>
        <v>-1.6617790811339073E-2</v>
      </c>
      <c r="O14" s="76">
        <f t="shared" ref="O14:O20" si="3">IF(K14="-","-",IF(M14="-","-",K14/M14-1))</f>
        <v>-0.10683634211305115</v>
      </c>
    </row>
    <row r="15" spans="1:16" x14ac:dyDescent="0.25">
      <c r="A15" t="s">
        <v>13</v>
      </c>
      <c r="B15" s="83">
        <v>204</v>
      </c>
      <c r="C15" s="84">
        <v>619.70000000000005</v>
      </c>
      <c r="D15" s="85">
        <v>628.70000000000005</v>
      </c>
      <c r="E15" s="85">
        <v>688.7</v>
      </c>
      <c r="F15" s="77">
        <f t="shared" si="0"/>
        <v>-1.4315253698107155E-2</v>
      </c>
      <c r="G15" s="76">
        <f t="shared" si="1"/>
        <v>-0.10018876143458688</v>
      </c>
      <c r="I15" t="s">
        <v>13</v>
      </c>
      <c r="J15" s="83">
        <v>59</v>
      </c>
      <c r="K15" s="84">
        <v>608.9</v>
      </c>
      <c r="L15" s="85">
        <v>614.29999999999995</v>
      </c>
      <c r="M15" s="84">
        <v>679.2</v>
      </c>
      <c r="N15" s="3">
        <f t="shared" si="2"/>
        <v>-8.7904932443431116E-3</v>
      </c>
      <c r="O15" s="76">
        <f t="shared" si="3"/>
        <v>-0.10350412249705543</v>
      </c>
    </row>
    <row r="16" spans="1:16" x14ac:dyDescent="0.25">
      <c r="A16" t="s">
        <v>14</v>
      </c>
      <c r="B16" s="83">
        <v>37</v>
      </c>
      <c r="C16" s="84">
        <v>616.6</v>
      </c>
      <c r="D16" s="85">
        <v>623.5</v>
      </c>
      <c r="E16" s="85">
        <v>685.3</v>
      </c>
      <c r="F16" s="77">
        <f t="shared" si="0"/>
        <v>-1.1066559743384108E-2</v>
      </c>
      <c r="G16" s="76">
        <f t="shared" si="1"/>
        <v>-0.10024806654020124</v>
      </c>
      <c r="I16" t="s">
        <v>15</v>
      </c>
      <c r="J16" s="83">
        <v>155</v>
      </c>
      <c r="K16" s="84">
        <v>600</v>
      </c>
      <c r="L16" s="85">
        <v>610.20000000000005</v>
      </c>
      <c r="M16" s="84">
        <v>668.9</v>
      </c>
      <c r="N16" s="3">
        <f t="shared" si="2"/>
        <v>-1.6715830875122961E-2</v>
      </c>
      <c r="O16" s="76">
        <f t="shared" si="3"/>
        <v>-0.10300493347286588</v>
      </c>
    </row>
    <row r="17" spans="1:17" x14ac:dyDescent="0.25">
      <c r="A17" t="s">
        <v>16</v>
      </c>
      <c r="B17" s="86">
        <v>741</v>
      </c>
      <c r="C17" s="84">
        <v>617</v>
      </c>
      <c r="D17" s="85">
        <v>624.29999999999995</v>
      </c>
      <c r="E17" s="85">
        <v>684.1</v>
      </c>
      <c r="F17" s="77">
        <f t="shared" si="0"/>
        <v>-1.1693096267819891E-2</v>
      </c>
      <c r="G17" s="76">
        <f t="shared" si="1"/>
        <v>-9.8085075281391654E-2</v>
      </c>
      <c r="I17" t="s">
        <v>16</v>
      </c>
      <c r="J17" s="83">
        <v>168</v>
      </c>
      <c r="K17" s="84">
        <v>601.9</v>
      </c>
      <c r="L17" s="85">
        <v>611.4</v>
      </c>
      <c r="M17" s="84">
        <v>671.2</v>
      </c>
      <c r="N17" s="3">
        <f t="shared" si="2"/>
        <v>-1.5538109257441923E-2</v>
      </c>
      <c r="O17" s="76">
        <f t="shared" si="3"/>
        <v>-0.10324791418355195</v>
      </c>
    </row>
    <row r="18" spans="1:17" x14ac:dyDescent="0.25">
      <c r="A18" t="s">
        <v>17</v>
      </c>
      <c r="B18" s="83">
        <v>284</v>
      </c>
      <c r="C18" s="84">
        <v>618.4</v>
      </c>
      <c r="D18" s="85">
        <v>625</v>
      </c>
      <c r="E18" s="85">
        <v>682.7</v>
      </c>
      <c r="F18" s="76">
        <f t="shared" si="0"/>
        <v>-1.0560000000000014E-2</v>
      </c>
      <c r="G18" s="76">
        <f t="shared" si="1"/>
        <v>-9.418485425516343E-2</v>
      </c>
      <c r="I18" t="s">
        <v>18</v>
      </c>
      <c r="J18" s="83">
        <v>128</v>
      </c>
      <c r="K18" s="84">
        <v>582.70000000000005</v>
      </c>
      <c r="L18" s="85">
        <v>593.29999999999995</v>
      </c>
      <c r="M18" s="84">
        <v>649</v>
      </c>
      <c r="N18" s="3">
        <f t="shared" si="2"/>
        <v>-1.7866172256868262E-2</v>
      </c>
      <c r="O18" s="76">
        <f t="shared" si="3"/>
        <v>-0.10215716486902926</v>
      </c>
    </row>
    <row r="19" spans="1:17" x14ac:dyDescent="0.25">
      <c r="A19" t="s">
        <v>19</v>
      </c>
      <c r="B19" s="83">
        <v>734</v>
      </c>
      <c r="C19" s="84">
        <v>607.79999999999995</v>
      </c>
      <c r="D19" s="85">
        <v>613.5</v>
      </c>
      <c r="E19" s="85">
        <v>674.8</v>
      </c>
      <c r="F19" s="77">
        <f t="shared" si="0"/>
        <v>-9.29095354523235E-3</v>
      </c>
      <c r="G19" s="76">
        <f t="shared" si="1"/>
        <v>-9.9288678126852381E-2</v>
      </c>
      <c r="I19" s="75" t="s">
        <v>19</v>
      </c>
      <c r="J19" s="83">
        <v>136</v>
      </c>
      <c r="K19" s="84">
        <v>593.4</v>
      </c>
      <c r="L19" s="85">
        <v>600.1</v>
      </c>
      <c r="M19" s="84">
        <v>660.6</v>
      </c>
      <c r="N19" s="82">
        <f t="shared" si="2"/>
        <v>-1.1164805865689131E-2</v>
      </c>
      <c r="O19" s="127">
        <f t="shared" si="3"/>
        <v>-0.10172570390554048</v>
      </c>
    </row>
    <row r="20" spans="1:17" x14ac:dyDescent="0.25">
      <c r="A20" t="s">
        <v>20</v>
      </c>
      <c r="B20" s="83">
        <v>219</v>
      </c>
      <c r="C20" s="84">
        <v>620.79999999999995</v>
      </c>
      <c r="D20" s="85">
        <v>615.5</v>
      </c>
      <c r="E20" s="85">
        <v>683.1</v>
      </c>
      <c r="F20" s="76">
        <f t="shared" si="0"/>
        <v>8.6108854589763695E-3</v>
      </c>
      <c r="G20" s="77">
        <f t="shared" si="1"/>
        <v>-9.1201873810569545E-2</v>
      </c>
      <c r="I20" t="s">
        <v>21</v>
      </c>
      <c r="J20" s="87">
        <v>838</v>
      </c>
      <c r="K20" s="89">
        <v>596.20000000000005</v>
      </c>
      <c r="L20" s="88">
        <v>604.29999999999995</v>
      </c>
      <c r="M20" s="89">
        <v>663.2</v>
      </c>
      <c r="N20" s="3">
        <f t="shared" si="2"/>
        <v>-1.3403938441171492E-2</v>
      </c>
      <c r="O20" s="76">
        <f t="shared" si="3"/>
        <v>-0.10102533172496986</v>
      </c>
    </row>
    <row r="21" spans="1:17" x14ac:dyDescent="0.25">
      <c r="A21" s="72" t="s">
        <v>21</v>
      </c>
      <c r="B21" s="90">
        <v>2804</v>
      </c>
      <c r="C21" s="89">
        <v>612.6</v>
      </c>
      <c r="D21" s="88">
        <v>618.70000000000005</v>
      </c>
      <c r="E21" s="88">
        <v>678</v>
      </c>
      <c r="F21" s="78">
        <f t="shared" si="0"/>
        <v>-9.8593825763698684E-3</v>
      </c>
      <c r="G21" s="78">
        <f t="shared" si="1"/>
        <v>-9.6460176991150393E-2</v>
      </c>
      <c r="J21" s="4"/>
      <c r="K21" s="4"/>
      <c r="L21" s="91"/>
      <c r="M21" s="92"/>
      <c r="N21" s="4"/>
      <c r="O21" s="5"/>
    </row>
    <row r="22" spans="1:17" ht="5.0999999999999996" customHeight="1" x14ac:dyDescent="0.25">
      <c r="B22" s="83"/>
      <c r="C22" s="84"/>
      <c r="D22" s="85"/>
      <c r="E22" s="93"/>
      <c r="F22" s="84"/>
      <c r="G22" s="86"/>
      <c r="J22" s="4"/>
      <c r="K22" s="4"/>
      <c r="L22" s="91"/>
      <c r="M22" s="92"/>
      <c r="N22" s="4"/>
      <c r="O22" s="5"/>
    </row>
    <row r="23" spans="1:17" x14ac:dyDescent="0.25">
      <c r="A23" s="73" t="s">
        <v>22</v>
      </c>
      <c r="B23" s="94"/>
      <c r="C23" s="95"/>
      <c r="D23" s="96"/>
      <c r="E23" s="97"/>
      <c r="F23" s="98"/>
      <c r="G23" s="99"/>
      <c r="I23" s="73" t="s">
        <v>23</v>
      </c>
      <c r="J23" s="98"/>
      <c r="K23" s="98"/>
      <c r="L23" s="100"/>
      <c r="M23" s="128"/>
      <c r="N23" s="98"/>
      <c r="O23" s="99"/>
    </row>
    <row r="24" spans="1:17" x14ac:dyDescent="0.25">
      <c r="A24" t="s">
        <v>12</v>
      </c>
      <c r="B24" s="83">
        <v>23</v>
      </c>
      <c r="C24" s="84">
        <v>616.29999999999995</v>
      </c>
      <c r="D24" s="85">
        <v>625.6</v>
      </c>
      <c r="E24" s="85">
        <v>684.5</v>
      </c>
      <c r="F24" s="77">
        <f t="shared" ref="F24:F33" si="4">IF(C24="-","-",IF(D24="-","-",C24/D24-1))</f>
        <v>-1.4865728900255837E-2</v>
      </c>
      <c r="G24" s="76">
        <f t="shared" ref="G24:G33" si="5">IF(C24="-","-",IF(E24="-","-",C24/E24-1))</f>
        <v>-9.9634769905040277E-2</v>
      </c>
      <c r="I24" t="s">
        <v>16</v>
      </c>
      <c r="J24" s="83">
        <v>27</v>
      </c>
      <c r="K24" s="84">
        <v>538.1</v>
      </c>
      <c r="L24" s="85">
        <v>548.29999999999995</v>
      </c>
      <c r="M24" s="84">
        <v>578.1</v>
      </c>
      <c r="N24" s="3">
        <f t="shared" ref="N24:N31" si="6">IF(K24="-","-",IF(L24="-","-",K24/L24-1))</f>
        <v>-1.8602954586904863E-2</v>
      </c>
      <c r="O24" s="76">
        <f t="shared" ref="O24:O31" si="7">IF(K24="-","-",IF(M24="-","-",K24/M24-1))</f>
        <v>-6.9192181283515009E-2</v>
      </c>
    </row>
    <row r="25" spans="1:17" x14ac:dyDescent="0.25">
      <c r="A25" t="s">
        <v>13</v>
      </c>
      <c r="B25" s="83">
        <v>209</v>
      </c>
      <c r="C25" s="84">
        <v>621.4</v>
      </c>
      <c r="D25" s="85">
        <v>628.6</v>
      </c>
      <c r="E25" s="85">
        <v>689.1</v>
      </c>
      <c r="F25" s="77">
        <f t="shared" si="4"/>
        <v>-1.1454024817053821E-2</v>
      </c>
      <c r="G25" s="76">
        <f t="shared" si="5"/>
        <v>-9.8244086489624238E-2</v>
      </c>
      <c r="I25" t="s">
        <v>17</v>
      </c>
      <c r="J25" s="83">
        <v>28</v>
      </c>
      <c r="K25" s="84">
        <v>536.20000000000005</v>
      </c>
      <c r="L25" s="85">
        <v>556.6</v>
      </c>
      <c r="M25" s="84">
        <v>583.29999999999995</v>
      </c>
      <c r="N25" s="3">
        <f t="shared" si="6"/>
        <v>-3.6651095939633449E-2</v>
      </c>
      <c r="O25" s="76">
        <f t="shared" si="7"/>
        <v>-8.0747471284073224E-2</v>
      </c>
    </row>
    <row r="26" spans="1:17" x14ac:dyDescent="0.25">
      <c r="A26" t="s">
        <v>14</v>
      </c>
      <c r="B26" s="83">
        <v>78</v>
      </c>
      <c r="C26" s="84">
        <v>619.4</v>
      </c>
      <c r="D26" s="85">
        <v>628.4</v>
      </c>
      <c r="E26" s="85">
        <v>684.5</v>
      </c>
      <c r="F26" s="76">
        <f t="shared" si="4"/>
        <v>-1.4322087842138731E-2</v>
      </c>
      <c r="G26" s="76">
        <f t="shared" si="5"/>
        <v>-9.5105916727538431E-2</v>
      </c>
      <c r="I26" t="s">
        <v>18</v>
      </c>
      <c r="J26" s="83">
        <v>23</v>
      </c>
      <c r="K26" s="84">
        <v>509.1</v>
      </c>
      <c r="L26" s="85">
        <v>517</v>
      </c>
      <c r="M26" s="84">
        <v>554.6</v>
      </c>
      <c r="N26" s="3">
        <f t="shared" si="6"/>
        <v>-1.5280464216634426E-2</v>
      </c>
      <c r="O26" s="76">
        <f t="shared" si="7"/>
        <v>-8.2041110710421972E-2</v>
      </c>
    </row>
    <row r="27" spans="1:17" x14ac:dyDescent="0.25">
      <c r="A27" t="s">
        <v>15</v>
      </c>
      <c r="B27" s="83">
        <v>45</v>
      </c>
      <c r="C27" s="84">
        <v>607.29999999999995</v>
      </c>
      <c r="D27" s="85">
        <v>619.4</v>
      </c>
      <c r="E27" s="85">
        <v>677.9</v>
      </c>
      <c r="F27" s="76">
        <f t="shared" si="4"/>
        <v>-1.9535033903777865E-2</v>
      </c>
      <c r="G27" s="76">
        <f t="shared" si="5"/>
        <v>-0.1041451541525299</v>
      </c>
      <c r="I27" t="s">
        <v>19</v>
      </c>
      <c r="J27" s="83">
        <v>97</v>
      </c>
      <c r="K27" s="84">
        <v>509.9</v>
      </c>
      <c r="L27" s="85">
        <v>521.5</v>
      </c>
      <c r="M27" s="84">
        <v>557.9</v>
      </c>
      <c r="N27" s="3">
        <f t="shared" si="6"/>
        <v>-2.2243528283796832E-2</v>
      </c>
      <c r="O27" s="76">
        <f t="shared" si="7"/>
        <v>-8.6036924179960561E-2</v>
      </c>
    </row>
    <row r="28" spans="1:17" x14ac:dyDescent="0.25">
      <c r="A28" t="s">
        <v>16</v>
      </c>
      <c r="B28" s="83">
        <v>607</v>
      </c>
      <c r="C28" s="84">
        <v>615.6</v>
      </c>
      <c r="D28" s="85">
        <v>624</v>
      </c>
      <c r="E28" s="85">
        <v>683.5</v>
      </c>
      <c r="F28" s="76">
        <f t="shared" si="4"/>
        <v>-1.3461538461538414E-2</v>
      </c>
      <c r="G28" s="76">
        <f t="shared" si="5"/>
        <v>-9.9341623994147699E-2</v>
      </c>
      <c r="I28" t="s">
        <v>20</v>
      </c>
      <c r="J28" s="83">
        <v>57</v>
      </c>
      <c r="K28" s="84">
        <v>519</v>
      </c>
      <c r="L28" s="85">
        <v>524.29999999999995</v>
      </c>
      <c r="M28" s="84">
        <v>560.6</v>
      </c>
      <c r="N28" s="3">
        <f t="shared" si="6"/>
        <v>-1.0108716383749661E-2</v>
      </c>
      <c r="O28" s="76">
        <f t="shared" si="7"/>
        <v>-7.4206207634677224E-2</v>
      </c>
    </row>
    <row r="29" spans="1:17" x14ac:dyDescent="0.25">
      <c r="A29" t="s">
        <v>17</v>
      </c>
      <c r="B29" s="83">
        <v>498</v>
      </c>
      <c r="C29" s="84">
        <v>616.20000000000005</v>
      </c>
      <c r="D29" s="85">
        <v>624.29999999999995</v>
      </c>
      <c r="E29" s="85">
        <v>685.5</v>
      </c>
      <c r="F29" s="76">
        <f t="shared" si="4"/>
        <v>-1.2974531475252182E-2</v>
      </c>
      <c r="G29" s="76">
        <f t="shared" si="5"/>
        <v>-0.10109409190371987</v>
      </c>
      <c r="I29" t="s">
        <v>24</v>
      </c>
      <c r="J29" s="83">
        <v>274</v>
      </c>
      <c r="K29" s="84">
        <v>475.1</v>
      </c>
      <c r="L29" s="85">
        <v>486.2</v>
      </c>
      <c r="M29" s="84">
        <v>519.20000000000005</v>
      </c>
      <c r="N29" s="3">
        <f t="shared" si="6"/>
        <v>-2.2830111065405112E-2</v>
      </c>
      <c r="O29" s="76">
        <f t="shared" si="7"/>
        <v>-8.4938366718027791E-2</v>
      </c>
      <c r="Q29" t="s">
        <v>31</v>
      </c>
    </row>
    <row r="30" spans="1:17" x14ac:dyDescent="0.25">
      <c r="A30" t="s">
        <v>18</v>
      </c>
      <c r="B30" s="83">
        <v>62</v>
      </c>
      <c r="C30" s="84">
        <v>594.1</v>
      </c>
      <c r="D30" s="85">
        <v>602</v>
      </c>
      <c r="E30" s="85">
        <v>664.5</v>
      </c>
      <c r="F30" s="76">
        <f t="shared" si="4"/>
        <v>-1.3122923588039792E-2</v>
      </c>
      <c r="G30" s="76">
        <f t="shared" si="5"/>
        <v>-0.10594431903686974</v>
      </c>
      <c r="I30" s="75" t="s">
        <v>25</v>
      </c>
      <c r="J30" s="101">
        <v>155</v>
      </c>
      <c r="K30" s="103">
        <v>494.8</v>
      </c>
      <c r="L30" s="102">
        <v>504.9</v>
      </c>
      <c r="M30" s="103">
        <v>538.1</v>
      </c>
      <c r="N30" s="3">
        <f t="shared" si="6"/>
        <v>-2.0003961180431684E-2</v>
      </c>
      <c r="O30" s="127">
        <f t="shared" si="7"/>
        <v>-8.0468314439695265E-2</v>
      </c>
    </row>
    <row r="31" spans="1:17" x14ac:dyDescent="0.25">
      <c r="A31" t="s">
        <v>19</v>
      </c>
      <c r="B31" s="83">
        <v>530</v>
      </c>
      <c r="C31" s="84">
        <v>608.4</v>
      </c>
      <c r="D31" s="85">
        <v>614.20000000000005</v>
      </c>
      <c r="E31" s="85">
        <v>675.5</v>
      </c>
      <c r="F31" s="77">
        <f t="shared" si="4"/>
        <v>-9.4431781178769825E-3</v>
      </c>
      <c r="G31" s="76">
        <f t="shared" si="5"/>
        <v>-9.9333826794966718E-2</v>
      </c>
      <c r="I31" t="s">
        <v>21</v>
      </c>
      <c r="J31" s="86">
        <v>1012</v>
      </c>
      <c r="K31" s="84">
        <v>481</v>
      </c>
      <c r="L31" s="85">
        <v>492.1</v>
      </c>
      <c r="M31" s="84">
        <v>521</v>
      </c>
      <c r="N31" s="129">
        <f t="shared" si="6"/>
        <v>-2.2556390977443663E-2</v>
      </c>
      <c r="O31" s="76">
        <f t="shared" si="7"/>
        <v>-7.6775431861804244E-2</v>
      </c>
    </row>
    <row r="32" spans="1:17" x14ac:dyDescent="0.25">
      <c r="A32" t="s">
        <v>20</v>
      </c>
      <c r="B32" s="83">
        <v>364</v>
      </c>
      <c r="C32" s="84">
        <v>607.5</v>
      </c>
      <c r="D32" s="85">
        <v>613.79999999999995</v>
      </c>
      <c r="E32" s="85">
        <v>683</v>
      </c>
      <c r="F32" s="76">
        <f t="shared" si="4"/>
        <v>-1.0263929618768208E-2</v>
      </c>
      <c r="G32" s="77">
        <f t="shared" si="5"/>
        <v>-0.11054172767203518</v>
      </c>
    </row>
    <row r="33" spans="1:15" x14ac:dyDescent="0.25">
      <c r="A33" s="72" t="s">
        <v>21</v>
      </c>
      <c r="B33" s="90">
        <v>2595</v>
      </c>
      <c r="C33" s="89">
        <v>611.1</v>
      </c>
      <c r="D33" s="88">
        <v>617.1</v>
      </c>
      <c r="E33" s="88">
        <v>679.6</v>
      </c>
      <c r="F33" s="78">
        <f t="shared" si="4"/>
        <v>-9.7228974234321308E-3</v>
      </c>
      <c r="G33" s="78">
        <f t="shared" si="5"/>
        <v>-0.10079458505002947</v>
      </c>
    </row>
    <row r="34" spans="1:15" ht="5.0999999999999996" customHeight="1" x14ac:dyDescent="0.25"/>
    <row r="35" spans="1:15" ht="5.0999999999999996" customHeight="1" x14ac:dyDescent="0.25"/>
    <row r="36" spans="1:15" x14ac:dyDescent="0.25">
      <c r="A36" s="74" t="s">
        <v>26</v>
      </c>
      <c r="B36" s="72"/>
      <c r="C36" s="72"/>
      <c r="D36" s="72"/>
      <c r="E36" s="72"/>
      <c r="F36" s="72"/>
      <c r="G36" s="72"/>
      <c r="H36" s="72"/>
      <c r="I36" s="130" t="s">
        <v>4</v>
      </c>
      <c r="J36" s="131">
        <f>C10</f>
        <v>46144</v>
      </c>
      <c r="K36" s="72"/>
      <c r="L36" s="72"/>
      <c r="M36" s="72"/>
      <c r="N36" s="72"/>
      <c r="O36" s="72"/>
    </row>
    <row r="37" spans="1:15" ht="5.0999999999999996" customHeight="1" x14ac:dyDescent="0.25"/>
    <row r="38" spans="1:15" x14ac:dyDescent="0.25">
      <c r="A38" s="135" t="s">
        <v>27</v>
      </c>
      <c r="B38" s="135"/>
      <c r="C38" s="135"/>
      <c r="D38" s="135"/>
      <c r="E38" s="135"/>
      <c r="F38" s="135"/>
      <c r="G38" s="135"/>
      <c r="H38" s="135"/>
      <c r="I38" t="s">
        <v>28</v>
      </c>
      <c r="J38" s="93">
        <v>2485</v>
      </c>
      <c r="K38" s="6">
        <v>835.33801423455293</v>
      </c>
      <c r="L38" s="6">
        <v>882.34710722863542</v>
      </c>
      <c r="M38" s="104">
        <v>701.20799960657575</v>
      </c>
      <c r="N38" s="3">
        <f>IF(K38="-","-",IF(L38="-","-",K38/L38-1))</f>
        <v>-5.3277324319375152E-2</v>
      </c>
      <c r="O38" s="3">
        <f>IF(K38="-","-",IF(M38="-","-",K38/M38-1))</f>
        <v>0.19128420483399089</v>
      </c>
    </row>
    <row r="39" spans="1:15" x14ac:dyDescent="0.25">
      <c r="I39" t="s">
        <v>30</v>
      </c>
      <c r="J39" s="93">
        <v>2807</v>
      </c>
      <c r="K39" s="6">
        <v>709.68200468535883</v>
      </c>
      <c r="L39" s="6">
        <v>773.80796810594427</v>
      </c>
      <c r="M39" s="6">
        <v>624.78479487513539</v>
      </c>
      <c r="N39" s="3">
        <f>IF(K39="-","-",IF(L39="-","-",K39/L39-1))</f>
        <v>-8.2870642412156914E-2</v>
      </c>
      <c r="O39" s="3">
        <f>IF(K39="-","-",IF(M39="-","-",K39/M39-1))</f>
        <v>0.13588232381229814</v>
      </c>
    </row>
    <row r="40" spans="1:15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105">
        <v>5292</v>
      </c>
      <c r="K40" s="106">
        <v>780.75616603546518</v>
      </c>
      <c r="L40" s="106">
        <v>820.21732479510069</v>
      </c>
      <c r="M40" s="106">
        <v>667.76329436804065</v>
      </c>
      <c r="N40" s="80">
        <f>IF(K40="-","-",IF(L40="-","-",K40/L40-1))</f>
        <v>-4.8110613573656646E-2</v>
      </c>
      <c r="O40" s="80">
        <f>IF(K40="-","-",IF(M40="-","-",K40/M40-1))</f>
        <v>0.16921096535316305</v>
      </c>
    </row>
    <row r="41" spans="1:15" ht="5.0999999999999996" customHeight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 t="s">
        <v>31</v>
      </c>
      <c r="K41" s="75"/>
      <c r="L41" s="75"/>
      <c r="M41" s="75"/>
      <c r="N41" s="75"/>
      <c r="O41" s="75"/>
    </row>
    <row r="42" spans="1:15" ht="5.0999999999999996" customHeight="1" x14ac:dyDescent="0.25"/>
    <row r="43" spans="1:15" x14ac:dyDescent="0.25">
      <c r="A43" s="1" t="s">
        <v>32</v>
      </c>
      <c r="I43" s="61" t="s">
        <v>4</v>
      </c>
      <c r="J43" s="62">
        <f>J36</f>
        <v>46144</v>
      </c>
    </row>
    <row r="44" spans="1:15" ht="5.0999999999999996" customHeight="1" x14ac:dyDescent="0.25"/>
    <row r="45" spans="1:15" x14ac:dyDescent="0.25">
      <c r="A45" s="133" t="s">
        <v>33</v>
      </c>
      <c r="B45" s="133"/>
      <c r="C45" s="133"/>
      <c r="D45" s="133"/>
      <c r="E45" s="133"/>
      <c r="F45" s="133"/>
      <c r="G45" s="133"/>
      <c r="H45" s="133"/>
      <c r="K45" s="107">
        <v>182.6406565410534</v>
      </c>
      <c r="L45" s="107">
        <v>182.71413206535109</v>
      </c>
      <c r="M45" s="107">
        <v>203.44498450561485</v>
      </c>
      <c r="N45" s="3">
        <f>IF(K45="-","-",IF(L45="-","-",K45/L45-1))</f>
        <v>-4.0213377841735731E-4</v>
      </c>
      <c r="O45" s="3">
        <f>IF(K45="-","-",IF(M45="-","-",K45/M45-1))</f>
        <v>-0.10226021553255482</v>
      </c>
    </row>
    <row r="46" spans="1:15" ht="5.0999999999999996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5" ht="5.0999999999999996" customHeight="1" x14ac:dyDescent="0.25"/>
    <row r="48" spans="1:15" x14ac:dyDescent="0.25">
      <c r="A48" s="1" t="s">
        <v>34</v>
      </c>
      <c r="I48" s="61" t="s">
        <v>4</v>
      </c>
      <c r="J48" s="62">
        <f>J43</f>
        <v>46144</v>
      </c>
    </row>
    <row r="49" spans="1:15" ht="5.0999999999999996" customHeight="1" x14ac:dyDescent="0.25"/>
    <row r="50" spans="1:15" x14ac:dyDescent="0.25">
      <c r="A50" s="133" t="s">
        <v>100</v>
      </c>
      <c r="B50" s="133"/>
      <c r="C50" s="133"/>
      <c r="D50" s="133"/>
      <c r="E50" s="133"/>
      <c r="F50" s="133"/>
      <c r="G50" s="133"/>
      <c r="H50" s="133"/>
      <c r="K50" s="85" t="s">
        <v>29</v>
      </c>
      <c r="L50" s="85" t="s">
        <v>29</v>
      </c>
      <c r="M50" s="85" t="s">
        <v>29</v>
      </c>
      <c r="N50" s="3" t="str">
        <f>IF(K50="-","-",IF(L50="-","-",K50/L50-1))</f>
        <v>-</v>
      </c>
      <c r="O50" s="76" t="str">
        <f>IF(K50="-","-",IF(M50="-","-",K50/M50-1))</f>
        <v>-</v>
      </c>
    </row>
    <row r="51" spans="1:15" ht="5.0999999999999996" customHeight="1" x14ac:dyDescent="0.25">
      <c r="A51" s="75"/>
      <c r="B51" s="75"/>
      <c r="C51" s="75"/>
      <c r="D51" s="75"/>
      <c r="E51" s="75"/>
      <c r="F51" s="75"/>
      <c r="G51" s="75"/>
      <c r="H51" s="75" t="s">
        <v>31</v>
      </c>
      <c r="I51" s="75"/>
      <c r="J51" s="75"/>
      <c r="K51" s="75"/>
      <c r="L51" s="75"/>
      <c r="M51" s="75"/>
      <c r="N51" s="75"/>
      <c r="O51" s="75"/>
    </row>
    <row r="52" spans="1:15" ht="5.0999999999999996" customHeight="1" x14ac:dyDescent="0.25">
      <c r="O52" t="s">
        <v>31</v>
      </c>
    </row>
    <row r="53" spans="1:15" x14ac:dyDescent="0.25">
      <c r="A53" s="1" t="s">
        <v>35</v>
      </c>
      <c r="G53" s="61" t="s">
        <v>36</v>
      </c>
      <c r="I53" s="64">
        <v>46082</v>
      </c>
    </row>
    <row r="54" spans="1:15" ht="5.0999999999999996" customHeight="1" x14ac:dyDescent="0.25"/>
    <row r="55" spans="1:15" x14ac:dyDescent="0.25">
      <c r="D55" t="s">
        <v>5</v>
      </c>
      <c r="E55" t="s">
        <v>5</v>
      </c>
      <c r="F55" s="134" t="s">
        <v>6</v>
      </c>
      <c r="G55" s="134"/>
      <c r="L55" t="s">
        <v>5</v>
      </c>
      <c r="M55" t="s">
        <v>5</v>
      </c>
      <c r="N55" s="134" t="s">
        <v>6</v>
      </c>
      <c r="O55" s="134"/>
    </row>
    <row r="56" spans="1:15" x14ac:dyDescent="0.25">
      <c r="C56" s="7" t="s">
        <v>5</v>
      </c>
      <c r="D56" t="s">
        <v>37</v>
      </c>
      <c r="E56" t="s">
        <v>10</v>
      </c>
      <c r="F56" s="65">
        <v>46054</v>
      </c>
      <c r="G56" s="65">
        <v>45717</v>
      </c>
      <c r="K56" s="7" t="s">
        <v>5</v>
      </c>
      <c r="L56" t="s">
        <v>37</v>
      </c>
      <c r="M56" t="s">
        <v>10</v>
      </c>
      <c r="N56" s="65">
        <f>F56</f>
        <v>46054</v>
      </c>
      <c r="O56" s="65">
        <f>G56</f>
        <v>45717</v>
      </c>
    </row>
    <row r="57" spans="1:15" x14ac:dyDescent="0.25">
      <c r="A57" t="s">
        <v>38</v>
      </c>
      <c r="C57" s="6">
        <v>3.7666666666666671</v>
      </c>
      <c r="D57" s="8">
        <v>3.8</v>
      </c>
      <c r="E57" s="8">
        <v>3.4</v>
      </c>
      <c r="F57" s="76">
        <f>IF(C57="-","-",IF(D57="-","-",C57/D57-1))</f>
        <v>-8.7719298245612087E-3</v>
      </c>
      <c r="G57" s="76">
        <f>IF(C57="-","-",IF(E57="-","-",C57/E57-1))</f>
        <v>0.10784313725490202</v>
      </c>
      <c r="I57" t="s">
        <v>125</v>
      </c>
      <c r="K57" s="6">
        <v>90</v>
      </c>
      <c r="L57" s="8">
        <v>90</v>
      </c>
      <c r="M57" s="8">
        <v>110</v>
      </c>
      <c r="N57" s="76">
        <f>IF(K57="-","-",IF(L57="-","-",K57/L57-1))</f>
        <v>0</v>
      </c>
      <c r="O57" s="76">
        <f>IF(K57="-","-",IF(M57="-","-",K57/M57-1))</f>
        <v>-0.18181818181818177</v>
      </c>
    </row>
    <row r="58" spans="1:15" x14ac:dyDescent="0.25">
      <c r="A58" t="s">
        <v>39</v>
      </c>
      <c r="C58" s="6">
        <v>27.333333333333332</v>
      </c>
      <c r="D58" s="8">
        <v>28.666666666666668</v>
      </c>
      <c r="E58" s="8">
        <v>28.25</v>
      </c>
      <c r="F58" s="76">
        <f>IF(C58="-","-",IF(D58="-","-",C58/D58-1))</f>
        <v>-4.6511627906976827E-2</v>
      </c>
      <c r="G58" s="76">
        <f>IF(C58="-","-",IF(E58="-","-",C58/E58-1))</f>
        <v>-3.2448377581120957E-2</v>
      </c>
      <c r="I58" t="s">
        <v>124</v>
      </c>
      <c r="K58" s="6">
        <v>26</v>
      </c>
      <c r="L58" s="8">
        <v>26</v>
      </c>
      <c r="M58" s="8">
        <v>29.333333333333332</v>
      </c>
      <c r="N58" s="76">
        <f>IF(K58="-","-",IF(L58="-","-",K58/L58-1))</f>
        <v>0</v>
      </c>
      <c r="O58" s="76">
        <f>IF(K58="-","-",IF(M58="-","-",K58/M58-1))</f>
        <v>-0.11363636363636365</v>
      </c>
    </row>
    <row r="59" spans="1:15" hidden="1" x14ac:dyDescent="0.25">
      <c r="C59" s="6"/>
      <c r="D59" s="8"/>
      <c r="E59" s="8"/>
      <c r="F59" s="122"/>
      <c r="G59" s="122"/>
      <c r="I59" t="s">
        <v>123</v>
      </c>
      <c r="K59" s="6">
        <v>2.7749999999999999</v>
      </c>
      <c r="L59" s="8"/>
      <c r="M59" s="8"/>
      <c r="N59" s="76" t="e">
        <f>IF(K59="-","-",IF(L59="-","-",K59/L59-1))</f>
        <v>#DIV/0!</v>
      </c>
      <c r="O59" s="76" t="e">
        <f>IF(K59="-","-",IF(M59="-","-",K59/M59-1))</f>
        <v>#DIV/0!</v>
      </c>
    </row>
    <row r="60" spans="1:15" ht="14.45" customHeigh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1:15" ht="5.0999999999999996" customHeight="1" x14ac:dyDescent="0.25"/>
    <row r="67" spans="1:15" ht="5.0999999999999996" customHeight="1" x14ac:dyDescent="0.25"/>
    <row r="69" spans="1:15" ht="5.0999999999999996" customHeight="1" x14ac:dyDescent="0.25"/>
    <row r="70" spans="1:15" x14ac:dyDescent="0.25">
      <c r="A70" s="61" t="s">
        <v>0</v>
      </c>
      <c r="B70" s="62">
        <f>B1</f>
        <v>46149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1" t="str">
        <f>N1</f>
        <v>Volume 89 Number 17</v>
      </c>
      <c r="O70" s="63"/>
    </row>
    <row r="71" spans="1:15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x14ac:dyDescent="0.25">
      <c r="A72" s="1" t="s">
        <v>40</v>
      </c>
      <c r="I72" s="7" t="s">
        <v>41</v>
      </c>
      <c r="J72" s="64">
        <v>46082</v>
      </c>
    </row>
    <row r="73" spans="1:15" x14ac:dyDescent="0.25">
      <c r="L73" t="s">
        <v>5</v>
      </c>
      <c r="M73" t="s">
        <v>5</v>
      </c>
      <c r="N73" s="134" t="s">
        <v>6</v>
      </c>
      <c r="O73" s="134"/>
    </row>
    <row r="74" spans="1:15" x14ac:dyDescent="0.25">
      <c r="K74" s="7" t="s">
        <v>5</v>
      </c>
      <c r="L74" t="s">
        <v>37</v>
      </c>
      <c r="M74" t="s">
        <v>10</v>
      </c>
      <c r="N74" s="65">
        <v>46054</v>
      </c>
      <c r="O74" s="65">
        <v>45717</v>
      </c>
    </row>
    <row r="75" spans="1:15" x14ac:dyDescent="0.25">
      <c r="A75" s="133" t="s">
        <v>42</v>
      </c>
      <c r="B75" s="133"/>
      <c r="C75" s="133"/>
      <c r="D75" s="133"/>
      <c r="E75" s="133"/>
      <c r="F75" s="133"/>
      <c r="G75" s="133"/>
      <c r="H75" s="133"/>
      <c r="I75" t="s">
        <v>43</v>
      </c>
      <c r="K75" s="6" t="s">
        <v>29</v>
      </c>
      <c r="L75" s="8" t="s">
        <v>29</v>
      </c>
      <c r="M75" s="8" t="s">
        <v>29</v>
      </c>
      <c r="N75" s="3" t="str">
        <f>IF(K75="-","-",IF(L75="-","-",K75/L75-1))</f>
        <v>-</v>
      </c>
      <c r="O75" s="3" t="str">
        <f>IF(K75="-","-",IF(M75="-","-",K75/M75-1))</f>
        <v>-</v>
      </c>
    </row>
    <row r="76" spans="1:15" x14ac:dyDescent="0.25">
      <c r="A76" s="133" t="s">
        <v>44</v>
      </c>
      <c r="B76" s="133"/>
      <c r="C76" s="133"/>
      <c r="D76" s="133"/>
      <c r="E76" s="133"/>
      <c r="F76" s="133"/>
      <c r="G76" s="133"/>
      <c r="H76" s="133"/>
      <c r="I76" t="s">
        <v>93</v>
      </c>
      <c r="K76" s="6">
        <v>290.79724520185312</v>
      </c>
      <c r="L76" s="8">
        <v>282.80688405527673</v>
      </c>
      <c r="M76" s="8">
        <v>293.24</v>
      </c>
      <c r="N76" s="3">
        <f>IF(K76="-","-",IF(L76="-","-",K76/L76-1))</f>
        <v>2.8253771732850153E-2</v>
      </c>
      <c r="O76" s="3">
        <f>IF(K76="-","-",IF(M76="-","-",K76/M76-1))</f>
        <v>-8.3302237012239377E-3</v>
      </c>
    </row>
    <row r="77" spans="1:15" x14ac:dyDescent="0.25">
      <c r="I77" t="s">
        <v>94</v>
      </c>
      <c r="K77" s="6">
        <v>171.39613956164669</v>
      </c>
      <c r="L77" s="8">
        <v>179.17000823601828</v>
      </c>
      <c r="M77" s="8">
        <v>229.07193202506059</v>
      </c>
      <c r="N77" s="3">
        <f>IF(K77="-","-",IF(L77="-","-",K77/L77-1))</f>
        <v>-4.3388225244323064E-2</v>
      </c>
      <c r="O77" s="3">
        <f>IF(K77="-","-",IF(M77="-","-",K77/M77-1))</f>
        <v>-0.25178026811728349</v>
      </c>
    </row>
    <row r="78" spans="1:15" x14ac:dyDescent="0.25">
      <c r="I78" t="s">
        <v>95</v>
      </c>
      <c r="K78" s="6" t="s">
        <v>29</v>
      </c>
      <c r="L78" s="8" t="s">
        <v>29</v>
      </c>
      <c r="M78" s="8" t="s">
        <v>29</v>
      </c>
      <c r="N78" s="3" t="str">
        <f>IF(K78="-","-",IF(L78="-","-",K78/L78-1))</f>
        <v>-</v>
      </c>
      <c r="O78" s="3" t="str">
        <f>IF(K78="-","-",IF(M78="-","-",K78/M78-1))</f>
        <v>-</v>
      </c>
    </row>
    <row r="79" spans="1:15" ht="5.0999999999999996" customHeight="1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ht="5.0999999999999996" customHeight="1" x14ac:dyDescent="0.25"/>
    <row r="81" spans="1:15" x14ac:dyDescent="0.25">
      <c r="I81" s="61" t="s">
        <v>4</v>
      </c>
      <c r="J81" s="62">
        <f>C10</f>
        <v>46144</v>
      </c>
      <c r="K81" t="s">
        <v>45</v>
      </c>
      <c r="L81" t="s">
        <v>5</v>
      </c>
      <c r="M81" t="s">
        <v>5</v>
      </c>
      <c r="N81" s="134" t="s">
        <v>6</v>
      </c>
      <c r="O81" s="134"/>
    </row>
    <row r="82" spans="1:15" x14ac:dyDescent="0.25">
      <c r="A82" s="1" t="s">
        <v>46</v>
      </c>
      <c r="L82" t="s">
        <v>9</v>
      </c>
      <c r="M82" t="s">
        <v>10</v>
      </c>
      <c r="N82" s="79">
        <f>N13</f>
        <v>46137</v>
      </c>
      <c r="O82" s="79">
        <f>O13</f>
        <v>45780</v>
      </c>
    </row>
    <row r="83" spans="1:15" ht="5.0999999999999996" customHeight="1" x14ac:dyDescent="0.25"/>
    <row r="84" spans="1:15" ht="14.85" customHeight="1" x14ac:dyDescent="0.25">
      <c r="A84" s="133" t="s">
        <v>96</v>
      </c>
      <c r="B84" s="133"/>
      <c r="C84" s="133"/>
      <c r="D84" s="133"/>
      <c r="E84" s="133"/>
      <c r="F84" s="133"/>
      <c r="G84" s="133"/>
      <c r="H84" s="133"/>
      <c r="I84" t="s">
        <v>47</v>
      </c>
      <c r="K84" s="6">
        <v>207.5</v>
      </c>
      <c r="L84" s="6">
        <v>207.5</v>
      </c>
      <c r="M84" s="6">
        <v>204</v>
      </c>
      <c r="N84" s="3">
        <f>IF(K84="-","-",IF(L84="-","-",K84/L84-1))</f>
        <v>0</v>
      </c>
      <c r="O84" s="3">
        <f>IF(K84="-","-",IF(M84="-","-",K84/M84-1))</f>
        <v>1.7156862745097978E-2</v>
      </c>
    </row>
    <row r="85" spans="1:15" ht="14.85" customHeight="1" x14ac:dyDescent="0.25">
      <c r="I85" t="s">
        <v>48</v>
      </c>
      <c r="K85" s="6">
        <v>204.5</v>
      </c>
      <c r="L85" s="6">
        <v>201.5</v>
      </c>
      <c r="M85" s="6" t="s">
        <v>29</v>
      </c>
      <c r="N85" s="3">
        <f>IF(K85="-","-",IF(L85="-","-",K85/L85-1))</f>
        <v>1.4888337468982549E-2</v>
      </c>
      <c r="O85" s="3" t="str">
        <f>IF(K85="-","-",IF(M85="-","-",K85/M85-1))</f>
        <v>-</v>
      </c>
    </row>
    <row r="86" spans="1:15" ht="5.0999999999999996" customHeight="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</row>
    <row r="87" spans="1:15" ht="5.0999999999999996" customHeight="1" x14ac:dyDescent="0.25"/>
    <row r="88" spans="1:15" x14ac:dyDescent="0.25">
      <c r="A88" s="1" t="s">
        <v>49</v>
      </c>
      <c r="I88" s="61" t="s">
        <v>4</v>
      </c>
      <c r="J88" s="62">
        <f>C10</f>
        <v>46144</v>
      </c>
    </row>
    <row r="89" spans="1:15" ht="3" customHeight="1" x14ac:dyDescent="0.25"/>
    <row r="90" spans="1:15" x14ac:dyDescent="0.25">
      <c r="A90" s="133" t="s">
        <v>50</v>
      </c>
      <c r="B90" s="133"/>
      <c r="C90" s="133"/>
      <c r="D90" s="133"/>
      <c r="E90" s="133"/>
      <c r="F90" s="133"/>
      <c r="G90" s="133"/>
      <c r="H90" s="133"/>
      <c r="J90" s="7" t="s">
        <v>51</v>
      </c>
      <c r="K90" s="7" t="s">
        <v>52</v>
      </c>
      <c r="L90" t="s">
        <v>5</v>
      </c>
      <c r="M90" t="s">
        <v>5</v>
      </c>
      <c r="N90" s="134" t="s">
        <v>6</v>
      </c>
      <c r="O90" s="134"/>
    </row>
    <row r="91" spans="1:15" x14ac:dyDescent="0.25">
      <c r="I91" s="132" t="s">
        <v>53</v>
      </c>
      <c r="J91" s="132" t="s">
        <v>54</v>
      </c>
      <c r="K91" s="132" t="s">
        <v>5</v>
      </c>
      <c r="L91" s="75" t="s">
        <v>9</v>
      </c>
      <c r="M91" s="75" t="s">
        <v>10</v>
      </c>
      <c r="N91" s="126">
        <f>F13</f>
        <v>46137</v>
      </c>
      <c r="O91" s="126">
        <f>G13</f>
        <v>45780</v>
      </c>
    </row>
    <row r="92" spans="1:15" x14ac:dyDescent="0.25">
      <c r="A92" s="1" t="s">
        <v>55</v>
      </c>
      <c r="B92" t="s">
        <v>56</v>
      </c>
      <c r="F92" t="s">
        <v>57</v>
      </c>
      <c r="I92" s="108">
        <v>30</v>
      </c>
      <c r="J92" s="108" t="s">
        <v>202</v>
      </c>
      <c r="K92" s="93">
        <v>1434.3333333333333</v>
      </c>
      <c r="L92" s="93">
        <v>1427.3015873015872</v>
      </c>
      <c r="M92" s="93">
        <v>1321.9780219780221</v>
      </c>
      <c r="N92" s="9">
        <f t="shared" ref="N92:N99" si="8">IF(K92="-","-",IF(L92="-","-",K92/L92-1))</f>
        <v>4.9266014234874422E-3</v>
      </c>
      <c r="O92" s="3">
        <f t="shared" ref="O92:O99" si="9">IF(K92="-","-",IF(M92="-","-",K92/M92-1))</f>
        <v>8.4990302022720732E-2</v>
      </c>
    </row>
    <row r="93" spans="1:15" x14ac:dyDescent="0.25">
      <c r="A93" s="1" t="s">
        <v>58</v>
      </c>
      <c r="F93" t="s">
        <v>59</v>
      </c>
      <c r="I93" s="108">
        <v>128</v>
      </c>
      <c r="J93" s="108" t="s">
        <v>203</v>
      </c>
      <c r="K93" s="93">
        <v>1562.578125</v>
      </c>
      <c r="L93" s="93">
        <v>1605.9842519685039</v>
      </c>
      <c r="M93" s="93">
        <v>1442.2766990291261</v>
      </c>
      <c r="N93" s="9">
        <f t="shared" si="8"/>
        <v>-2.7027741346342449E-2</v>
      </c>
      <c r="O93" s="3">
        <f t="shared" si="9"/>
        <v>8.3410781060149652E-2</v>
      </c>
    </row>
    <row r="94" spans="1:15" x14ac:dyDescent="0.25">
      <c r="F94" t="s">
        <v>60</v>
      </c>
      <c r="I94" s="108">
        <v>212</v>
      </c>
      <c r="J94" s="108" t="s">
        <v>204</v>
      </c>
      <c r="K94" s="93">
        <v>1746.1084905660377</v>
      </c>
      <c r="L94" s="93">
        <v>1778.3954802259886</v>
      </c>
      <c r="M94" s="93">
        <v>1667.7017543859649</v>
      </c>
      <c r="N94" s="9">
        <f t="shared" si="8"/>
        <v>-1.8155123547574537E-2</v>
      </c>
      <c r="O94" s="3">
        <f t="shared" si="9"/>
        <v>4.7014843016065289E-2</v>
      </c>
    </row>
    <row r="95" spans="1:15" x14ac:dyDescent="0.25">
      <c r="F95" t="s">
        <v>61</v>
      </c>
      <c r="I95" s="108">
        <v>217</v>
      </c>
      <c r="J95" s="108" t="s">
        <v>205</v>
      </c>
      <c r="K95" s="93">
        <v>2074.1013824884794</v>
      </c>
      <c r="L95" s="93">
        <v>2071.0135135135133</v>
      </c>
      <c r="M95" s="93">
        <v>2143.7492625368732</v>
      </c>
      <c r="N95" s="9">
        <f t="shared" si="8"/>
        <v>1.4909941218719247E-3</v>
      </c>
      <c r="O95" s="3">
        <f t="shared" si="9"/>
        <v>-3.2488818196011238E-2</v>
      </c>
    </row>
    <row r="96" spans="1:15" x14ac:dyDescent="0.25">
      <c r="B96" t="s">
        <v>62</v>
      </c>
      <c r="F96" t="s">
        <v>57</v>
      </c>
      <c r="I96" s="108">
        <v>65</v>
      </c>
      <c r="J96" s="108" t="s">
        <v>206</v>
      </c>
      <c r="K96" s="93">
        <v>1246.1538461538462</v>
      </c>
      <c r="L96" s="93">
        <v>1249.7872340425531</v>
      </c>
      <c r="M96" s="93">
        <v>1078.4938271604938</v>
      </c>
      <c r="N96" s="9">
        <f t="shared" si="8"/>
        <v>-2.9072051543960198E-3</v>
      </c>
      <c r="O96" s="3">
        <f t="shared" si="9"/>
        <v>0.15545756013715462</v>
      </c>
    </row>
    <row r="97" spans="1:15" x14ac:dyDescent="0.25">
      <c r="F97" t="s">
        <v>59</v>
      </c>
      <c r="I97" s="108">
        <v>211</v>
      </c>
      <c r="J97" s="108" t="s">
        <v>207</v>
      </c>
      <c r="K97" s="93">
        <v>1438.0521327014219</v>
      </c>
      <c r="L97" s="93">
        <v>1482.4025974025974</v>
      </c>
      <c r="M97" s="93">
        <v>1379.7530864197531</v>
      </c>
      <c r="N97" s="9">
        <f t="shared" si="8"/>
        <v>-2.9917962083231942E-2</v>
      </c>
      <c r="O97" s="3">
        <f t="shared" si="9"/>
        <v>4.2253245783958171E-2</v>
      </c>
    </row>
    <row r="98" spans="1:15" x14ac:dyDescent="0.25">
      <c r="F98" t="s">
        <v>60</v>
      </c>
      <c r="I98" s="108">
        <v>235</v>
      </c>
      <c r="J98" s="108" t="s">
        <v>208</v>
      </c>
      <c r="K98" s="93">
        <v>1616.9574468085107</v>
      </c>
      <c r="L98" s="93">
        <v>1637.5229357798164</v>
      </c>
      <c r="M98" s="93">
        <v>1638.2053571428571</v>
      </c>
      <c r="N98" s="9">
        <f t="shared" si="8"/>
        <v>-1.2558901327090144E-2</v>
      </c>
      <c r="O98" s="3">
        <f t="shared" si="9"/>
        <v>-1.2970236143900915E-2</v>
      </c>
    </row>
    <row r="99" spans="1:15" x14ac:dyDescent="0.25">
      <c r="F99" t="s">
        <v>61</v>
      </c>
      <c r="I99" s="108">
        <v>239</v>
      </c>
      <c r="J99" s="108" t="s">
        <v>209</v>
      </c>
      <c r="K99" s="93">
        <v>1894.2301255230125</v>
      </c>
      <c r="L99" s="93">
        <v>1949.8757575757577</v>
      </c>
      <c r="M99" s="93">
        <v>2063.5892116182572</v>
      </c>
      <c r="N99" s="9">
        <f t="shared" si="8"/>
        <v>-2.853803983999903E-2</v>
      </c>
      <c r="O99" s="3">
        <f t="shared" si="9"/>
        <v>-8.2070154826228259E-2</v>
      </c>
    </row>
    <row r="100" spans="1:15" ht="8.1" customHeight="1" x14ac:dyDescent="0.25">
      <c r="I100" s="93"/>
      <c r="J100" s="93"/>
      <c r="K100" s="93"/>
      <c r="L100" s="93"/>
      <c r="M100" s="93"/>
      <c r="N100" s="10"/>
      <c r="O100" s="3"/>
    </row>
    <row r="101" spans="1:15" x14ac:dyDescent="0.25">
      <c r="A101" s="1" t="s">
        <v>63</v>
      </c>
      <c r="B101" t="s">
        <v>56</v>
      </c>
      <c r="F101" t="s">
        <v>64</v>
      </c>
      <c r="I101" s="108">
        <v>6</v>
      </c>
      <c r="J101" s="108" t="s">
        <v>210</v>
      </c>
      <c r="K101" s="93">
        <v>800</v>
      </c>
      <c r="L101" s="93" t="s">
        <v>29</v>
      </c>
      <c r="M101" s="93">
        <v>458.8235294117647</v>
      </c>
      <c r="N101" s="9" t="str">
        <f>IF(K101="-","-",IF(L101="-","-",K101/L101-1))</f>
        <v>-</v>
      </c>
      <c r="O101" s="3">
        <f>IF(K101="-","-",IF(M101="-","-",K101/M101-1))</f>
        <v>0.74358974358974361</v>
      </c>
    </row>
    <row r="102" spans="1:15" x14ac:dyDescent="0.25">
      <c r="A102" s="1" t="s">
        <v>65</v>
      </c>
      <c r="F102" t="s">
        <v>66</v>
      </c>
      <c r="I102" s="108">
        <v>437</v>
      </c>
      <c r="J102" s="108" t="s">
        <v>211</v>
      </c>
      <c r="K102" s="93">
        <v>1468.6270022883295</v>
      </c>
      <c r="L102" s="93">
        <v>1605.1006711409395</v>
      </c>
      <c r="M102" s="93">
        <v>1421.2413793103449</v>
      </c>
      <c r="N102" s="9">
        <f>IF(K102="-","-",IF(L102="-","-",K102/L102-1))</f>
        <v>-8.5024990211736484E-2</v>
      </c>
      <c r="O102" s="3">
        <f>IF(K102="-","-",IF(M102="-","-",K102/M102-1))</f>
        <v>3.3341009956365353E-2</v>
      </c>
    </row>
    <row r="103" spans="1:15" x14ac:dyDescent="0.25">
      <c r="B103" t="s">
        <v>62</v>
      </c>
      <c r="F103" t="s">
        <v>64</v>
      </c>
      <c r="I103" s="108" t="s">
        <v>29</v>
      </c>
      <c r="J103" s="108" t="s">
        <v>29</v>
      </c>
      <c r="K103" s="93" t="s">
        <v>29</v>
      </c>
      <c r="L103" s="93">
        <v>1031.1111111111111</v>
      </c>
      <c r="M103" s="93">
        <v>870.625</v>
      </c>
      <c r="N103" s="9" t="str">
        <f>IF(K103="-","-",IF(L103="-","-",K103/L103-1))</f>
        <v>-</v>
      </c>
      <c r="O103" s="3" t="str">
        <f>IF(K103="-","-",IF(M103="-","-",K103/M103-1))</f>
        <v>-</v>
      </c>
    </row>
    <row r="104" spans="1:15" x14ac:dyDescent="0.25">
      <c r="F104" t="s">
        <v>66</v>
      </c>
      <c r="I104" s="108">
        <v>366</v>
      </c>
      <c r="J104" s="108" t="s">
        <v>212</v>
      </c>
      <c r="K104" s="93">
        <v>1443.2786885245901</v>
      </c>
      <c r="L104" s="93">
        <v>1428.1514084507041</v>
      </c>
      <c r="M104" s="93">
        <v>1300.4020979020979</v>
      </c>
      <c r="N104" s="9">
        <f>IF(K104="-","-",IF(L104="-","-",K104/L104-1))</f>
        <v>1.0592210310737649E-2</v>
      </c>
      <c r="O104" s="3">
        <f>IF(K104="-","-",IF(M104="-","-",K104/M104-1))</f>
        <v>0.10987108591488037</v>
      </c>
    </row>
    <row r="105" spans="1:15" ht="8.1" customHeight="1" x14ac:dyDescent="0.25">
      <c r="I105" s="93"/>
      <c r="J105" s="93"/>
      <c r="K105" s="93"/>
      <c r="L105" s="93"/>
      <c r="M105" s="93"/>
      <c r="N105" s="9"/>
      <c r="O105" s="3"/>
    </row>
    <row r="106" spans="1:15" x14ac:dyDescent="0.25">
      <c r="A106" s="1" t="s">
        <v>67</v>
      </c>
      <c r="B106" t="s">
        <v>68</v>
      </c>
      <c r="F106" t="s">
        <v>69</v>
      </c>
      <c r="I106" s="108">
        <v>97</v>
      </c>
      <c r="J106" s="108" t="s">
        <v>213</v>
      </c>
      <c r="K106" s="93">
        <v>1937.1134020618556</v>
      </c>
      <c r="L106" s="93">
        <v>2184.375</v>
      </c>
      <c r="M106" s="93">
        <v>2433.0263157894738</v>
      </c>
      <c r="N106" s="9">
        <f t="shared" ref="N106:N111" si="10">IF(K106="-","-",IF(L106="-","-",K106/L106-1))</f>
        <v>-0.1131955813164609</v>
      </c>
      <c r="O106" s="3">
        <f t="shared" ref="O106:O110" si="11">IF(K106="-","-",IF(M106="-","-",K106/M106-1))</f>
        <v>-0.20382554455302027</v>
      </c>
    </row>
    <row r="107" spans="1:15" x14ac:dyDescent="0.25">
      <c r="A107" s="1" t="s">
        <v>58</v>
      </c>
      <c r="F107" t="s">
        <v>70</v>
      </c>
      <c r="I107" s="108" t="s">
        <v>29</v>
      </c>
      <c r="J107" s="108" t="s">
        <v>29</v>
      </c>
      <c r="K107" s="93" t="s">
        <v>29</v>
      </c>
      <c r="L107" s="93" t="s">
        <v>29</v>
      </c>
      <c r="M107" s="93" t="s">
        <v>29</v>
      </c>
      <c r="N107" s="9" t="str">
        <f t="shared" si="10"/>
        <v>-</v>
      </c>
      <c r="O107" s="3" t="str">
        <f t="shared" si="11"/>
        <v>-</v>
      </c>
    </row>
    <row r="108" spans="1:15" x14ac:dyDescent="0.25">
      <c r="F108" t="s">
        <v>71</v>
      </c>
      <c r="I108" s="108" t="s">
        <v>29</v>
      </c>
      <c r="J108" s="108" t="s">
        <v>29</v>
      </c>
      <c r="K108" s="93" t="s">
        <v>29</v>
      </c>
      <c r="L108" s="93" t="s">
        <v>29</v>
      </c>
      <c r="M108" s="93" t="s">
        <v>29</v>
      </c>
      <c r="N108" s="9" t="str">
        <f t="shared" si="10"/>
        <v>-</v>
      </c>
      <c r="O108" s="3" t="str">
        <f t="shared" si="11"/>
        <v>-</v>
      </c>
    </row>
    <row r="109" spans="1:15" x14ac:dyDescent="0.25">
      <c r="B109" t="s">
        <v>72</v>
      </c>
      <c r="F109" t="s">
        <v>73</v>
      </c>
      <c r="I109" s="108">
        <v>37</v>
      </c>
      <c r="J109" s="108" t="s">
        <v>214</v>
      </c>
      <c r="K109" s="93">
        <v>2735.6756756756758</v>
      </c>
      <c r="L109" s="93">
        <v>3276.6666666666665</v>
      </c>
      <c r="M109" s="93">
        <v>2456.9565217391305</v>
      </c>
      <c r="N109" s="9">
        <f t="shared" si="10"/>
        <v>-0.16510406642654851</v>
      </c>
      <c r="O109" s="3">
        <f t="shared" si="11"/>
        <v>0.1134408165022216</v>
      </c>
    </row>
    <row r="110" spans="1:15" x14ac:dyDescent="0.25">
      <c r="F110" t="s">
        <v>70</v>
      </c>
      <c r="I110" s="108">
        <v>11</v>
      </c>
      <c r="J110" s="108" t="s">
        <v>215</v>
      </c>
      <c r="K110" s="93">
        <v>2092.7272727272725</v>
      </c>
      <c r="L110" s="93">
        <v>2067.1428571428573</v>
      </c>
      <c r="M110" s="93" t="s">
        <v>29</v>
      </c>
      <c r="N110" s="9">
        <f t="shared" si="10"/>
        <v>1.2376704152792461E-2</v>
      </c>
      <c r="O110" s="3" t="str">
        <f t="shared" si="11"/>
        <v>-</v>
      </c>
    </row>
    <row r="111" spans="1:15" x14ac:dyDescent="0.25">
      <c r="F111" t="s">
        <v>71</v>
      </c>
      <c r="I111" s="108">
        <v>10</v>
      </c>
      <c r="J111" s="108" t="s">
        <v>216</v>
      </c>
      <c r="K111" s="93">
        <v>2150</v>
      </c>
      <c r="L111" s="93">
        <v>2234.1666666666665</v>
      </c>
      <c r="M111" s="93">
        <v>1598</v>
      </c>
      <c r="N111" s="9">
        <f t="shared" si="10"/>
        <v>-3.767251025736662E-2</v>
      </c>
      <c r="O111" s="3">
        <f>IF(K111="-","-",IF(M111="-","-",K111/M111-1))</f>
        <v>0.34543178973717148</v>
      </c>
    </row>
    <row r="112" spans="1:15" ht="8.1" customHeight="1" x14ac:dyDescent="0.25">
      <c r="I112" s="93"/>
      <c r="J112" s="93"/>
      <c r="K112" s="93"/>
      <c r="L112" s="93"/>
      <c r="M112" s="93"/>
      <c r="N112" s="10"/>
      <c r="O112" s="3"/>
    </row>
    <row r="113" spans="1:18" x14ac:dyDescent="0.25">
      <c r="A113" s="1" t="s">
        <v>74</v>
      </c>
      <c r="F113" t="s">
        <v>75</v>
      </c>
      <c r="I113" s="108">
        <v>244</v>
      </c>
      <c r="J113" s="108" t="s">
        <v>217</v>
      </c>
      <c r="K113" s="93">
        <v>1610.545081967213</v>
      </c>
      <c r="L113" s="93">
        <v>1642.5167286245353</v>
      </c>
      <c r="M113" s="93">
        <v>1666.9331210191083</v>
      </c>
      <c r="N113" s="9">
        <f>IF(K113="-","-",IF(L113="-","-",K113/L113-1))</f>
        <v>-1.9465035637168615E-2</v>
      </c>
      <c r="O113" s="3">
        <f>IF(K113="-","-",IF(M113="-","-",K113/M113-1))</f>
        <v>-3.3827415353905432E-2</v>
      </c>
    </row>
    <row r="114" spans="1:18" x14ac:dyDescent="0.25">
      <c r="A114" s="1" t="s">
        <v>58</v>
      </c>
      <c r="F114" t="s">
        <v>76</v>
      </c>
      <c r="I114" s="108">
        <v>976</v>
      </c>
      <c r="J114" s="108" t="s">
        <v>218</v>
      </c>
      <c r="K114" s="93">
        <v>563.63729508196718</v>
      </c>
      <c r="L114" s="93">
        <v>570.61728395061732</v>
      </c>
      <c r="M114" s="93">
        <v>508.77224199288258</v>
      </c>
      <c r="N114" s="9">
        <f>IF(K114="-","-",IF(L114="-","-",K114/L114-1))</f>
        <v>-1.2232347433160151E-2</v>
      </c>
      <c r="O114" s="3">
        <f>IF(K114="-","-",IF(M114="-","-",K114/M114-1))</f>
        <v>0.10783814162929928</v>
      </c>
    </row>
    <row r="115" spans="1:18" ht="8.1" customHeight="1" x14ac:dyDescent="0.25">
      <c r="A115" s="1"/>
      <c r="I115" s="93"/>
      <c r="J115" s="109"/>
      <c r="K115" s="110"/>
      <c r="L115" s="110"/>
      <c r="M115" s="110"/>
      <c r="N115" s="10"/>
      <c r="O115" s="10"/>
    </row>
    <row r="116" spans="1:18" x14ac:dyDescent="0.25">
      <c r="A116" s="74" t="s">
        <v>67</v>
      </c>
      <c r="B116" s="72" t="s">
        <v>77</v>
      </c>
      <c r="C116" s="72"/>
      <c r="D116" s="72"/>
      <c r="E116" s="72"/>
      <c r="F116" s="72" t="s">
        <v>78</v>
      </c>
      <c r="G116" s="72"/>
      <c r="H116" s="72"/>
      <c r="I116" s="111" t="s">
        <v>29</v>
      </c>
      <c r="J116" s="111" t="s">
        <v>29</v>
      </c>
      <c r="K116" s="112" t="s">
        <v>29</v>
      </c>
      <c r="L116" s="112" t="s">
        <v>29</v>
      </c>
      <c r="M116" s="113">
        <v>203.12436523635861</v>
      </c>
      <c r="N116" s="80" t="str">
        <f t="shared" ref="N116:N121" si="12">IF(K116="-","-",IF(L116="-","-",K116/L116-1))</f>
        <v>-</v>
      </c>
      <c r="O116" s="80" t="str">
        <f t="shared" ref="O116:O121" si="13">IF(K116="-","-",IF(M116="-","-",K116/M116-1))</f>
        <v>-</v>
      </c>
    </row>
    <row r="117" spans="1:18" x14ac:dyDescent="0.25">
      <c r="A117" s="1" t="s">
        <v>79</v>
      </c>
      <c r="F117" t="s">
        <v>80</v>
      </c>
      <c r="I117" s="108" t="s">
        <v>29</v>
      </c>
      <c r="J117" s="108" t="s">
        <v>29</v>
      </c>
      <c r="K117" s="104" t="s">
        <v>29</v>
      </c>
      <c r="L117" s="104" t="s">
        <v>29</v>
      </c>
      <c r="M117" s="114">
        <v>187.83333333333334</v>
      </c>
      <c r="N117" s="9" t="str">
        <f t="shared" si="12"/>
        <v>-</v>
      </c>
      <c r="O117" s="3" t="str">
        <f t="shared" si="13"/>
        <v>-</v>
      </c>
    </row>
    <row r="118" spans="1:18" x14ac:dyDescent="0.25">
      <c r="B118" t="s">
        <v>81</v>
      </c>
      <c r="F118" t="s">
        <v>78</v>
      </c>
      <c r="I118" s="108" t="s">
        <v>29</v>
      </c>
      <c r="J118" s="108" t="s">
        <v>29</v>
      </c>
      <c r="K118" s="104" t="s">
        <v>29</v>
      </c>
      <c r="L118" s="104" t="s">
        <v>29</v>
      </c>
      <c r="M118" s="114" t="s">
        <v>29</v>
      </c>
      <c r="N118" s="9" t="str">
        <f t="shared" si="12"/>
        <v>-</v>
      </c>
      <c r="O118" s="3" t="str">
        <f t="shared" si="13"/>
        <v>-</v>
      </c>
    </row>
    <row r="119" spans="1:18" x14ac:dyDescent="0.25">
      <c r="F119" t="s">
        <v>80</v>
      </c>
      <c r="I119" s="108" t="s">
        <v>29</v>
      </c>
      <c r="J119" s="108" t="s">
        <v>29</v>
      </c>
      <c r="K119" s="104" t="s">
        <v>29</v>
      </c>
      <c r="L119" s="104" t="s">
        <v>29</v>
      </c>
      <c r="M119" s="114" t="s">
        <v>29</v>
      </c>
      <c r="N119" s="9" t="str">
        <f t="shared" si="12"/>
        <v>-</v>
      </c>
      <c r="O119" s="3" t="str">
        <f t="shared" si="13"/>
        <v>-</v>
      </c>
    </row>
    <row r="120" spans="1:18" x14ac:dyDescent="0.25">
      <c r="B120" t="s">
        <v>82</v>
      </c>
      <c r="F120" t="s">
        <v>78</v>
      </c>
      <c r="I120" s="108">
        <v>154.0001</v>
      </c>
      <c r="J120" s="108" t="s">
        <v>219</v>
      </c>
      <c r="K120" s="104">
        <v>287.56474833457901</v>
      </c>
      <c r="L120" s="104">
        <v>154.15228109782865</v>
      </c>
      <c r="M120" s="114">
        <v>250.14468319245103</v>
      </c>
      <c r="N120" s="9">
        <f t="shared" si="12"/>
        <v>0.86545892338812469</v>
      </c>
      <c r="O120" s="3">
        <f t="shared" si="13"/>
        <v>0.14959368580038346</v>
      </c>
      <c r="R120" s="123"/>
    </row>
    <row r="121" spans="1:18" x14ac:dyDescent="0.25">
      <c r="B121" t="s">
        <v>83</v>
      </c>
      <c r="F121" t="s">
        <v>80</v>
      </c>
      <c r="I121" s="108">
        <v>458</v>
      </c>
      <c r="J121" s="108" t="s">
        <v>220</v>
      </c>
      <c r="K121" s="104">
        <v>233.97816593886463</v>
      </c>
      <c r="L121" s="104">
        <v>290.72815533980582</v>
      </c>
      <c r="M121" s="114">
        <v>284.70200573065904</v>
      </c>
      <c r="N121" s="9">
        <f t="shared" si="12"/>
        <v>-0.19519949601926678</v>
      </c>
      <c r="O121" s="3">
        <f t="shared" si="13"/>
        <v>-0.1781646731346932</v>
      </c>
    </row>
    <row r="122" spans="1:18" x14ac:dyDescent="0.25">
      <c r="B122" t="s">
        <v>84</v>
      </c>
      <c r="I122" s="93"/>
      <c r="J122" s="115"/>
      <c r="K122" s="104"/>
      <c r="L122" s="104"/>
      <c r="M122" s="104"/>
      <c r="N122" s="9"/>
      <c r="O122" s="9"/>
    </row>
    <row r="123" spans="1:18" ht="5.0999999999999996" customHeight="1" x14ac:dyDescent="0.25">
      <c r="I123" s="93"/>
      <c r="J123" s="115"/>
      <c r="K123" s="104"/>
      <c r="L123" s="104"/>
      <c r="M123" s="104"/>
      <c r="N123" s="9"/>
      <c r="O123" s="9"/>
    </row>
    <row r="124" spans="1:18" x14ac:dyDescent="0.25">
      <c r="A124" s="1" t="s">
        <v>85</v>
      </c>
      <c r="B124" t="s">
        <v>86</v>
      </c>
      <c r="F124" t="s">
        <v>78</v>
      </c>
      <c r="I124" s="108">
        <v>414</v>
      </c>
      <c r="J124" s="108" t="s">
        <v>221</v>
      </c>
      <c r="K124" s="104">
        <v>130.52412306180602</v>
      </c>
      <c r="L124" s="104">
        <v>135.70530494076453</v>
      </c>
      <c r="M124" s="116">
        <v>130.49793955906043</v>
      </c>
      <c r="N124" s="9">
        <f>IF(K124="-","-",IF(L124="-","-",K124/L124-1))</f>
        <v>-3.8179656139604168E-2</v>
      </c>
      <c r="O124" s="3">
        <f>IF(K124="-","-",IF(M124="-","-",K124/M124-1))</f>
        <v>2.0064303569911068E-4</v>
      </c>
    </row>
    <row r="125" spans="1:18" x14ac:dyDescent="0.25">
      <c r="A125" s="1" t="s">
        <v>79</v>
      </c>
      <c r="F125" t="s">
        <v>80</v>
      </c>
      <c r="I125" s="108">
        <v>952</v>
      </c>
      <c r="J125" s="108" t="s">
        <v>222</v>
      </c>
      <c r="K125" s="104">
        <v>155.64495798319328</v>
      </c>
      <c r="L125" s="104">
        <v>164.91188694929343</v>
      </c>
      <c r="M125" s="116">
        <v>162.92105263157896</v>
      </c>
      <c r="N125" s="9">
        <f>IF(K125="-","-",IF(L125="-","-",K125/L125-1))</f>
        <v>-5.6193214070429764E-2</v>
      </c>
      <c r="O125" s="3">
        <f>IF(K125="-","-",IF(M125="-","-",K125/M125-1))</f>
        <v>-4.4660248205242392E-2</v>
      </c>
    </row>
    <row r="126" spans="1:18" x14ac:dyDescent="0.25">
      <c r="B126" t="s">
        <v>87</v>
      </c>
      <c r="I126" s="108">
        <v>22</v>
      </c>
      <c r="J126" s="108" t="s">
        <v>223</v>
      </c>
      <c r="K126" s="104">
        <v>160.54545454545453</v>
      </c>
      <c r="L126" s="104">
        <v>177.21428571428572</v>
      </c>
      <c r="M126" s="116">
        <v>166</v>
      </c>
      <c r="N126" s="9">
        <f>IF(K126="-","-",IF(L126="-","-",K126/L126-1))</f>
        <v>-9.4060312923674561E-2</v>
      </c>
      <c r="O126" s="3">
        <f>IF(K126="-","-",IF(M126="-","-",K126/M126-1))</f>
        <v>-3.2858707557502864E-2</v>
      </c>
    </row>
    <row r="127" spans="1:18" x14ac:dyDescent="0.25">
      <c r="A127" s="75"/>
      <c r="B127" s="75" t="s">
        <v>88</v>
      </c>
      <c r="C127" s="75"/>
      <c r="D127" s="75"/>
      <c r="E127" s="75"/>
      <c r="F127" s="75"/>
      <c r="G127" s="75"/>
      <c r="H127" s="75"/>
      <c r="I127" s="117">
        <v>370</v>
      </c>
      <c r="J127" s="117" t="s">
        <v>224</v>
      </c>
      <c r="K127" s="118">
        <v>158.11621621621623</v>
      </c>
      <c r="L127" s="118">
        <v>158.23417721518987</v>
      </c>
      <c r="M127" s="119">
        <v>129.5</v>
      </c>
      <c r="N127" s="81">
        <f>IF(K127="-","-",IF(L127="-","-",K127/L127-1))</f>
        <v>-7.4548369416560512E-4</v>
      </c>
      <c r="O127" s="82">
        <f>IF(K127="-","-",IF(M127="-","-",K127/M127-1))</f>
        <v>0.22097464259626443</v>
      </c>
      <c r="R127" s="123"/>
    </row>
  </sheetData>
  <mergeCells count="15"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  <mergeCell ref="A50:H50"/>
    <mergeCell ref="H8:O8"/>
    <mergeCell ref="F12:G12"/>
    <mergeCell ref="N12:O12"/>
    <mergeCell ref="A38:H38"/>
    <mergeCell ref="A45:H45"/>
  </mergeCells>
  <pageMargins left="0.11811023622047245" right="0.11811023622047245" top="0.35433070866141736" bottom="0.55118110236220474" header="0.31496062992125984" footer="0.31496062992125984"/>
  <pageSetup paperSize="9" scale="75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C5EF5-5AEF-4131-AD5F-5B251189BA74}">
  <sheetPr>
    <pageSetUpPr fitToPage="1"/>
  </sheetPr>
  <dimension ref="A1:R127"/>
  <sheetViews>
    <sheetView showGridLines="0" zoomScaleNormal="100" workbookViewId="0">
      <selection activeCell="A38" sqref="A38:H38"/>
    </sheetView>
  </sheetViews>
  <sheetFormatPr defaultRowHeight="15" x14ac:dyDescent="0.25"/>
  <cols>
    <col min="1" max="1" width="9.5703125" customWidth="1"/>
    <col min="2" max="2" width="10.140625" customWidth="1"/>
    <col min="3" max="3" width="9.5703125" customWidth="1"/>
    <col min="4" max="5" width="8.5703125" hidden="1" customWidth="1"/>
    <col min="6" max="6" width="9.5703125" customWidth="1"/>
    <col min="7" max="7" width="9.5703125" bestFit="1" customWidth="1"/>
    <col min="8" max="8" width="3.42578125" customWidth="1"/>
    <col min="9" max="9" width="12" bestFit="1" customWidth="1"/>
    <col min="10" max="10" width="9.5703125" customWidth="1"/>
    <col min="11" max="11" width="8.5703125" customWidth="1"/>
    <col min="12" max="13" width="8.5703125" hidden="1" customWidth="1"/>
    <col min="14" max="14" width="9.5703125" customWidth="1"/>
    <col min="15" max="15" width="10.42578125" customWidth="1"/>
  </cols>
  <sheetData>
    <row r="1" spans="1:16" x14ac:dyDescent="0.25">
      <c r="A1" s="59" t="s">
        <v>0</v>
      </c>
      <c r="B1" s="62">
        <v>46156</v>
      </c>
      <c r="C1" s="60"/>
      <c r="G1" s="1" t="s">
        <v>1</v>
      </c>
      <c r="N1" s="61" t="s">
        <v>225</v>
      </c>
      <c r="O1" s="63"/>
      <c r="P1" s="63"/>
    </row>
    <row r="2" spans="1:16" ht="5.0999999999999996" customHeight="1" x14ac:dyDescent="0.25">
      <c r="N2" s="63"/>
      <c r="O2" s="63"/>
      <c r="P2" s="63"/>
    </row>
    <row r="3" spans="1:16" ht="10.35" customHeight="1" x14ac:dyDescent="0.25"/>
    <row r="4" spans="1:16" ht="5.0999999999999996" customHeight="1" x14ac:dyDescent="0.25"/>
    <row r="5" spans="1:16" x14ac:dyDescent="0.25">
      <c r="G5" s="1" t="s">
        <v>116</v>
      </c>
      <c r="H5" s="1"/>
      <c r="I5" s="1"/>
      <c r="J5" s="1"/>
      <c r="L5" t="s">
        <v>31</v>
      </c>
    </row>
    <row r="6" spans="1:16" ht="10.35" customHeight="1" x14ac:dyDescent="0.25">
      <c r="G6" s="2"/>
      <c r="H6" s="2"/>
      <c r="I6" s="2"/>
      <c r="J6" s="2"/>
    </row>
    <row r="7" spans="1:16" ht="5.0999999999999996" customHeight="1" x14ac:dyDescent="0.25"/>
    <row r="8" spans="1:16" x14ac:dyDescent="0.25">
      <c r="A8" s="61" t="s">
        <v>2</v>
      </c>
      <c r="H8" s="135" t="s">
        <v>3</v>
      </c>
      <c r="I8" s="135"/>
      <c r="J8" s="135"/>
      <c r="K8" s="135"/>
      <c r="L8" s="135"/>
      <c r="M8" s="135"/>
      <c r="N8" s="135"/>
      <c r="O8" s="135"/>
    </row>
    <row r="9" spans="1:16" ht="5.0999999999999996" customHeight="1" x14ac:dyDescent="0.25"/>
    <row r="10" spans="1:16" x14ac:dyDescent="0.25">
      <c r="A10" s="61" t="s">
        <v>4</v>
      </c>
      <c r="C10" s="62">
        <v>46151</v>
      </c>
    </row>
    <row r="11" spans="1:16" ht="5.0999999999999996" customHeight="1" x14ac:dyDescent="0.25"/>
    <row r="12" spans="1:16" x14ac:dyDescent="0.25">
      <c r="A12" s="63"/>
      <c r="B12" s="63"/>
      <c r="C12" s="63"/>
      <c r="D12" s="63" t="s">
        <v>5</v>
      </c>
      <c r="E12" s="63" t="s">
        <v>5</v>
      </c>
      <c r="F12" s="136" t="s">
        <v>6</v>
      </c>
      <c r="G12" s="136"/>
      <c r="H12" s="63"/>
      <c r="I12" s="63"/>
      <c r="J12" s="63"/>
      <c r="K12" s="63"/>
      <c r="L12" s="63" t="s">
        <v>5</v>
      </c>
      <c r="M12" s="63" t="s">
        <v>5</v>
      </c>
      <c r="N12" s="136" t="s">
        <v>6</v>
      </c>
      <c r="O12" s="136"/>
    </row>
    <row r="13" spans="1:16" x14ac:dyDescent="0.25">
      <c r="A13" s="124" t="s">
        <v>7</v>
      </c>
      <c r="B13" s="125" t="s">
        <v>8</v>
      </c>
      <c r="C13" s="125" t="s">
        <v>5</v>
      </c>
      <c r="D13" s="124" t="s">
        <v>9</v>
      </c>
      <c r="E13" s="124" t="s">
        <v>10</v>
      </c>
      <c r="F13" s="126">
        <v>46144</v>
      </c>
      <c r="G13" s="126">
        <v>45787</v>
      </c>
      <c r="H13" s="61"/>
      <c r="I13" s="124" t="s">
        <v>11</v>
      </c>
      <c r="J13" s="125" t="s">
        <v>8</v>
      </c>
      <c r="K13" s="125" t="s">
        <v>5</v>
      </c>
      <c r="L13" s="124" t="s">
        <v>9</v>
      </c>
      <c r="M13" s="124" t="s">
        <v>10</v>
      </c>
      <c r="N13" s="126">
        <f>F13</f>
        <v>46144</v>
      </c>
      <c r="O13" s="126">
        <f>G13</f>
        <v>45787</v>
      </c>
    </row>
    <row r="14" spans="1:16" x14ac:dyDescent="0.25">
      <c r="A14" t="s">
        <v>12</v>
      </c>
      <c r="B14" s="83">
        <v>95</v>
      </c>
      <c r="C14" s="84">
        <v>606.6</v>
      </c>
      <c r="D14" s="85">
        <v>617.20000000000005</v>
      </c>
      <c r="E14" s="85">
        <v>681.5</v>
      </c>
      <c r="F14" s="76">
        <f t="shared" ref="F14:F21" si="0">IF(C14="-","-",IF(D14="-","-",C14/D14-1))</f>
        <v>-1.7174335709656541E-2</v>
      </c>
      <c r="G14" s="76">
        <f t="shared" ref="G14:G21" si="1">IF(C14="-","-",IF(E14="-","-",C14/E14-1))</f>
        <v>-0.10990462215700658</v>
      </c>
      <c r="I14" t="s">
        <v>12</v>
      </c>
      <c r="J14" s="83">
        <v>74</v>
      </c>
      <c r="K14" s="84">
        <v>594.6</v>
      </c>
      <c r="L14" s="85">
        <v>603.6</v>
      </c>
      <c r="M14" s="84">
        <v>671.5</v>
      </c>
      <c r="N14" s="3">
        <f t="shared" ref="N14:N20" si="2">IF(K14="-","-",IF(L14="-","-",K14/L14-1))</f>
        <v>-1.491053677932408E-2</v>
      </c>
      <c r="O14" s="76">
        <f t="shared" ref="O14:O20" si="3">IF(K14="-","-",IF(M14="-","-",K14/M14-1))</f>
        <v>-0.11451973194341025</v>
      </c>
    </row>
    <row r="15" spans="1:16" x14ac:dyDescent="0.25">
      <c r="A15" t="s">
        <v>13</v>
      </c>
      <c r="B15" s="83">
        <v>217</v>
      </c>
      <c r="C15" s="84">
        <v>613.1</v>
      </c>
      <c r="D15" s="85">
        <v>619.70000000000005</v>
      </c>
      <c r="E15" s="85">
        <v>686.1</v>
      </c>
      <c r="F15" s="77">
        <f t="shared" si="0"/>
        <v>-1.065031466838795E-2</v>
      </c>
      <c r="G15" s="76">
        <f t="shared" si="1"/>
        <v>-0.10639848418597875</v>
      </c>
      <c r="I15" t="s">
        <v>13</v>
      </c>
      <c r="J15" s="83">
        <v>54</v>
      </c>
      <c r="K15" s="84">
        <v>598.6</v>
      </c>
      <c r="L15" s="85">
        <v>608.9</v>
      </c>
      <c r="M15" s="84">
        <v>671.7</v>
      </c>
      <c r="N15" s="3">
        <f t="shared" si="2"/>
        <v>-1.6915749712596462E-2</v>
      </c>
      <c r="O15" s="76">
        <f t="shared" si="3"/>
        <v>-0.10882834598779223</v>
      </c>
    </row>
    <row r="16" spans="1:16" x14ac:dyDescent="0.25">
      <c r="A16" t="s">
        <v>14</v>
      </c>
      <c r="B16" s="83">
        <v>27</v>
      </c>
      <c r="C16" s="84">
        <v>611.4</v>
      </c>
      <c r="D16" s="85">
        <v>616.6</v>
      </c>
      <c r="E16" s="85">
        <v>681.6</v>
      </c>
      <c r="F16" s="77">
        <f t="shared" si="0"/>
        <v>-8.4333441453130487E-3</v>
      </c>
      <c r="G16" s="76">
        <f t="shared" si="1"/>
        <v>-0.10299295774647899</v>
      </c>
      <c r="I16" t="s">
        <v>15</v>
      </c>
      <c r="J16" s="83">
        <v>137</v>
      </c>
      <c r="K16" s="84">
        <v>589.6</v>
      </c>
      <c r="L16" s="85">
        <v>600</v>
      </c>
      <c r="M16" s="84">
        <v>661.5</v>
      </c>
      <c r="N16" s="3">
        <f t="shared" si="2"/>
        <v>-1.7333333333333312E-2</v>
      </c>
      <c r="O16" s="76">
        <f t="shared" si="3"/>
        <v>-0.1086923658352229</v>
      </c>
    </row>
    <row r="17" spans="1:17" x14ac:dyDescent="0.25">
      <c r="A17" t="s">
        <v>16</v>
      </c>
      <c r="B17" s="86">
        <v>783</v>
      </c>
      <c r="C17" s="84">
        <v>605.70000000000005</v>
      </c>
      <c r="D17" s="85">
        <v>617</v>
      </c>
      <c r="E17" s="85">
        <v>680.3</v>
      </c>
      <c r="F17" s="77">
        <f t="shared" si="0"/>
        <v>-1.8314424635332172E-2</v>
      </c>
      <c r="G17" s="76">
        <f t="shared" si="1"/>
        <v>-0.1096575040423341</v>
      </c>
      <c r="I17" t="s">
        <v>16</v>
      </c>
      <c r="J17" s="83">
        <v>147</v>
      </c>
      <c r="K17" s="84">
        <v>593.5</v>
      </c>
      <c r="L17" s="85">
        <v>601.9</v>
      </c>
      <c r="M17" s="84">
        <v>669.5</v>
      </c>
      <c r="N17" s="3">
        <f t="shared" si="2"/>
        <v>-1.3955806612394039E-2</v>
      </c>
      <c r="O17" s="76">
        <f t="shared" si="3"/>
        <v>-0.11351755041075429</v>
      </c>
    </row>
    <row r="18" spans="1:17" x14ac:dyDescent="0.25">
      <c r="A18" t="s">
        <v>17</v>
      </c>
      <c r="B18" s="83">
        <v>273</v>
      </c>
      <c r="C18" s="84">
        <v>608.70000000000005</v>
      </c>
      <c r="D18" s="85">
        <v>618.4</v>
      </c>
      <c r="E18" s="85">
        <v>679.7</v>
      </c>
      <c r="F18" s="76">
        <f t="shared" si="0"/>
        <v>-1.5685640362224973E-2</v>
      </c>
      <c r="G18" s="76">
        <f t="shared" si="1"/>
        <v>-0.10445784905105193</v>
      </c>
      <c r="I18" t="s">
        <v>18</v>
      </c>
      <c r="J18" s="83">
        <v>96</v>
      </c>
      <c r="K18" s="84">
        <v>574</v>
      </c>
      <c r="L18" s="85">
        <v>582.70000000000005</v>
      </c>
      <c r="M18" s="84">
        <v>644.70000000000005</v>
      </c>
      <c r="N18" s="3">
        <f t="shared" si="2"/>
        <v>-1.4930495967049984E-2</v>
      </c>
      <c r="O18" s="76">
        <f t="shared" si="3"/>
        <v>-0.10966340933767649</v>
      </c>
    </row>
    <row r="19" spans="1:17" x14ac:dyDescent="0.25">
      <c r="A19" t="s">
        <v>19</v>
      </c>
      <c r="B19" s="83">
        <v>753</v>
      </c>
      <c r="C19" s="84">
        <v>598.4</v>
      </c>
      <c r="D19" s="85">
        <v>607.79999999999995</v>
      </c>
      <c r="E19" s="85">
        <v>673.8</v>
      </c>
      <c r="F19" s="77">
        <f t="shared" si="0"/>
        <v>-1.5465613688713353E-2</v>
      </c>
      <c r="G19" s="76">
        <f t="shared" si="1"/>
        <v>-0.11190264173345199</v>
      </c>
      <c r="I19" s="75" t="s">
        <v>19</v>
      </c>
      <c r="J19" s="83">
        <v>94</v>
      </c>
      <c r="K19" s="84">
        <v>582</v>
      </c>
      <c r="L19" s="85">
        <v>593.4</v>
      </c>
      <c r="M19" s="84">
        <v>653.4</v>
      </c>
      <c r="N19" s="82">
        <f t="shared" si="2"/>
        <v>-1.921132457027297E-2</v>
      </c>
      <c r="O19" s="127">
        <f t="shared" si="3"/>
        <v>-0.10927456382001832</v>
      </c>
    </row>
    <row r="20" spans="1:17" x14ac:dyDescent="0.25">
      <c r="A20" t="s">
        <v>20</v>
      </c>
      <c r="B20" s="83">
        <v>204</v>
      </c>
      <c r="C20" s="84">
        <v>630</v>
      </c>
      <c r="D20" s="85">
        <v>620.79999999999995</v>
      </c>
      <c r="E20" s="85">
        <v>682.6</v>
      </c>
      <c r="F20" s="76">
        <f t="shared" si="0"/>
        <v>1.4819587628866149E-2</v>
      </c>
      <c r="G20" s="77">
        <f t="shared" si="1"/>
        <v>-7.70583064752417E-2</v>
      </c>
      <c r="I20" t="s">
        <v>21</v>
      </c>
      <c r="J20" s="87">
        <v>694</v>
      </c>
      <c r="K20" s="89">
        <v>588</v>
      </c>
      <c r="L20" s="88">
        <v>596.20000000000005</v>
      </c>
      <c r="M20" s="89">
        <v>660</v>
      </c>
      <c r="N20" s="3">
        <f t="shared" si="2"/>
        <v>-1.3753773901375443E-2</v>
      </c>
      <c r="O20" s="76">
        <f t="shared" si="3"/>
        <v>-0.10909090909090913</v>
      </c>
    </row>
    <row r="21" spans="1:17" x14ac:dyDescent="0.25">
      <c r="A21" s="72" t="s">
        <v>21</v>
      </c>
      <c r="B21" s="90">
        <v>2931</v>
      </c>
      <c r="C21" s="89">
        <v>602.70000000000005</v>
      </c>
      <c r="D21" s="88">
        <v>612.6</v>
      </c>
      <c r="E21" s="88">
        <v>675.8</v>
      </c>
      <c r="F21" s="78">
        <f t="shared" si="0"/>
        <v>-1.6160626836434822E-2</v>
      </c>
      <c r="G21" s="78">
        <f t="shared" si="1"/>
        <v>-0.10816809707013897</v>
      </c>
      <c r="J21" s="4"/>
      <c r="K21" s="4"/>
      <c r="L21" s="91"/>
      <c r="M21" s="92"/>
      <c r="N21" s="4"/>
      <c r="O21" s="5"/>
    </row>
    <row r="22" spans="1:17" ht="5.0999999999999996" customHeight="1" x14ac:dyDescent="0.25">
      <c r="B22" s="83"/>
      <c r="C22" s="84"/>
      <c r="D22" s="85"/>
      <c r="E22" s="93"/>
      <c r="F22" s="84"/>
      <c r="G22" s="86"/>
      <c r="J22" s="4"/>
      <c r="K22" s="4"/>
      <c r="L22" s="91"/>
      <c r="M22" s="92"/>
      <c r="N22" s="4"/>
      <c r="O22" s="5"/>
    </row>
    <row r="23" spans="1:17" x14ac:dyDescent="0.25">
      <c r="A23" s="73" t="s">
        <v>22</v>
      </c>
      <c r="B23" s="94"/>
      <c r="C23" s="95"/>
      <c r="D23" s="96"/>
      <c r="E23" s="97"/>
      <c r="F23" s="98"/>
      <c r="G23" s="99"/>
      <c r="I23" s="73" t="s">
        <v>23</v>
      </c>
      <c r="J23" s="98"/>
      <c r="K23" s="98"/>
      <c r="L23" s="100"/>
      <c r="M23" s="128"/>
      <c r="N23" s="98"/>
      <c r="O23" s="99"/>
    </row>
    <row r="24" spans="1:17" x14ac:dyDescent="0.25">
      <c r="A24" t="s">
        <v>12</v>
      </c>
      <c r="B24" s="83">
        <v>37</v>
      </c>
      <c r="C24" s="84">
        <v>604.79999999999995</v>
      </c>
      <c r="D24" s="85">
        <v>616.29999999999995</v>
      </c>
      <c r="E24" s="85">
        <v>684</v>
      </c>
      <c r="F24" s="77">
        <f t="shared" ref="F24:F33" si="4">IF(C24="-","-",IF(D24="-","-",C24/D24-1))</f>
        <v>-1.8659743631348369E-2</v>
      </c>
      <c r="G24" s="76">
        <f t="shared" ref="G24:G33" si="5">IF(C24="-","-",IF(E24="-","-",C24/E24-1))</f>
        <v>-0.11578947368421055</v>
      </c>
      <c r="I24" t="s">
        <v>16</v>
      </c>
      <c r="J24" s="83">
        <v>18</v>
      </c>
      <c r="K24" s="84">
        <v>529.70000000000005</v>
      </c>
      <c r="L24" s="85">
        <v>538.1</v>
      </c>
      <c r="M24" s="84">
        <v>590.9</v>
      </c>
      <c r="N24" s="3">
        <f t="shared" ref="N24:N31" si="6">IF(K24="-","-",IF(L24="-","-",K24/L24-1))</f>
        <v>-1.5610481323174108E-2</v>
      </c>
      <c r="O24" s="76">
        <f t="shared" ref="O24:O31" si="7">IF(K24="-","-",IF(M24="-","-",K24/M24-1))</f>
        <v>-0.10357082416652552</v>
      </c>
    </row>
    <row r="25" spans="1:17" x14ac:dyDescent="0.25">
      <c r="A25" t="s">
        <v>13</v>
      </c>
      <c r="B25" s="83">
        <v>174</v>
      </c>
      <c r="C25" s="84">
        <v>609.6</v>
      </c>
      <c r="D25" s="85">
        <v>621.4</v>
      </c>
      <c r="E25" s="85">
        <v>684.5</v>
      </c>
      <c r="F25" s="77">
        <f t="shared" si="4"/>
        <v>-1.898937882201468E-2</v>
      </c>
      <c r="G25" s="76">
        <f t="shared" si="5"/>
        <v>-0.10942293644996348</v>
      </c>
      <c r="I25" t="s">
        <v>17</v>
      </c>
      <c r="J25" s="83">
        <v>26</v>
      </c>
      <c r="K25" s="84">
        <v>539.29999999999995</v>
      </c>
      <c r="L25" s="85">
        <v>536.20000000000005</v>
      </c>
      <c r="M25" s="84">
        <v>573.29999999999995</v>
      </c>
      <c r="N25" s="3">
        <f t="shared" si="6"/>
        <v>5.7814248414769231E-3</v>
      </c>
      <c r="O25" s="76">
        <f t="shared" si="7"/>
        <v>-5.930577359148792E-2</v>
      </c>
    </row>
    <row r="26" spans="1:17" x14ac:dyDescent="0.25">
      <c r="A26" t="s">
        <v>14</v>
      </c>
      <c r="B26" s="83">
        <v>68</v>
      </c>
      <c r="C26" s="84">
        <v>611</v>
      </c>
      <c r="D26" s="85">
        <v>619.4</v>
      </c>
      <c r="E26" s="85">
        <v>682.5</v>
      </c>
      <c r="F26" s="76">
        <f t="shared" si="4"/>
        <v>-1.3561511139812632E-2</v>
      </c>
      <c r="G26" s="76">
        <f t="shared" si="5"/>
        <v>-0.10476190476190472</v>
      </c>
      <c r="I26" t="s">
        <v>18</v>
      </c>
      <c r="J26" s="83">
        <v>23</v>
      </c>
      <c r="K26" s="84">
        <v>494.6</v>
      </c>
      <c r="L26" s="85">
        <v>509.1</v>
      </c>
      <c r="M26" s="84">
        <v>554.5</v>
      </c>
      <c r="N26" s="3">
        <f t="shared" si="6"/>
        <v>-2.8481634256531163E-2</v>
      </c>
      <c r="O26" s="76">
        <f t="shared" si="7"/>
        <v>-0.1080252479711451</v>
      </c>
    </row>
    <row r="27" spans="1:17" x14ac:dyDescent="0.25">
      <c r="A27" t="s">
        <v>15</v>
      </c>
      <c r="B27" s="83">
        <v>44</v>
      </c>
      <c r="C27" s="84">
        <v>596.4</v>
      </c>
      <c r="D27" s="85">
        <v>607.29999999999995</v>
      </c>
      <c r="E27" s="85">
        <v>669.1</v>
      </c>
      <c r="F27" s="76">
        <f t="shared" si="4"/>
        <v>-1.7948295735221387E-2</v>
      </c>
      <c r="G27" s="76">
        <f t="shared" si="5"/>
        <v>-0.10865341503512183</v>
      </c>
      <c r="I27" t="s">
        <v>19</v>
      </c>
      <c r="J27" s="83">
        <v>80</v>
      </c>
      <c r="K27" s="84">
        <v>503.6</v>
      </c>
      <c r="L27" s="85">
        <v>509.9</v>
      </c>
      <c r="M27" s="84">
        <v>562</v>
      </c>
      <c r="N27" s="3">
        <f t="shared" si="6"/>
        <v>-1.2355363796822783E-2</v>
      </c>
      <c r="O27" s="76">
        <f t="shared" si="7"/>
        <v>-0.10391459074733089</v>
      </c>
    </row>
    <row r="28" spans="1:17" x14ac:dyDescent="0.25">
      <c r="A28" t="s">
        <v>16</v>
      </c>
      <c r="B28" s="83">
        <v>596</v>
      </c>
      <c r="C28" s="84">
        <v>606.20000000000005</v>
      </c>
      <c r="D28" s="85">
        <v>615.6</v>
      </c>
      <c r="E28" s="85">
        <v>678.4</v>
      </c>
      <c r="F28" s="76">
        <f t="shared" si="4"/>
        <v>-1.5269655620532729E-2</v>
      </c>
      <c r="G28" s="76">
        <f t="shared" si="5"/>
        <v>-0.10642688679245271</v>
      </c>
      <c r="I28" t="s">
        <v>20</v>
      </c>
      <c r="J28" s="83">
        <v>58</v>
      </c>
      <c r="K28" s="84">
        <v>505.9</v>
      </c>
      <c r="L28" s="85">
        <v>519</v>
      </c>
      <c r="M28" s="84">
        <v>563.5</v>
      </c>
      <c r="N28" s="3">
        <f t="shared" si="6"/>
        <v>-2.5240847784200438E-2</v>
      </c>
      <c r="O28" s="76">
        <f t="shared" si="7"/>
        <v>-0.10221827861579413</v>
      </c>
    </row>
    <row r="29" spans="1:17" x14ac:dyDescent="0.25">
      <c r="A29" t="s">
        <v>17</v>
      </c>
      <c r="B29" s="83">
        <v>470</v>
      </c>
      <c r="C29" s="84">
        <v>611.5</v>
      </c>
      <c r="D29" s="85">
        <v>616.20000000000005</v>
      </c>
      <c r="E29" s="85">
        <v>679.6</v>
      </c>
      <c r="F29" s="76">
        <f t="shared" si="4"/>
        <v>-7.6273937033430883E-3</v>
      </c>
      <c r="G29" s="76">
        <f t="shared" si="5"/>
        <v>-0.10020600353148912</v>
      </c>
      <c r="I29" t="s">
        <v>24</v>
      </c>
      <c r="J29" s="83">
        <v>241</v>
      </c>
      <c r="K29" s="84">
        <v>469.8</v>
      </c>
      <c r="L29" s="85">
        <v>475.1</v>
      </c>
      <c r="M29" s="84">
        <v>519.9</v>
      </c>
      <c r="N29" s="3">
        <f t="shared" si="6"/>
        <v>-1.1155546200799837E-2</v>
      </c>
      <c r="O29" s="76">
        <f t="shared" si="7"/>
        <v>-9.6364685516445392E-2</v>
      </c>
      <c r="Q29" t="s">
        <v>31</v>
      </c>
    </row>
    <row r="30" spans="1:17" x14ac:dyDescent="0.25">
      <c r="A30" t="s">
        <v>18</v>
      </c>
      <c r="B30" s="83">
        <v>40</v>
      </c>
      <c r="C30" s="84">
        <v>585.9</v>
      </c>
      <c r="D30" s="85">
        <v>594.1</v>
      </c>
      <c r="E30" s="85">
        <v>656.9</v>
      </c>
      <c r="F30" s="76">
        <f t="shared" si="4"/>
        <v>-1.3802390170005174E-2</v>
      </c>
      <c r="G30" s="76">
        <f t="shared" si="5"/>
        <v>-0.10808342213426703</v>
      </c>
      <c r="I30" s="75" t="s">
        <v>25</v>
      </c>
      <c r="J30" s="101">
        <v>145</v>
      </c>
      <c r="K30" s="103">
        <v>488.9</v>
      </c>
      <c r="L30" s="102">
        <v>494.8</v>
      </c>
      <c r="M30" s="103">
        <v>537.79999999999995</v>
      </c>
      <c r="N30" s="3">
        <f t="shared" si="6"/>
        <v>-1.192400970088936E-2</v>
      </c>
      <c r="O30" s="127">
        <f t="shared" si="7"/>
        <v>-9.0925994793603526E-2</v>
      </c>
    </row>
    <row r="31" spans="1:17" x14ac:dyDescent="0.25">
      <c r="A31" t="s">
        <v>19</v>
      </c>
      <c r="B31" s="83">
        <v>511</v>
      </c>
      <c r="C31" s="84">
        <v>597.29999999999995</v>
      </c>
      <c r="D31" s="85">
        <v>608.4</v>
      </c>
      <c r="E31" s="85">
        <v>670.8</v>
      </c>
      <c r="F31" s="77">
        <f t="shared" si="4"/>
        <v>-1.8244575936883667E-2</v>
      </c>
      <c r="G31" s="76">
        <f t="shared" si="5"/>
        <v>-0.10957066189624332</v>
      </c>
      <c r="I31" t="s">
        <v>21</v>
      </c>
      <c r="J31" s="86">
        <v>927</v>
      </c>
      <c r="K31" s="84">
        <v>473.2</v>
      </c>
      <c r="L31" s="85">
        <v>481</v>
      </c>
      <c r="M31" s="84">
        <v>526.6</v>
      </c>
      <c r="N31" s="129">
        <f t="shared" si="6"/>
        <v>-1.6216216216216273E-2</v>
      </c>
      <c r="O31" s="76">
        <f t="shared" si="7"/>
        <v>-0.10140524116976835</v>
      </c>
    </row>
    <row r="32" spans="1:17" x14ac:dyDescent="0.25">
      <c r="A32" t="s">
        <v>20</v>
      </c>
      <c r="B32" s="83">
        <v>370</v>
      </c>
      <c r="C32" s="84">
        <v>605.79999999999995</v>
      </c>
      <c r="D32" s="85">
        <v>607.5</v>
      </c>
      <c r="E32" s="85">
        <v>680.3</v>
      </c>
      <c r="F32" s="76">
        <f t="shared" si="4"/>
        <v>-2.7983539094651455E-3</v>
      </c>
      <c r="G32" s="77">
        <f t="shared" si="5"/>
        <v>-0.10951051006908719</v>
      </c>
    </row>
    <row r="33" spans="1:15" x14ac:dyDescent="0.25">
      <c r="A33" s="72" t="s">
        <v>21</v>
      </c>
      <c r="B33" s="90">
        <v>2471</v>
      </c>
      <c r="C33" s="89">
        <v>603.6</v>
      </c>
      <c r="D33" s="88">
        <v>611.1</v>
      </c>
      <c r="E33" s="88">
        <v>674.6</v>
      </c>
      <c r="F33" s="78">
        <f t="shared" si="4"/>
        <v>-1.2272950417280271E-2</v>
      </c>
      <c r="G33" s="78">
        <f t="shared" si="5"/>
        <v>-0.10524755410613695</v>
      </c>
    </row>
    <row r="34" spans="1:15" ht="5.0999999999999996" customHeight="1" x14ac:dyDescent="0.25"/>
    <row r="35" spans="1:15" ht="5.0999999999999996" customHeight="1" x14ac:dyDescent="0.25"/>
    <row r="36" spans="1:15" x14ac:dyDescent="0.25">
      <c r="A36" s="74" t="s">
        <v>26</v>
      </c>
      <c r="B36" s="72"/>
      <c r="C36" s="72"/>
      <c r="D36" s="72"/>
      <c r="E36" s="72"/>
      <c r="F36" s="72"/>
      <c r="G36" s="72"/>
      <c r="H36" s="72"/>
      <c r="I36" s="130" t="s">
        <v>4</v>
      </c>
      <c r="J36" s="131">
        <f>C10</f>
        <v>46151</v>
      </c>
      <c r="K36" s="72"/>
      <c r="L36" s="72"/>
      <c r="M36" s="72"/>
      <c r="N36" s="72"/>
      <c r="O36" s="72"/>
    </row>
    <row r="37" spans="1:15" ht="5.0999999999999996" customHeight="1" x14ac:dyDescent="0.25"/>
    <row r="38" spans="1:15" x14ac:dyDescent="0.25">
      <c r="A38" s="135" t="s">
        <v>27</v>
      </c>
      <c r="B38" s="135"/>
      <c r="C38" s="135"/>
      <c r="D38" s="135"/>
      <c r="E38" s="135"/>
      <c r="F38" s="135"/>
      <c r="G38" s="135"/>
      <c r="H38" s="135"/>
      <c r="I38" t="s">
        <v>28</v>
      </c>
      <c r="J38" s="93">
        <v>2970</v>
      </c>
      <c r="K38" s="6">
        <v>844.53930713119951</v>
      </c>
      <c r="L38" s="6">
        <v>835.33801423455293</v>
      </c>
      <c r="M38" s="104">
        <v>704.56581722639328</v>
      </c>
      <c r="N38" s="3">
        <f>IF(K38="-","-",IF(L38="-","-",K38/L38-1))</f>
        <v>1.1015053475182723E-2</v>
      </c>
      <c r="O38" s="3">
        <f>IF(K38="-","-",IF(M38="-","-",K38/M38-1))</f>
        <v>0.19866630835970511</v>
      </c>
    </row>
    <row r="39" spans="1:15" x14ac:dyDescent="0.25">
      <c r="I39" t="s">
        <v>30</v>
      </c>
      <c r="J39" s="93">
        <v>2783</v>
      </c>
      <c r="K39" s="6">
        <v>736.61846701233208</v>
      </c>
      <c r="L39" s="6">
        <v>709.68200468535883</v>
      </c>
      <c r="M39" s="6">
        <v>609.37177922097044</v>
      </c>
      <c r="N39" s="3">
        <f>IF(K39="-","-",IF(L39="-","-",K39/L39-1))</f>
        <v>3.795567895076557E-2</v>
      </c>
      <c r="O39" s="3">
        <f>IF(K39="-","-",IF(M39="-","-",K39/M39-1))</f>
        <v>0.20881618107427879</v>
      </c>
    </row>
    <row r="40" spans="1:15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105">
        <v>5753</v>
      </c>
      <c r="K40" s="106">
        <v>805.84124861413704</v>
      </c>
      <c r="L40" s="106">
        <v>780.75616603546518</v>
      </c>
      <c r="M40" s="106">
        <v>664.11279064986536</v>
      </c>
      <c r="N40" s="80">
        <f>IF(K40="-","-",IF(L40="-","-",K40/L40-1))</f>
        <v>3.2129214817539387E-2</v>
      </c>
      <c r="O40" s="80">
        <f>IF(K40="-","-",IF(M40="-","-",K40/M40-1))</f>
        <v>0.21341022181726665</v>
      </c>
    </row>
    <row r="41" spans="1:15" ht="5.0999999999999996" customHeight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 t="s">
        <v>31</v>
      </c>
      <c r="K41" s="75"/>
      <c r="L41" s="75"/>
      <c r="M41" s="75"/>
      <c r="N41" s="75"/>
      <c r="O41" s="75"/>
    </row>
    <row r="42" spans="1:15" ht="5.0999999999999996" customHeight="1" x14ac:dyDescent="0.25"/>
    <row r="43" spans="1:15" x14ac:dyDescent="0.25">
      <c r="A43" s="1" t="s">
        <v>32</v>
      </c>
      <c r="I43" s="61" t="s">
        <v>4</v>
      </c>
      <c r="J43" s="62">
        <f>J36</f>
        <v>46151</v>
      </c>
    </row>
    <row r="44" spans="1:15" ht="5.0999999999999996" customHeight="1" x14ac:dyDescent="0.25"/>
    <row r="45" spans="1:15" x14ac:dyDescent="0.25">
      <c r="A45" s="133" t="s">
        <v>33</v>
      </c>
      <c r="B45" s="133"/>
      <c r="C45" s="133"/>
      <c r="D45" s="133"/>
      <c r="E45" s="133"/>
      <c r="F45" s="133"/>
      <c r="G45" s="133"/>
      <c r="H45" s="133"/>
      <c r="K45" s="107">
        <v>182.35385629286861</v>
      </c>
      <c r="L45" s="107">
        <v>182.6406565410534</v>
      </c>
      <c r="M45" s="107">
        <v>202.82271485519905</v>
      </c>
      <c r="N45" s="3">
        <f>IF(K45="-","-",IF(L45="-","-",K45/L45-1))</f>
        <v>-1.5702979479835788E-3</v>
      </c>
      <c r="O45" s="3">
        <f>IF(K45="-","-",IF(M45="-","-",K45/M45-1))</f>
        <v>-0.1009199515791106</v>
      </c>
    </row>
    <row r="46" spans="1:15" ht="5.0999999999999996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5" ht="5.0999999999999996" customHeight="1" x14ac:dyDescent="0.25"/>
    <row r="48" spans="1:15" x14ac:dyDescent="0.25">
      <c r="A48" s="1" t="s">
        <v>34</v>
      </c>
      <c r="I48" s="61" t="s">
        <v>4</v>
      </c>
      <c r="J48" s="62">
        <f>J43</f>
        <v>46151</v>
      </c>
    </row>
    <row r="49" spans="1:15" ht="5.0999999999999996" customHeight="1" x14ac:dyDescent="0.25"/>
    <row r="50" spans="1:15" x14ac:dyDescent="0.25">
      <c r="A50" s="133" t="s">
        <v>100</v>
      </c>
      <c r="B50" s="133"/>
      <c r="C50" s="133"/>
      <c r="D50" s="133"/>
      <c r="E50" s="133"/>
      <c r="F50" s="133"/>
      <c r="G50" s="133"/>
      <c r="H50" s="133"/>
      <c r="K50" s="85" t="s">
        <v>29</v>
      </c>
      <c r="L50" s="85" t="s">
        <v>29</v>
      </c>
      <c r="M50" s="85" t="s">
        <v>29</v>
      </c>
      <c r="N50" s="3" t="str">
        <f>IF(K50="-","-",IF(L50="-","-",K50/L50-1))</f>
        <v>-</v>
      </c>
      <c r="O50" s="76" t="str">
        <f>IF(K50="-","-",IF(M50="-","-",K50/M50-1))</f>
        <v>-</v>
      </c>
    </row>
    <row r="51" spans="1:15" ht="5.0999999999999996" customHeight="1" x14ac:dyDescent="0.25">
      <c r="A51" s="75"/>
      <c r="B51" s="75"/>
      <c r="C51" s="75"/>
      <c r="D51" s="75"/>
      <c r="E51" s="75"/>
      <c r="F51" s="75"/>
      <c r="G51" s="75"/>
      <c r="H51" s="75" t="s">
        <v>31</v>
      </c>
      <c r="I51" s="75"/>
      <c r="J51" s="75"/>
      <c r="K51" s="75"/>
      <c r="L51" s="75"/>
      <c r="M51" s="75"/>
      <c r="N51" s="75"/>
      <c r="O51" s="75"/>
    </row>
    <row r="52" spans="1:15" ht="5.0999999999999996" customHeight="1" x14ac:dyDescent="0.25">
      <c r="O52" t="s">
        <v>31</v>
      </c>
    </row>
    <row r="53" spans="1:15" x14ac:dyDescent="0.25">
      <c r="A53" s="1" t="s">
        <v>35</v>
      </c>
      <c r="G53" s="61" t="s">
        <v>36</v>
      </c>
      <c r="I53" s="64">
        <v>46082</v>
      </c>
    </row>
    <row r="54" spans="1:15" ht="5.0999999999999996" customHeight="1" x14ac:dyDescent="0.25"/>
    <row r="55" spans="1:15" x14ac:dyDescent="0.25">
      <c r="D55" t="s">
        <v>5</v>
      </c>
      <c r="E55" t="s">
        <v>5</v>
      </c>
      <c r="F55" s="134" t="s">
        <v>6</v>
      </c>
      <c r="G55" s="134"/>
      <c r="L55" t="s">
        <v>5</v>
      </c>
      <c r="M55" t="s">
        <v>5</v>
      </c>
      <c r="N55" s="134" t="s">
        <v>6</v>
      </c>
      <c r="O55" s="134"/>
    </row>
    <row r="56" spans="1:15" x14ac:dyDescent="0.25">
      <c r="C56" s="7" t="s">
        <v>5</v>
      </c>
      <c r="D56" t="s">
        <v>37</v>
      </c>
      <c r="E56" t="s">
        <v>10</v>
      </c>
      <c r="F56" s="65">
        <v>46054</v>
      </c>
      <c r="G56" s="65">
        <v>45717</v>
      </c>
      <c r="K56" s="7" t="s">
        <v>5</v>
      </c>
      <c r="L56" t="s">
        <v>37</v>
      </c>
      <c r="M56" t="s">
        <v>10</v>
      </c>
      <c r="N56" s="65">
        <f>F56</f>
        <v>46054</v>
      </c>
      <c r="O56" s="65">
        <f>G56</f>
        <v>45717</v>
      </c>
    </row>
    <row r="57" spans="1:15" x14ac:dyDescent="0.25">
      <c r="A57" t="s">
        <v>38</v>
      </c>
      <c r="C57" s="6">
        <v>3.7666666666666671</v>
      </c>
      <c r="D57" s="8">
        <v>3.8</v>
      </c>
      <c r="E57" s="8">
        <v>3.4</v>
      </c>
      <c r="F57" s="76">
        <f>IF(C57="-","-",IF(D57="-","-",C57/D57-1))</f>
        <v>-8.7719298245612087E-3</v>
      </c>
      <c r="G57" s="76">
        <f>IF(C57="-","-",IF(E57="-","-",C57/E57-1))</f>
        <v>0.10784313725490202</v>
      </c>
      <c r="I57" t="s">
        <v>125</v>
      </c>
      <c r="K57" s="6">
        <v>90</v>
      </c>
      <c r="L57" s="8">
        <v>90</v>
      </c>
      <c r="M57" s="8">
        <v>110</v>
      </c>
      <c r="N57" s="76">
        <f>IF(K57="-","-",IF(L57="-","-",K57/L57-1))</f>
        <v>0</v>
      </c>
      <c r="O57" s="76">
        <f>IF(K57="-","-",IF(M57="-","-",K57/M57-1))</f>
        <v>-0.18181818181818177</v>
      </c>
    </row>
    <row r="58" spans="1:15" x14ac:dyDescent="0.25">
      <c r="A58" t="s">
        <v>39</v>
      </c>
      <c r="C58" s="6">
        <v>27.333333333333332</v>
      </c>
      <c r="D58" s="8">
        <v>28.666666666666668</v>
      </c>
      <c r="E58" s="8">
        <v>28.25</v>
      </c>
      <c r="F58" s="76">
        <f>IF(C58="-","-",IF(D58="-","-",C58/D58-1))</f>
        <v>-4.6511627906976827E-2</v>
      </c>
      <c r="G58" s="76">
        <f>IF(C58="-","-",IF(E58="-","-",C58/E58-1))</f>
        <v>-3.2448377581120957E-2</v>
      </c>
      <c r="I58" t="s">
        <v>124</v>
      </c>
      <c r="K58" s="6">
        <v>26</v>
      </c>
      <c r="L58" s="8">
        <v>26</v>
      </c>
      <c r="M58" s="8">
        <v>29.333333333333332</v>
      </c>
      <c r="N58" s="76">
        <f>IF(K58="-","-",IF(L58="-","-",K58/L58-1))</f>
        <v>0</v>
      </c>
      <c r="O58" s="76">
        <f>IF(K58="-","-",IF(M58="-","-",K58/M58-1))</f>
        <v>-0.11363636363636365</v>
      </c>
    </row>
    <row r="59" spans="1:15" hidden="1" x14ac:dyDescent="0.25">
      <c r="C59" s="6"/>
      <c r="D59" s="8"/>
      <c r="E59" s="8"/>
      <c r="F59" s="122"/>
      <c r="G59" s="122"/>
      <c r="I59" t="s">
        <v>123</v>
      </c>
      <c r="K59" s="6">
        <v>2.7749999999999999</v>
      </c>
      <c r="L59" s="8"/>
      <c r="M59" s="8"/>
      <c r="N59" s="76" t="e">
        <f>IF(K59="-","-",IF(L59="-","-",K59/L59-1))</f>
        <v>#DIV/0!</v>
      </c>
      <c r="O59" s="76" t="e">
        <f>IF(K59="-","-",IF(M59="-","-",K59/M59-1))</f>
        <v>#DIV/0!</v>
      </c>
    </row>
    <row r="60" spans="1:15" ht="14.45" customHeigh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1:15" ht="5.0999999999999996" customHeight="1" x14ac:dyDescent="0.25"/>
    <row r="67" spans="1:15" ht="5.0999999999999996" customHeight="1" x14ac:dyDescent="0.25"/>
    <row r="69" spans="1:15" ht="5.0999999999999996" customHeight="1" x14ac:dyDescent="0.25"/>
    <row r="70" spans="1:15" x14ac:dyDescent="0.25">
      <c r="A70" s="61" t="s">
        <v>0</v>
      </c>
      <c r="B70" s="62">
        <f>B1</f>
        <v>46156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1" t="str">
        <f>N1</f>
        <v>Volume 89 Number 18</v>
      </c>
      <c r="O70" s="63"/>
    </row>
    <row r="71" spans="1:15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x14ac:dyDescent="0.25">
      <c r="A72" s="1" t="s">
        <v>40</v>
      </c>
      <c r="I72" s="7" t="s">
        <v>41</v>
      </c>
      <c r="J72" s="64">
        <v>46082</v>
      </c>
    </row>
    <row r="73" spans="1:15" x14ac:dyDescent="0.25">
      <c r="L73" t="s">
        <v>5</v>
      </c>
      <c r="M73" t="s">
        <v>5</v>
      </c>
      <c r="N73" s="134" t="s">
        <v>6</v>
      </c>
      <c r="O73" s="134"/>
    </row>
    <row r="74" spans="1:15" x14ac:dyDescent="0.25">
      <c r="K74" s="7" t="s">
        <v>5</v>
      </c>
      <c r="L74" t="s">
        <v>37</v>
      </c>
      <c r="M74" t="s">
        <v>10</v>
      </c>
      <c r="N74" s="65">
        <v>46054</v>
      </c>
      <c r="O74" s="65">
        <v>45717</v>
      </c>
    </row>
    <row r="75" spans="1:15" x14ac:dyDescent="0.25">
      <c r="A75" s="133" t="s">
        <v>42</v>
      </c>
      <c r="B75" s="133"/>
      <c r="C75" s="133"/>
      <c r="D75" s="133"/>
      <c r="E75" s="133"/>
      <c r="F75" s="133"/>
      <c r="G75" s="133"/>
      <c r="H75" s="133"/>
      <c r="I75" t="s">
        <v>43</v>
      </c>
      <c r="K75" s="6" t="s">
        <v>29</v>
      </c>
      <c r="L75" s="8" t="s">
        <v>29</v>
      </c>
      <c r="M75" s="8" t="s">
        <v>29</v>
      </c>
      <c r="N75" s="3" t="str">
        <f>IF(K75="-","-",IF(L75="-","-",K75/L75-1))</f>
        <v>-</v>
      </c>
      <c r="O75" s="3" t="str">
        <f>IF(K75="-","-",IF(M75="-","-",K75/M75-1))</f>
        <v>-</v>
      </c>
    </row>
    <row r="76" spans="1:15" x14ac:dyDescent="0.25">
      <c r="A76" s="133" t="s">
        <v>44</v>
      </c>
      <c r="B76" s="133"/>
      <c r="C76" s="133"/>
      <c r="D76" s="133"/>
      <c r="E76" s="133"/>
      <c r="F76" s="133"/>
      <c r="G76" s="133"/>
      <c r="H76" s="133"/>
      <c r="I76" t="s">
        <v>93</v>
      </c>
      <c r="K76" s="6">
        <v>290.79724520185312</v>
      </c>
      <c r="L76" s="8">
        <v>282.80688405527673</v>
      </c>
      <c r="M76" s="8">
        <v>293.24</v>
      </c>
      <c r="N76" s="3">
        <f>IF(K76="-","-",IF(L76="-","-",K76/L76-1))</f>
        <v>2.8253771732850153E-2</v>
      </c>
      <c r="O76" s="3">
        <f>IF(K76="-","-",IF(M76="-","-",K76/M76-1))</f>
        <v>-8.3302237012239377E-3</v>
      </c>
    </row>
    <row r="77" spans="1:15" x14ac:dyDescent="0.25">
      <c r="I77" t="s">
        <v>94</v>
      </c>
      <c r="K77" s="6">
        <v>171.39613956164669</v>
      </c>
      <c r="L77" s="8">
        <v>179.17000823601828</v>
      </c>
      <c r="M77" s="8">
        <v>229.07193202506059</v>
      </c>
      <c r="N77" s="3">
        <f>IF(K77="-","-",IF(L77="-","-",K77/L77-1))</f>
        <v>-4.3388225244323064E-2</v>
      </c>
      <c r="O77" s="3">
        <f>IF(K77="-","-",IF(M77="-","-",K77/M77-1))</f>
        <v>-0.25178026811728349</v>
      </c>
    </row>
    <row r="78" spans="1:15" x14ac:dyDescent="0.25">
      <c r="I78" t="s">
        <v>95</v>
      </c>
      <c r="K78" s="6" t="s">
        <v>29</v>
      </c>
      <c r="L78" s="8" t="s">
        <v>29</v>
      </c>
      <c r="M78" s="8" t="s">
        <v>29</v>
      </c>
      <c r="N78" s="3" t="str">
        <f>IF(K78="-","-",IF(L78="-","-",K78/L78-1))</f>
        <v>-</v>
      </c>
      <c r="O78" s="3" t="str">
        <f>IF(K78="-","-",IF(M78="-","-",K78/M78-1))</f>
        <v>-</v>
      </c>
    </row>
    <row r="79" spans="1:15" ht="5.0999999999999996" customHeight="1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ht="5.0999999999999996" customHeight="1" x14ac:dyDescent="0.25"/>
    <row r="81" spans="1:15" x14ac:dyDescent="0.25">
      <c r="I81" s="61" t="s">
        <v>4</v>
      </c>
      <c r="J81" s="62">
        <f>C10</f>
        <v>46151</v>
      </c>
      <c r="K81" t="s">
        <v>45</v>
      </c>
      <c r="L81" t="s">
        <v>5</v>
      </c>
      <c r="M81" t="s">
        <v>5</v>
      </c>
      <c r="N81" s="134" t="s">
        <v>6</v>
      </c>
      <c r="O81" s="134"/>
    </row>
    <row r="82" spans="1:15" x14ac:dyDescent="0.25">
      <c r="A82" s="1" t="s">
        <v>46</v>
      </c>
      <c r="L82" t="s">
        <v>9</v>
      </c>
      <c r="M82" t="s">
        <v>10</v>
      </c>
      <c r="N82" s="79">
        <f>N13</f>
        <v>46144</v>
      </c>
      <c r="O82" s="79">
        <f>O13</f>
        <v>45787</v>
      </c>
    </row>
    <row r="83" spans="1:15" ht="5.0999999999999996" customHeight="1" x14ac:dyDescent="0.25"/>
    <row r="84" spans="1:15" ht="14.85" customHeight="1" x14ac:dyDescent="0.25">
      <c r="A84" s="133" t="s">
        <v>96</v>
      </c>
      <c r="B84" s="133"/>
      <c r="C84" s="133"/>
      <c r="D84" s="133"/>
      <c r="E84" s="133"/>
      <c r="F84" s="133"/>
      <c r="G84" s="133"/>
      <c r="H84" s="133"/>
      <c r="I84" t="s">
        <v>47</v>
      </c>
      <c r="K84" s="6">
        <v>204.5</v>
      </c>
      <c r="L84" s="6">
        <v>207.5</v>
      </c>
      <c r="M84" s="6">
        <v>201</v>
      </c>
      <c r="N84" s="3">
        <f>IF(K84="-","-",IF(L84="-","-",K84/L84-1))</f>
        <v>-1.4457831325301207E-2</v>
      </c>
      <c r="O84" s="3">
        <f>IF(K84="-","-",IF(M84="-","-",K84/M84-1))</f>
        <v>1.7412935323383172E-2</v>
      </c>
    </row>
    <row r="85" spans="1:15" ht="14.85" customHeight="1" x14ac:dyDescent="0.25">
      <c r="I85" t="s">
        <v>48</v>
      </c>
      <c r="K85" s="6">
        <v>199.5</v>
      </c>
      <c r="L85" s="6">
        <v>204.5</v>
      </c>
      <c r="M85" s="6">
        <v>200</v>
      </c>
      <c r="N85" s="3">
        <f>IF(K85="-","-",IF(L85="-","-",K85/L85-1))</f>
        <v>-2.4449877750611249E-2</v>
      </c>
      <c r="O85" s="3">
        <f>IF(K85="-","-",IF(M85="-","-",K85/M85-1))</f>
        <v>-2.4999999999999467E-3</v>
      </c>
    </row>
    <row r="86" spans="1:15" ht="5.0999999999999996" customHeight="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</row>
    <row r="87" spans="1:15" ht="5.0999999999999996" customHeight="1" x14ac:dyDescent="0.25"/>
    <row r="88" spans="1:15" x14ac:dyDescent="0.25">
      <c r="A88" s="1" t="s">
        <v>49</v>
      </c>
      <c r="I88" s="61" t="s">
        <v>4</v>
      </c>
      <c r="J88" s="62">
        <f>C10</f>
        <v>46151</v>
      </c>
    </row>
    <row r="89" spans="1:15" ht="3" customHeight="1" x14ac:dyDescent="0.25"/>
    <row r="90" spans="1:15" x14ac:dyDescent="0.25">
      <c r="A90" s="133" t="s">
        <v>50</v>
      </c>
      <c r="B90" s="133"/>
      <c r="C90" s="133"/>
      <c r="D90" s="133"/>
      <c r="E90" s="133"/>
      <c r="F90" s="133"/>
      <c r="G90" s="133"/>
      <c r="H90" s="133"/>
      <c r="J90" s="7" t="s">
        <v>51</v>
      </c>
      <c r="K90" s="7" t="s">
        <v>52</v>
      </c>
      <c r="L90" t="s">
        <v>5</v>
      </c>
      <c r="M90" t="s">
        <v>5</v>
      </c>
      <c r="N90" s="134" t="s">
        <v>6</v>
      </c>
      <c r="O90" s="134"/>
    </row>
    <row r="91" spans="1:15" x14ac:dyDescent="0.25">
      <c r="I91" s="132" t="s">
        <v>53</v>
      </c>
      <c r="J91" s="132" t="s">
        <v>54</v>
      </c>
      <c r="K91" s="132" t="s">
        <v>5</v>
      </c>
      <c r="L91" s="75" t="s">
        <v>9</v>
      </c>
      <c r="M91" s="75" t="s">
        <v>10</v>
      </c>
      <c r="N91" s="126">
        <f>F13</f>
        <v>46144</v>
      </c>
      <c r="O91" s="126">
        <f>G13</f>
        <v>45787</v>
      </c>
    </row>
    <row r="92" spans="1:15" x14ac:dyDescent="0.25">
      <c r="A92" s="1" t="s">
        <v>55</v>
      </c>
      <c r="B92" t="s">
        <v>56</v>
      </c>
      <c r="F92" t="s">
        <v>57</v>
      </c>
      <c r="I92" s="108">
        <v>46</v>
      </c>
      <c r="J92" s="108" t="s">
        <v>226</v>
      </c>
      <c r="K92" s="93">
        <v>1386.5217391304348</v>
      </c>
      <c r="L92" s="93">
        <v>1434.3333333333333</v>
      </c>
      <c r="M92" s="93">
        <v>1320.3157894736842</v>
      </c>
      <c r="N92" s="9">
        <f t="shared" ref="N92:N99" si="8">IF(K92="-","-",IF(L92="-","-",K92/L92-1))</f>
        <v>-3.3333670139134464E-2</v>
      </c>
      <c r="O92" s="3">
        <f t="shared" ref="O92:O99" si="9">IF(K92="-","-",IF(M92="-","-",K92/M92-1))</f>
        <v>5.0144026288697408E-2</v>
      </c>
    </row>
    <row r="93" spans="1:15" x14ac:dyDescent="0.25">
      <c r="A93" s="1" t="s">
        <v>58</v>
      </c>
      <c r="F93" t="s">
        <v>59</v>
      </c>
      <c r="I93" s="108">
        <v>177</v>
      </c>
      <c r="J93" s="108" t="s">
        <v>227</v>
      </c>
      <c r="K93" s="93">
        <v>1577.3446327683616</v>
      </c>
      <c r="L93" s="93">
        <v>1562.578125</v>
      </c>
      <c r="M93" s="93">
        <v>1473.9359605911329</v>
      </c>
      <c r="N93" s="9">
        <f t="shared" si="8"/>
        <v>9.450092467128135E-3</v>
      </c>
      <c r="O93" s="3">
        <f t="shared" si="9"/>
        <v>7.0158185255047245E-2</v>
      </c>
    </row>
    <row r="94" spans="1:15" x14ac:dyDescent="0.25">
      <c r="F94" t="s">
        <v>60</v>
      </c>
      <c r="I94" s="108">
        <v>173</v>
      </c>
      <c r="J94" s="108" t="s">
        <v>228</v>
      </c>
      <c r="K94" s="93">
        <v>1708.4971098265896</v>
      </c>
      <c r="L94" s="93">
        <v>1746.1084905660377</v>
      </c>
      <c r="M94" s="93">
        <v>1718.1165919282512</v>
      </c>
      <c r="N94" s="9">
        <f t="shared" si="8"/>
        <v>-2.1540116746844085E-2</v>
      </c>
      <c r="O94" s="3">
        <f t="shared" si="9"/>
        <v>-5.5988529223535144E-3</v>
      </c>
    </row>
    <row r="95" spans="1:15" x14ac:dyDescent="0.25">
      <c r="F95" t="s">
        <v>61</v>
      </c>
      <c r="I95" s="108">
        <v>206</v>
      </c>
      <c r="J95" s="108" t="s">
        <v>229</v>
      </c>
      <c r="K95" s="93">
        <v>2055.3009708737864</v>
      </c>
      <c r="L95" s="93">
        <v>2074.1013824884794</v>
      </c>
      <c r="M95" s="93">
        <v>2172.5183486238534</v>
      </c>
      <c r="N95" s="9">
        <f t="shared" si="8"/>
        <v>-9.0643648248942554E-3</v>
      </c>
      <c r="O95" s="3">
        <f t="shared" si="9"/>
        <v>-5.3954608864093867E-2</v>
      </c>
    </row>
    <row r="96" spans="1:15" x14ac:dyDescent="0.25">
      <c r="B96" t="s">
        <v>62</v>
      </c>
      <c r="F96" t="s">
        <v>57</v>
      </c>
      <c r="I96" s="108">
        <v>49</v>
      </c>
      <c r="J96" s="108" t="s">
        <v>230</v>
      </c>
      <c r="K96" s="93">
        <v>1260.204081632653</v>
      </c>
      <c r="L96" s="93">
        <v>1246.1538461538462</v>
      </c>
      <c r="M96" s="93">
        <v>1091.5625</v>
      </c>
      <c r="N96" s="9">
        <f t="shared" si="8"/>
        <v>1.1274880322499348E-2</v>
      </c>
      <c r="O96" s="3">
        <f t="shared" si="9"/>
        <v>0.15449558008144559</v>
      </c>
    </row>
    <row r="97" spans="1:15" x14ac:dyDescent="0.25">
      <c r="F97" t="s">
        <v>59</v>
      </c>
      <c r="I97" s="108">
        <v>196</v>
      </c>
      <c r="J97" s="108" t="s">
        <v>231</v>
      </c>
      <c r="K97" s="93">
        <v>1420.3214285714287</v>
      </c>
      <c r="L97" s="93">
        <v>1438.0521327014219</v>
      </c>
      <c r="M97" s="93">
        <v>1409.8402366863904</v>
      </c>
      <c r="N97" s="9">
        <f t="shared" si="8"/>
        <v>-1.232966714265471E-2</v>
      </c>
      <c r="O97" s="3">
        <f t="shared" si="9"/>
        <v>7.4343117839172912E-3</v>
      </c>
    </row>
    <row r="98" spans="1:15" x14ac:dyDescent="0.25">
      <c r="F98" t="s">
        <v>60</v>
      </c>
      <c r="I98" s="108">
        <v>190</v>
      </c>
      <c r="J98" s="108" t="s">
        <v>232</v>
      </c>
      <c r="K98" s="93">
        <v>1618.6842105263158</v>
      </c>
      <c r="L98" s="93">
        <v>1616.9574468085107</v>
      </c>
      <c r="M98" s="93">
        <v>1650.7674418604652</v>
      </c>
      <c r="N98" s="9">
        <f t="shared" si="8"/>
        <v>1.0679091903211813E-3</v>
      </c>
      <c r="O98" s="3">
        <f t="shared" si="9"/>
        <v>-1.9435342932370037E-2</v>
      </c>
    </row>
    <row r="99" spans="1:15" x14ac:dyDescent="0.25">
      <c r="F99" t="s">
        <v>61</v>
      </c>
      <c r="I99" s="108">
        <v>136</v>
      </c>
      <c r="J99" s="108" t="s">
        <v>233</v>
      </c>
      <c r="K99" s="93">
        <v>1914.9485294117646</v>
      </c>
      <c r="L99" s="93">
        <v>1894.2301255230125</v>
      </c>
      <c r="M99" s="93">
        <v>2065.2303664921465</v>
      </c>
      <c r="N99" s="9">
        <f t="shared" si="8"/>
        <v>1.0937638257142446E-2</v>
      </c>
      <c r="O99" s="3">
        <f t="shared" si="9"/>
        <v>-7.2767590249817937E-2</v>
      </c>
    </row>
    <row r="100" spans="1:15" ht="8.1" customHeight="1" x14ac:dyDescent="0.25">
      <c r="I100" s="93"/>
      <c r="J100" s="93"/>
      <c r="K100" s="93"/>
      <c r="L100" s="93"/>
      <c r="M100" s="93"/>
      <c r="N100" s="10"/>
      <c r="O100" s="3"/>
    </row>
    <row r="101" spans="1:15" x14ac:dyDescent="0.25">
      <c r="A101" s="1" t="s">
        <v>63</v>
      </c>
      <c r="B101" t="s">
        <v>56</v>
      </c>
      <c r="F101" t="s">
        <v>64</v>
      </c>
      <c r="I101" s="108">
        <v>16</v>
      </c>
      <c r="J101" s="108" t="s">
        <v>234</v>
      </c>
      <c r="K101" s="93">
        <v>873.125</v>
      </c>
      <c r="L101" s="93">
        <v>800</v>
      </c>
      <c r="M101" s="93">
        <v>675</v>
      </c>
      <c r="N101" s="9">
        <f>IF(K101="-","-",IF(L101="-","-",K101/L101-1))</f>
        <v>9.1406249999999911E-2</v>
      </c>
      <c r="O101" s="3">
        <f>IF(K101="-","-",IF(M101="-","-",K101/M101-1))</f>
        <v>0.29351851851851851</v>
      </c>
    </row>
    <row r="102" spans="1:15" x14ac:dyDescent="0.25">
      <c r="A102" s="1" t="s">
        <v>65</v>
      </c>
      <c r="F102" t="s">
        <v>66</v>
      </c>
      <c r="I102" s="108">
        <v>240</v>
      </c>
      <c r="J102" s="108" t="s">
        <v>235</v>
      </c>
      <c r="K102" s="93">
        <v>1476.8541666666667</v>
      </c>
      <c r="L102" s="93">
        <v>1468.6270022883295</v>
      </c>
      <c r="M102" s="93">
        <v>1468.6036036036037</v>
      </c>
      <c r="N102" s="9">
        <f>IF(K102="-","-",IF(L102="-","-",K102/L102-1))</f>
        <v>5.6019427434728097E-3</v>
      </c>
      <c r="O102" s="3">
        <f>IF(K102="-","-",IF(M102="-","-",K102/M102-1))</f>
        <v>5.6179646044842713E-3</v>
      </c>
    </row>
    <row r="103" spans="1:15" x14ac:dyDescent="0.25">
      <c r="B103" t="s">
        <v>62</v>
      </c>
      <c r="F103" t="s">
        <v>64</v>
      </c>
      <c r="I103" s="108">
        <v>10</v>
      </c>
      <c r="J103" s="108" t="s">
        <v>236</v>
      </c>
      <c r="K103" s="93">
        <v>853</v>
      </c>
      <c r="L103" s="93" t="s">
        <v>29</v>
      </c>
      <c r="M103" s="93">
        <v>887.27272727272725</v>
      </c>
      <c r="N103" s="9" t="str">
        <f>IF(K103="-","-",IF(L103="-","-",K103/L103-1))</f>
        <v>-</v>
      </c>
      <c r="O103" s="3">
        <f>IF(K103="-","-",IF(M103="-","-",K103/M103-1))</f>
        <v>-3.8627049180327888E-2</v>
      </c>
    </row>
    <row r="104" spans="1:15" x14ac:dyDescent="0.25">
      <c r="F104" t="s">
        <v>66</v>
      </c>
      <c r="I104" s="108">
        <v>213</v>
      </c>
      <c r="J104" s="108" t="s">
        <v>237</v>
      </c>
      <c r="K104" s="93">
        <v>1351.8309859154929</v>
      </c>
      <c r="L104" s="93">
        <v>1443.2786885245901</v>
      </c>
      <c r="M104" s="93">
        <v>1362.1014492753623</v>
      </c>
      <c r="N104" s="9">
        <f>IF(K104="-","-",IF(L104="-","-",K104/L104-1))</f>
        <v>-6.3361084270274093E-2</v>
      </c>
      <c r="O104" s="3">
        <f>IF(K104="-","-",IF(M104="-","-",K104/M104-1))</f>
        <v>-7.540160364217563E-3</v>
      </c>
    </row>
    <row r="105" spans="1:15" ht="8.1" customHeight="1" x14ac:dyDescent="0.25">
      <c r="I105" s="93"/>
      <c r="J105" s="93"/>
      <c r="K105" s="93"/>
      <c r="L105" s="93"/>
      <c r="M105" s="93"/>
      <c r="N105" s="9"/>
      <c r="O105" s="3"/>
    </row>
    <row r="106" spans="1:15" x14ac:dyDescent="0.25">
      <c r="A106" s="1" t="s">
        <v>67</v>
      </c>
      <c r="B106" t="s">
        <v>68</v>
      </c>
      <c r="F106" t="s">
        <v>69</v>
      </c>
      <c r="I106" s="108">
        <v>15</v>
      </c>
      <c r="J106" s="108" t="s">
        <v>238</v>
      </c>
      <c r="K106" s="93">
        <v>1706.6666666666667</v>
      </c>
      <c r="L106" s="93">
        <v>1937.1134020618556</v>
      </c>
      <c r="M106" s="93">
        <v>2297.3333333333335</v>
      </c>
      <c r="N106" s="9">
        <f t="shared" ref="N106:N111" si="10">IF(K106="-","-",IF(L106="-","-",K106/L106-1))</f>
        <v>-0.11896398793684582</v>
      </c>
      <c r="O106" s="3">
        <f t="shared" ref="O106:O110" si="11">IF(K106="-","-",IF(M106="-","-",K106/M106-1))</f>
        <v>-0.257109692396982</v>
      </c>
    </row>
    <row r="107" spans="1:15" x14ac:dyDescent="0.25">
      <c r="A107" s="1" t="s">
        <v>58</v>
      </c>
      <c r="F107" t="s">
        <v>70</v>
      </c>
      <c r="I107" s="108" t="s">
        <v>29</v>
      </c>
      <c r="J107" s="108" t="s">
        <v>29</v>
      </c>
      <c r="K107" s="93" t="s">
        <v>29</v>
      </c>
      <c r="L107" s="93" t="s">
        <v>29</v>
      </c>
      <c r="M107" s="93" t="s">
        <v>29</v>
      </c>
      <c r="N107" s="9" t="str">
        <f t="shared" si="10"/>
        <v>-</v>
      </c>
      <c r="O107" s="3" t="str">
        <f t="shared" si="11"/>
        <v>-</v>
      </c>
    </row>
    <row r="108" spans="1:15" x14ac:dyDescent="0.25">
      <c r="F108" t="s">
        <v>71</v>
      </c>
      <c r="I108" s="108" t="s">
        <v>29</v>
      </c>
      <c r="J108" s="108" t="s">
        <v>29</v>
      </c>
      <c r="K108" s="93" t="s">
        <v>29</v>
      </c>
      <c r="L108" s="93" t="s">
        <v>29</v>
      </c>
      <c r="M108" s="93" t="s">
        <v>29</v>
      </c>
      <c r="N108" s="9" t="str">
        <f t="shared" si="10"/>
        <v>-</v>
      </c>
      <c r="O108" s="3" t="str">
        <f t="shared" si="11"/>
        <v>-</v>
      </c>
    </row>
    <row r="109" spans="1:15" x14ac:dyDescent="0.25">
      <c r="B109" t="s">
        <v>72</v>
      </c>
      <c r="F109" t="s">
        <v>73</v>
      </c>
      <c r="I109" s="108">
        <v>19</v>
      </c>
      <c r="J109" s="108" t="s">
        <v>239</v>
      </c>
      <c r="K109" s="93">
        <v>2617.3684210526317</v>
      </c>
      <c r="L109" s="93">
        <v>2735.6756756756758</v>
      </c>
      <c r="M109" s="93">
        <v>2677.5862068965516</v>
      </c>
      <c r="N109" s="9">
        <f t="shared" si="10"/>
        <v>-4.3246082010004239E-2</v>
      </c>
      <c r="O109" s="3">
        <f t="shared" si="11"/>
        <v>-2.2489578744026795E-2</v>
      </c>
    </row>
    <row r="110" spans="1:15" x14ac:dyDescent="0.25">
      <c r="F110" t="s">
        <v>70</v>
      </c>
      <c r="I110" s="108">
        <v>14</v>
      </c>
      <c r="J110" s="108" t="s">
        <v>240</v>
      </c>
      <c r="K110" s="93">
        <v>1880.7142857142858</v>
      </c>
      <c r="L110" s="93">
        <v>2092.7272727272725</v>
      </c>
      <c r="M110" s="93">
        <v>2281.875</v>
      </c>
      <c r="N110" s="9">
        <f t="shared" si="10"/>
        <v>-0.10130942037979385</v>
      </c>
      <c r="O110" s="3">
        <f t="shared" si="11"/>
        <v>-0.17580310678092104</v>
      </c>
    </row>
    <row r="111" spans="1:15" x14ac:dyDescent="0.25">
      <c r="F111" t="s">
        <v>71</v>
      </c>
      <c r="I111" s="108" t="s">
        <v>29</v>
      </c>
      <c r="J111" s="108" t="s">
        <v>29</v>
      </c>
      <c r="K111" s="93" t="s">
        <v>29</v>
      </c>
      <c r="L111" s="93">
        <v>2150</v>
      </c>
      <c r="M111" s="93">
        <v>2128.5714285714284</v>
      </c>
      <c r="N111" s="9" t="str">
        <f t="shared" si="10"/>
        <v>-</v>
      </c>
      <c r="O111" s="3" t="str">
        <f>IF(K111="-","-",IF(M111="-","-",K111/M111-1))</f>
        <v>-</v>
      </c>
    </row>
    <row r="112" spans="1:15" ht="8.1" customHeight="1" x14ac:dyDescent="0.25">
      <c r="I112" s="93"/>
      <c r="J112" s="93"/>
      <c r="K112" s="93"/>
      <c r="L112" s="93"/>
      <c r="M112" s="93"/>
      <c r="N112" s="10"/>
      <c r="O112" s="3"/>
    </row>
    <row r="113" spans="1:18" x14ac:dyDescent="0.25">
      <c r="A113" s="1" t="s">
        <v>74</v>
      </c>
      <c r="F113" t="s">
        <v>75</v>
      </c>
      <c r="I113" s="108">
        <v>296</v>
      </c>
      <c r="J113" s="108" t="s">
        <v>241</v>
      </c>
      <c r="K113" s="93">
        <v>1614.9932432432433</v>
      </c>
      <c r="L113" s="93">
        <v>1610.545081967213</v>
      </c>
      <c r="M113" s="93">
        <v>1706.3471074380166</v>
      </c>
      <c r="N113" s="9">
        <f>IF(K113="-","-",IF(L113="-","-",K113/L113-1))</f>
        <v>2.7618980218777622E-3</v>
      </c>
      <c r="O113" s="3">
        <f>IF(K113="-","-",IF(M113="-","-",K113/M113-1))</f>
        <v>-5.3537679289611728E-2</v>
      </c>
    </row>
    <row r="114" spans="1:18" x14ac:dyDescent="0.25">
      <c r="A114" s="1" t="s">
        <v>58</v>
      </c>
      <c r="F114" t="s">
        <v>76</v>
      </c>
      <c r="I114" s="108">
        <v>1010</v>
      </c>
      <c r="J114" s="108" t="s">
        <v>242</v>
      </c>
      <c r="K114" s="93">
        <v>590.06930693069307</v>
      </c>
      <c r="L114" s="93">
        <v>563.63729508196718</v>
      </c>
      <c r="M114" s="93">
        <v>529.64900662251659</v>
      </c>
      <c r="N114" s="9">
        <f>IF(K114="-","-",IF(L114="-","-",K114/L114-1))</f>
        <v>4.6895427395169165E-2</v>
      </c>
      <c r="O114" s="3">
        <f>IF(K114="-","-",IF(M114="-","-",K114/M114-1))</f>
        <v>0.11407611371437598</v>
      </c>
    </row>
    <row r="115" spans="1:18" ht="8.1" customHeight="1" x14ac:dyDescent="0.25">
      <c r="A115" s="1"/>
      <c r="I115" s="93"/>
      <c r="J115" s="109"/>
      <c r="K115" s="110"/>
      <c r="L115" s="110"/>
      <c r="M115" s="110"/>
      <c r="N115" s="10"/>
      <c r="O115" s="10"/>
    </row>
    <row r="116" spans="1:18" x14ac:dyDescent="0.25">
      <c r="A116" s="74" t="s">
        <v>67</v>
      </c>
      <c r="B116" s="72" t="s">
        <v>77</v>
      </c>
      <c r="C116" s="72"/>
      <c r="D116" s="72"/>
      <c r="E116" s="72"/>
      <c r="F116" s="72" t="s">
        <v>78</v>
      </c>
      <c r="G116" s="72"/>
      <c r="H116" s="72"/>
      <c r="I116" s="111" t="s">
        <v>29</v>
      </c>
      <c r="J116" s="111" t="s">
        <v>29</v>
      </c>
      <c r="K116" s="112" t="s">
        <v>29</v>
      </c>
      <c r="L116" s="112" t="s">
        <v>29</v>
      </c>
      <c r="M116" s="113">
        <v>157.15569476620362</v>
      </c>
      <c r="N116" s="80" t="str">
        <f t="shared" ref="N116:N121" si="12">IF(K116="-","-",IF(L116="-","-",K116/L116-1))</f>
        <v>-</v>
      </c>
      <c r="O116" s="80" t="str">
        <f t="shared" ref="O116:O121" si="13">IF(K116="-","-",IF(M116="-","-",K116/M116-1))</f>
        <v>-</v>
      </c>
    </row>
    <row r="117" spans="1:18" x14ac:dyDescent="0.25">
      <c r="A117" s="1" t="s">
        <v>79</v>
      </c>
      <c r="F117" t="s">
        <v>80</v>
      </c>
      <c r="I117" s="108" t="s">
        <v>29</v>
      </c>
      <c r="J117" s="108" t="s">
        <v>29</v>
      </c>
      <c r="K117" s="104" t="s">
        <v>29</v>
      </c>
      <c r="L117" s="104" t="s">
        <v>29</v>
      </c>
      <c r="M117" s="114">
        <v>169.84375</v>
      </c>
      <c r="N117" s="9" t="str">
        <f t="shared" si="12"/>
        <v>-</v>
      </c>
      <c r="O117" s="3" t="str">
        <f t="shared" si="13"/>
        <v>-</v>
      </c>
    </row>
    <row r="118" spans="1:18" x14ac:dyDescent="0.25">
      <c r="B118" t="s">
        <v>81</v>
      </c>
      <c r="F118" t="s">
        <v>78</v>
      </c>
      <c r="I118" s="108" t="s">
        <v>29</v>
      </c>
      <c r="J118" s="108" t="s">
        <v>29</v>
      </c>
      <c r="K118" s="104" t="s">
        <v>29</v>
      </c>
      <c r="L118" s="104" t="s">
        <v>29</v>
      </c>
      <c r="M118" s="114" t="s">
        <v>29</v>
      </c>
      <c r="N118" s="9" t="str">
        <f t="shared" si="12"/>
        <v>-</v>
      </c>
      <c r="O118" s="3" t="str">
        <f t="shared" si="13"/>
        <v>-</v>
      </c>
    </row>
    <row r="119" spans="1:18" x14ac:dyDescent="0.25">
      <c r="F119" t="s">
        <v>80</v>
      </c>
      <c r="I119" s="108" t="s">
        <v>29</v>
      </c>
      <c r="J119" s="108" t="s">
        <v>29</v>
      </c>
      <c r="K119" s="104" t="s">
        <v>29</v>
      </c>
      <c r="L119" s="104" t="s">
        <v>29</v>
      </c>
      <c r="M119" s="114" t="s">
        <v>29</v>
      </c>
      <c r="N119" s="9" t="str">
        <f t="shared" si="12"/>
        <v>-</v>
      </c>
      <c r="O119" s="3" t="str">
        <f t="shared" si="13"/>
        <v>-</v>
      </c>
    </row>
    <row r="120" spans="1:18" x14ac:dyDescent="0.25">
      <c r="B120" t="s">
        <v>82</v>
      </c>
      <c r="F120" t="s">
        <v>78</v>
      </c>
      <c r="I120" s="108">
        <v>204.0001</v>
      </c>
      <c r="J120" s="108" t="s">
        <v>243</v>
      </c>
      <c r="K120" s="104">
        <v>211.13715140335717</v>
      </c>
      <c r="L120" s="104">
        <v>287.56474833457901</v>
      </c>
      <c r="M120" s="114">
        <v>211.35146370257215</v>
      </c>
      <c r="N120" s="9">
        <f t="shared" si="12"/>
        <v>-0.26577526408869501</v>
      </c>
      <c r="O120" s="3">
        <f t="shared" si="13"/>
        <v>-1.0140090608342645E-3</v>
      </c>
      <c r="R120" s="123"/>
    </row>
    <row r="121" spans="1:18" x14ac:dyDescent="0.25">
      <c r="B121" t="s">
        <v>83</v>
      </c>
      <c r="F121" t="s">
        <v>80</v>
      </c>
      <c r="I121" s="108">
        <v>434</v>
      </c>
      <c r="J121" s="108" t="s">
        <v>244</v>
      </c>
      <c r="K121" s="104">
        <v>288.29723502304148</v>
      </c>
      <c r="L121" s="104">
        <v>233.97816593886463</v>
      </c>
      <c r="M121" s="114">
        <v>307.21476510067112</v>
      </c>
      <c r="N121" s="9">
        <f t="shared" si="12"/>
        <v>0.23215443571931282</v>
      </c>
      <c r="O121" s="3">
        <f t="shared" si="13"/>
        <v>-6.1577541923906409E-2</v>
      </c>
    </row>
    <row r="122" spans="1:18" x14ac:dyDescent="0.25">
      <c r="B122" t="s">
        <v>84</v>
      </c>
      <c r="I122" s="93"/>
      <c r="J122" s="115"/>
      <c r="K122" s="104"/>
      <c r="L122" s="104"/>
      <c r="M122" s="104"/>
      <c r="N122" s="9"/>
      <c r="O122" s="9"/>
    </row>
    <row r="123" spans="1:18" ht="5.0999999999999996" customHeight="1" x14ac:dyDescent="0.25">
      <c r="I123" s="93"/>
      <c r="J123" s="115"/>
      <c r="K123" s="104"/>
      <c r="L123" s="104"/>
      <c r="M123" s="104"/>
      <c r="N123" s="9"/>
      <c r="O123" s="9"/>
    </row>
    <row r="124" spans="1:18" x14ac:dyDescent="0.25">
      <c r="A124" s="1" t="s">
        <v>85</v>
      </c>
      <c r="B124" t="s">
        <v>86</v>
      </c>
      <c r="F124" t="s">
        <v>78</v>
      </c>
      <c r="I124" s="108">
        <v>328</v>
      </c>
      <c r="J124" s="108" t="s">
        <v>245</v>
      </c>
      <c r="K124" s="104">
        <v>133.99995914635392</v>
      </c>
      <c r="L124" s="104">
        <v>130.52412306180602</v>
      </c>
      <c r="M124" s="116">
        <v>143.14473294790139</v>
      </c>
      <c r="N124" s="9">
        <f>IF(K124="-","-",IF(L124="-","-",K124/L124-1))</f>
        <v>2.6629836715332811E-2</v>
      </c>
      <c r="O124" s="3">
        <f>IF(K124="-","-",IF(M124="-","-",K124/M124-1))</f>
        <v>-6.3884808146421834E-2</v>
      </c>
    </row>
    <row r="125" spans="1:18" x14ac:dyDescent="0.25">
      <c r="A125" s="1" t="s">
        <v>79</v>
      </c>
      <c r="F125" t="s">
        <v>80</v>
      </c>
      <c r="I125" s="108">
        <v>996</v>
      </c>
      <c r="J125" s="108" t="s">
        <v>246</v>
      </c>
      <c r="K125" s="104">
        <v>168.97590361445782</v>
      </c>
      <c r="L125" s="104">
        <v>155.64495798319328</v>
      </c>
      <c r="M125" s="116">
        <v>160.79902557856272</v>
      </c>
      <c r="N125" s="9">
        <f>IF(K125="-","-",IF(L125="-","-",K125/L125-1))</f>
        <v>8.5649710751979802E-2</v>
      </c>
      <c r="O125" s="3">
        <f>IF(K125="-","-",IF(M125="-","-",K125/M125-1))</f>
        <v>5.0851539718442362E-2</v>
      </c>
    </row>
    <row r="126" spans="1:18" x14ac:dyDescent="0.25">
      <c r="B126" t="s">
        <v>87</v>
      </c>
      <c r="I126" s="108">
        <v>31</v>
      </c>
      <c r="J126" s="108" t="s">
        <v>247</v>
      </c>
      <c r="K126" s="104">
        <v>180.67741935483872</v>
      </c>
      <c r="L126" s="104">
        <v>160.54545454545453</v>
      </c>
      <c r="M126" s="116">
        <v>169.8095238095238</v>
      </c>
      <c r="N126" s="9">
        <f>IF(K126="-","-",IF(L126="-","-",K126/L126-1))</f>
        <v>0.12539728929967509</v>
      </c>
      <c r="O126" s="3">
        <f>IF(K126="-","-",IF(M126="-","-",K126/M126-1))</f>
        <v>6.4000506576447957E-2</v>
      </c>
    </row>
    <row r="127" spans="1:18" x14ac:dyDescent="0.25">
      <c r="A127" s="75"/>
      <c r="B127" s="75" t="s">
        <v>88</v>
      </c>
      <c r="C127" s="75"/>
      <c r="D127" s="75"/>
      <c r="E127" s="75"/>
      <c r="F127" s="75"/>
      <c r="G127" s="75"/>
      <c r="H127" s="75"/>
      <c r="I127" s="117">
        <v>346</v>
      </c>
      <c r="J127" s="117" t="s">
        <v>248</v>
      </c>
      <c r="K127" s="118">
        <v>173.29768786127167</v>
      </c>
      <c r="L127" s="118">
        <v>158.11621621621623</v>
      </c>
      <c r="M127" s="119">
        <v>147.77330508474577</v>
      </c>
      <c r="N127" s="81">
        <f>IF(K127="-","-",IF(L127="-","-",K127/L127-1))</f>
        <v>9.6014640423063957E-2</v>
      </c>
      <c r="O127" s="82">
        <f>IF(K127="-","-",IF(M127="-","-",K127/M127-1))</f>
        <v>0.1727266150126916</v>
      </c>
      <c r="R127" s="123"/>
    </row>
  </sheetData>
  <mergeCells count="15">
    <mergeCell ref="A50:H50"/>
    <mergeCell ref="H8:O8"/>
    <mergeCell ref="F12:G12"/>
    <mergeCell ref="N12:O12"/>
    <mergeCell ref="A38:H38"/>
    <mergeCell ref="A45:H45"/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</mergeCells>
  <pageMargins left="0.11811023622047245" right="0.11811023622047245" top="0.35433070866141736" bottom="0.55118110236220474" header="0.31496062992125984" footer="0.31496062992125984"/>
  <pageSetup paperSize="9" scale="99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17A2D-4B5B-4709-930C-31364F18D1E9}">
  <sheetPr>
    <pageSetUpPr fitToPage="1"/>
  </sheetPr>
  <dimension ref="A1:R127"/>
  <sheetViews>
    <sheetView showGridLines="0" zoomScaleNormal="100" workbookViewId="0">
      <selection activeCell="L1" sqref="L1:M1048576"/>
    </sheetView>
  </sheetViews>
  <sheetFormatPr defaultRowHeight="15" x14ac:dyDescent="0.25"/>
  <cols>
    <col min="1" max="1" width="9.5703125" customWidth="1"/>
    <col min="2" max="2" width="10.140625" customWidth="1"/>
    <col min="3" max="3" width="9.5703125" customWidth="1"/>
    <col min="4" max="5" width="8.5703125" hidden="1" customWidth="1"/>
    <col min="6" max="6" width="9.5703125" customWidth="1"/>
    <col min="7" max="7" width="9.5703125" bestFit="1" customWidth="1"/>
    <col min="8" max="8" width="3.42578125" customWidth="1"/>
    <col min="9" max="9" width="12" bestFit="1" customWidth="1"/>
    <col min="10" max="10" width="9.5703125" customWidth="1"/>
    <col min="11" max="11" width="8.5703125" customWidth="1"/>
    <col min="12" max="13" width="8.5703125" hidden="1" customWidth="1"/>
    <col min="14" max="14" width="9.5703125" customWidth="1"/>
    <col min="15" max="15" width="10.42578125" customWidth="1"/>
  </cols>
  <sheetData>
    <row r="1" spans="1:16" x14ac:dyDescent="0.25">
      <c r="A1" s="59" t="s">
        <v>0</v>
      </c>
      <c r="B1" s="62">
        <v>46163</v>
      </c>
      <c r="C1" s="60"/>
      <c r="G1" s="1" t="s">
        <v>1</v>
      </c>
      <c r="N1" s="61" t="s">
        <v>249</v>
      </c>
      <c r="O1" s="63"/>
      <c r="P1" s="63"/>
    </row>
    <row r="2" spans="1:16" ht="5.0999999999999996" customHeight="1" x14ac:dyDescent="0.25">
      <c r="N2" s="63"/>
      <c r="O2" s="63"/>
      <c r="P2" s="63"/>
    </row>
    <row r="3" spans="1:16" ht="10.35" customHeight="1" x14ac:dyDescent="0.25"/>
    <row r="4" spans="1:16" ht="5.0999999999999996" customHeight="1" x14ac:dyDescent="0.25"/>
    <row r="5" spans="1:16" x14ac:dyDescent="0.25">
      <c r="G5" s="1" t="s">
        <v>116</v>
      </c>
      <c r="H5" s="1"/>
      <c r="I5" s="1"/>
      <c r="J5" s="1"/>
      <c r="L5" t="s">
        <v>31</v>
      </c>
    </row>
    <row r="6" spans="1:16" ht="10.35" customHeight="1" x14ac:dyDescent="0.25">
      <c r="G6" s="2"/>
      <c r="H6" s="2"/>
      <c r="I6" s="2"/>
      <c r="J6" s="2"/>
    </row>
    <row r="7" spans="1:16" ht="5.0999999999999996" customHeight="1" x14ac:dyDescent="0.25"/>
    <row r="8" spans="1:16" x14ac:dyDescent="0.25">
      <c r="A8" s="61" t="s">
        <v>2</v>
      </c>
      <c r="H8" s="135" t="s">
        <v>3</v>
      </c>
      <c r="I8" s="135"/>
      <c r="J8" s="135"/>
      <c r="K8" s="135"/>
      <c r="L8" s="135"/>
      <c r="M8" s="135"/>
      <c r="N8" s="135"/>
      <c r="O8" s="135"/>
    </row>
    <row r="9" spans="1:16" ht="5.0999999999999996" customHeight="1" x14ac:dyDescent="0.25"/>
    <row r="10" spans="1:16" x14ac:dyDescent="0.25">
      <c r="A10" s="61" t="s">
        <v>4</v>
      </c>
      <c r="C10" s="62">
        <v>46158</v>
      </c>
    </row>
    <row r="11" spans="1:16" ht="5.0999999999999996" customHeight="1" x14ac:dyDescent="0.25"/>
    <row r="12" spans="1:16" x14ac:dyDescent="0.25">
      <c r="A12" s="63"/>
      <c r="B12" s="63"/>
      <c r="C12" s="63"/>
      <c r="D12" s="63" t="s">
        <v>5</v>
      </c>
      <c r="E12" s="63" t="s">
        <v>5</v>
      </c>
      <c r="F12" s="136" t="s">
        <v>6</v>
      </c>
      <c r="G12" s="136"/>
      <c r="H12" s="63"/>
      <c r="I12" s="63"/>
      <c r="J12" s="63"/>
      <c r="K12" s="63"/>
      <c r="L12" s="63" t="s">
        <v>5</v>
      </c>
      <c r="M12" s="63" t="s">
        <v>5</v>
      </c>
      <c r="N12" s="136" t="s">
        <v>6</v>
      </c>
      <c r="O12" s="136"/>
    </row>
    <row r="13" spans="1:16" x14ac:dyDescent="0.25">
      <c r="A13" s="124" t="s">
        <v>7</v>
      </c>
      <c r="B13" s="125" t="s">
        <v>8</v>
      </c>
      <c r="C13" s="125" t="s">
        <v>5</v>
      </c>
      <c r="D13" s="124" t="s">
        <v>9</v>
      </c>
      <c r="E13" s="124" t="s">
        <v>10</v>
      </c>
      <c r="F13" s="126">
        <v>46151</v>
      </c>
      <c r="G13" s="126">
        <v>45794</v>
      </c>
      <c r="H13" s="61"/>
      <c r="I13" s="124" t="s">
        <v>11</v>
      </c>
      <c r="J13" s="125" t="s">
        <v>8</v>
      </c>
      <c r="K13" s="125" t="s">
        <v>5</v>
      </c>
      <c r="L13" s="124" t="s">
        <v>9</v>
      </c>
      <c r="M13" s="124" t="s">
        <v>10</v>
      </c>
      <c r="N13" s="126">
        <f>F13</f>
        <v>46151</v>
      </c>
      <c r="O13" s="126">
        <f>G13</f>
        <v>45794</v>
      </c>
    </row>
    <row r="14" spans="1:16" x14ac:dyDescent="0.25">
      <c r="A14" t="s">
        <v>12</v>
      </c>
      <c r="B14" s="83">
        <v>123</v>
      </c>
      <c r="C14" s="84">
        <v>598</v>
      </c>
      <c r="D14" s="85">
        <v>606.6</v>
      </c>
      <c r="E14" s="85">
        <v>681</v>
      </c>
      <c r="F14" s="76">
        <f t="shared" ref="F14:F21" si="0">IF(C14="-","-",IF(D14="-","-",C14/D14-1))</f>
        <v>-1.4177382129904381E-2</v>
      </c>
      <c r="G14" s="76">
        <f t="shared" ref="G14:G21" si="1">IF(C14="-","-",IF(E14="-","-",C14/E14-1))</f>
        <v>-0.12187958883994121</v>
      </c>
      <c r="I14" t="s">
        <v>12</v>
      </c>
      <c r="J14" s="83">
        <v>70</v>
      </c>
      <c r="K14" s="84">
        <v>585</v>
      </c>
      <c r="L14" s="85">
        <v>594.6</v>
      </c>
      <c r="M14" s="84">
        <v>670.6</v>
      </c>
      <c r="N14" s="3">
        <f t="shared" ref="N14:N20" si="2">IF(K14="-","-",IF(L14="-","-",K14/L14-1))</f>
        <v>-1.6145307769929396E-2</v>
      </c>
      <c r="O14" s="76">
        <f t="shared" ref="O14:O20" si="3">IF(K14="-","-",IF(M14="-","-",K14/M14-1))</f>
        <v>-0.12764688338801078</v>
      </c>
    </row>
    <row r="15" spans="1:16" x14ac:dyDescent="0.25">
      <c r="A15" t="s">
        <v>13</v>
      </c>
      <c r="B15" s="83">
        <v>232</v>
      </c>
      <c r="C15" s="84">
        <v>601</v>
      </c>
      <c r="D15" s="85">
        <v>613.1</v>
      </c>
      <c r="E15" s="85">
        <v>684.6</v>
      </c>
      <c r="F15" s="77">
        <f t="shared" si="0"/>
        <v>-1.9735769042570572E-2</v>
      </c>
      <c r="G15" s="76">
        <f t="shared" si="1"/>
        <v>-0.12211510371019574</v>
      </c>
      <c r="I15" t="s">
        <v>13</v>
      </c>
      <c r="J15" s="83">
        <v>52</v>
      </c>
      <c r="K15" s="84">
        <v>589.29999999999995</v>
      </c>
      <c r="L15" s="85">
        <v>598.6</v>
      </c>
      <c r="M15" s="84">
        <v>671.2</v>
      </c>
      <c r="N15" s="3">
        <f t="shared" si="2"/>
        <v>-1.5536251252923572E-2</v>
      </c>
      <c r="O15" s="76">
        <f t="shared" si="3"/>
        <v>-0.12202026221692508</v>
      </c>
    </row>
    <row r="16" spans="1:16" x14ac:dyDescent="0.25">
      <c r="A16" t="s">
        <v>14</v>
      </c>
      <c r="B16" s="83">
        <v>33</v>
      </c>
      <c r="C16" s="84">
        <v>599.1</v>
      </c>
      <c r="D16" s="85">
        <v>611.4</v>
      </c>
      <c r="E16" s="85">
        <v>680.8</v>
      </c>
      <c r="F16" s="77">
        <f t="shared" si="0"/>
        <v>-2.0117762512266824E-2</v>
      </c>
      <c r="G16" s="76">
        <f t="shared" si="1"/>
        <v>-0.12000587544065799</v>
      </c>
      <c r="I16" t="s">
        <v>15</v>
      </c>
      <c r="J16" s="83">
        <v>133</v>
      </c>
      <c r="K16" s="84">
        <v>582.1</v>
      </c>
      <c r="L16" s="85">
        <v>589.6</v>
      </c>
      <c r="M16" s="84">
        <v>660.4</v>
      </c>
      <c r="N16" s="3">
        <f t="shared" si="2"/>
        <v>-1.2720488466757107E-2</v>
      </c>
      <c r="O16" s="76">
        <f t="shared" si="3"/>
        <v>-0.11856450635978188</v>
      </c>
    </row>
    <row r="17" spans="1:17" x14ac:dyDescent="0.25">
      <c r="A17" t="s">
        <v>16</v>
      </c>
      <c r="B17" s="86">
        <v>781</v>
      </c>
      <c r="C17" s="84">
        <v>598.70000000000005</v>
      </c>
      <c r="D17" s="85">
        <v>605.70000000000005</v>
      </c>
      <c r="E17" s="85">
        <v>678.8</v>
      </c>
      <c r="F17" s="77">
        <f t="shared" si="0"/>
        <v>-1.1556876341423106E-2</v>
      </c>
      <c r="G17" s="76">
        <f t="shared" si="1"/>
        <v>-0.1180023571007659</v>
      </c>
      <c r="I17" t="s">
        <v>16</v>
      </c>
      <c r="J17" s="83">
        <v>140</v>
      </c>
      <c r="K17" s="84">
        <v>583.79999999999995</v>
      </c>
      <c r="L17" s="85">
        <v>593.5</v>
      </c>
      <c r="M17" s="84">
        <v>665.5</v>
      </c>
      <c r="N17" s="3">
        <f t="shared" si="2"/>
        <v>-1.6343723673125643E-2</v>
      </c>
      <c r="O17" s="76">
        <f t="shared" si="3"/>
        <v>-0.12276483846731789</v>
      </c>
    </row>
    <row r="18" spans="1:17" x14ac:dyDescent="0.25">
      <c r="A18" t="s">
        <v>17</v>
      </c>
      <c r="B18" s="83">
        <v>265</v>
      </c>
      <c r="C18" s="84">
        <v>597.29999999999995</v>
      </c>
      <c r="D18" s="85">
        <v>608.70000000000005</v>
      </c>
      <c r="E18" s="85">
        <v>679.9</v>
      </c>
      <c r="F18" s="76">
        <f t="shared" si="0"/>
        <v>-1.8728437654016883E-2</v>
      </c>
      <c r="G18" s="76">
        <f t="shared" si="1"/>
        <v>-0.12148845418443888</v>
      </c>
      <c r="I18" t="s">
        <v>18</v>
      </c>
      <c r="J18" s="83">
        <v>150</v>
      </c>
      <c r="K18" s="84">
        <v>563.5</v>
      </c>
      <c r="L18" s="85">
        <v>574</v>
      </c>
      <c r="M18" s="84">
        <v>642.9</v>
      </c>
      <c r="N18" s="3">
        <f t="shared" si="2"/>
        <v>-1.8292682926829285E-2</v>
      </c>
      <c r="O18" s="76">
        <f t="shared" si="3"/>
        <v>-0.1235028775859387</v>
      </c>
    </row>
    <row r="19" spans="1:17" x14ac:dyDescent="0.25">
      <c r="A19" t="s">
        <v>19</v>
      </c>
      <c r="B19" s="83">
        <v>677</v>
      </c>
      <c r="C19" s="84">
        <v>586.79999999999995</v>
      </c>
      <c r="D19" s="85">
        <v>598.4</v>
      </c>
      <c r="E19" s="85">
        <v>672.7</v>
      </c>
      <c r="F19" s="77">
        <f t="shared" si="0"/>
        <v>-1.9385026737967936E-2</v>
      </c>
      <c r="G19" s="76">
        <f t="shared" si="1"/>
        <v>-0.12769436598781048</v>
      </c>
      <c r="I19" s="75" t="s">
        <v>19</v>
      </c>
      <c r="J19" s="83">
        <v>97</v>
      </c>
      <c r="K19" s="84">
        <v>574.1</v>
      </c>
      <c r="L19" s="85">
        <v>582</v>
      </c>
      <c r="M19" s="84">
        <v>651.5</v>
      </c>
      <c r="N19" s="82">
        <f t="shared" si="2"/>
        <v>-1.3573883161511979E-2</v>
      </c>
      <c r="O19" s="127">
        <f t="shared" si="3"/>
        <v>-0.11880276285495006</v>
      </c>
    </row>
    <row r="20" spans="1:17" x14ac:dyDescent="0.25">
      <c r="A20" t="s">
        <v>20</v>
      </c>
      <c r="B20" s="83">
        <v>200</v>
      </c>
      <c r="C20" s="84">
        <v>587.4</v>
      </c>
      <c r="D20" s="85">
        <v>630</v>
      </c>
      <c r="E20" s="85">
        <v>691.4</v>
      </c>
      <c r="F20" s="76">
        <f t="shared" si="0"/>
        <v>-6.761904761904769E-2</v>
      </c>
      <c r="G20" s="77">
        <f t="shared" si="1"/>
        <v>-0.15041943881978592</v>
      </c>
      <c r="I20" t="s">
        <v>21</v>
      </c>
      <c r="J20" s="87">
        <v>718</v>
      </c>
      <c r="K20" s="89">
        <v>577.1</v>
      </c>
      <c r="L20" s="88">
        <v>588</v>
      </c>
      <c r="M20" s="89">
        <v>655.7</v>
      </c>
      <c r="N20" s="3">
        <f t="shared" si="2"/>
        <v>-1.8537414965986376E-2</v>
      </c>
      <c r="O20" s="76">
        <f t="shared" si="3"/>
        <v>-0.11987189263382647</v>
      </c>
    </row>
    <row r="21" spans="1:17" x14ac:dyDescent="0.25">
      <c r="A21" s="72" t="s">
        <v>21</v>
      </c>
      <c r="B21" s="90">
        <v>2878</v>
      </c>
      <c r="C21" s="89">
        <v>591.9</v>
      </c>
      <c r="D21" s="88">
        <v>602.70000000000005</v>
      </c>
      <c r="E21" s="88">
        <v>673.9</v>
      </c>
      <c r="F21" s="78">
        <f t="shared" si="0"/>
        <v>-1.7919362867098165E-2</v>
      </c>
      <c r="G21" s="78">
        <f t="shared" si="1"/>
        <v>-0.12167977444724742</v>
      </c>
      <c r="J21" s="4"/>
      <c r="K21" s="4"/>
      <c r="L21" s="91"/>
      <c r="M21" s="92"/>
      <c r="N21" s="4"/>
      <c r="O21" s="5"/>
    </row>
    <row r="22" spans="1:17" ht="5.0999999999999996" customHeight="1" x14ac:dyDescent="0.25">
      <c r="B22" s="83"/>
      <c r="C22" s="84"/>
      <c r="D22" s="85"/>
      <c r="E22" s="93"/>
      <c r="F22" s="84"/>
      <c r="G22" s="86"/>
      <c r="J22" s="4"/>
      <c r="K22" s="4"/>
      <c r="L22" s="91"/>
      <c r="M22" s="92"/>
      <c r="N22" s="4"/>
      <c r="O22" s="5"/>
    </row>
    <row r="23" spans="1:17" x14ac:dyDescent="0.25">
      <c r="A23" s="73" t="s">
        <v>22</v>
      </c>
      <c r="B23" s="94"/>
      <c r="C23" s="95"/>
      <c r="D23" s="96"/>
      <c r="E23" s="97"/>
      <c r="F23" s="98"/>
      <c r="G23" s="99"/>
      <c r="I23" s="73" t="s">
        <v>23</v>
      </c>
      <c r="J23" s="98"/>
      <c r="K23" s="98"/>
      <c r="L23" s="100"/>
      <c r="M23" s="128"/>
      <c r="N23" s="98"/>
      <c r="O23" s="99"/>
    </row>
    <row r="24" spans="1:17" x14ac:dyDescent="0.25">
      <c r="A24" t="s">
        <v>12</v>
      </c>
      <c r="B24" s="83">
        <v>32</v>
      </c>
      <c r="C24" s="84">
        <v>597.29999999999995</v>
      </c>
      <c r="D24" s="85">
        <v>604.79999999999995</v>
      </c>
      <c r="E24" s="85">
        <v>679.1</v>
      </c>
      <c r="F24" s="77">
        <f t="shared" ref="F24:F33" si="4">IF(C24="-","-",IF(D24="-","-",C24/D24-1))</f>
        <v>-1.2400793650793607E-2</v>
      </c>
      <c r="G24" s="76">
        <f t="shared" ref="G24:G33" si="5">IF(C24="-","-",IF(E24="-","-",C24/E24-1))</f>
        <v>-0.12045354145192178</v>
      </c>
      <c r="I24" t="s">
        <v>16</v>
      </c>
      <c r="J24" s="83">
        <v>19</v>
      </c>
      <c r="K24" s="84">
        <v>524.29999999999995</v>
      </c>
      <c r="L24" s="85">
        <v>529.70000000000005</v>
      </c>
      <c r="M24" s="84">
        <v>583.70000000000005</v>
      </c>
      <c r="N24" s="3">
        <f t="shared" ref="N24:N31" si="6">IF(K24="-","-",IF(L24="-","-",K24/L24-1))</f>
        <v>-1.0194449688503138E-2</v>
      </c>
      <c r="O24" s="76">
        <f t="shared" ref="O24:O31" si="7">IF(K24="-","-",IF(M24="-","-",K24/M24-1))</f>
        <v>-0.10176460510536245</v>
      </c>
    </row>
    <row r="25" spans="1:17" x14ac:dyDescent="0.25">
      <c r="A25" t="s">
        <v>13</v>
      </c>
      <c r="B25" s="83">
        <v>195</v>
      </c>
      <c r="C25" s="84">
        <v>603.20000000000005</v>
      </c>
      <c r="D25" s="85">
        <v>609.6</v>
      </c>
      <c r="E25" s="85">
        <v>682.4</v>
      </c>
      <c r="F25" s="77">
        <f t="shared" si="4"/>
        <v>-1.0498687664041939E-2</v>
      </c>
      <c r="G25" s="76">
        <f t="shared" si="5"/>
        <v>-0.1160609613130128</v>
      </c>
      <c r="I25" t="s">
        <v>17</v>
      </c>
      <c r="J25" s="83">
        <v>27</v>
      </c>
      <c r="K25" s="84">
        <v>528.20000000000005</v>
      </c>
      <c r="L25" s="85">
        <v>539.29999999999995</v>
      </c>
      <c r="M25" s="84">
        <v>573.9</v>
      </c>
      <c r="N25" s="3">
        <f t="shared" si="6"/>
        <v>-2.0582236232152606E-2</v>
      </c>
      <c r="O25" s="76">
        <f t="shared" si="7"/>
        <v>-7.9630597665098279E-2</v>
      </c>
    </row>
    <row r="26" spans="1:17" x14ac:dyDescent="0.25">
      <c r="A26" t="s">
        <v>14</v>
      </c>
      <c r="B26" s="83">
        <v>93</v>
      </c>
      <c r="C26" s="84">
        <v>602.29999999999995</v>
      </c>
      <c r="D26" s="85">
        <v>611</v>
      </c>
      <c r="E26" s="85">
        <v>680.1</v>
      </c>
      <c r="F26" s="76">
        <f t="shared" si="4"/>
        <v>-1.4238952536824945E-2</v>
      </c>
      <c r="G26" s="76">
        <f t="shared" si="5"/>
        <v>-0.11439494192030597</v>
      </c>
      <c r="I26" t="s">
        <v>18</v>
      </c>
      <c r="J26" s="83">
        <v>19</v>
      </c>
      <c r="K26" s="84">
        <v>492.2</v>
      </c>
      <c r="L26" s="85">
        <v>494.6</v>
      </c>
      <c r="M26" s="84">
        <v>552.20000000000005</v>
      </c>
      <c r="N26" s="3">
        <f t="shared" si="6"/>
        <v>-4.8524059846341006E-3</v>
      </c>
      <c r="O26" s="76">
        <f t="shared" si="7"/>
        <v>-0.10865628395508886</v>
      </c>
    </row>
    <row r="27" spans="1:17" x14ac:dyDescent="0.25">
      <c r="A27" t="s">
        <v>15</v>
      </c>
      <c r="B27" s="83">
        <v>45</v>
      </c>
      <c r="C27" s="84">
        <v>595.79999999999995</v>
      </c>
      <c r="D27" s="85">
        <v>596.4</v>
      </c>
      <c r="E27" s="85">
        <v>672.1</v>
      </c>
      <c r="F27" s="76">
        <f t="shared" si="4"/>
        <v>-1.006036217303885E-3</v>
      </c>
      <c r="G27" s="76">
        <f t="shared" si="5"/>
        <v>-0.11352477309924125</v>
      </c>
      <c r="I27" t="s">
        <v>19</v>
      </c>
      <c r="J27" s="83">
        <v>97</v>
      </c>
      <c r="K27" s="84">
        <v>497.2</v>
      </c>
      <c r="L27" s="85">
        <v>503.6</v>
      </c>
      <c r="M27" s="84">
        <v>558.1</v>
      </c>
      <c r="N27" s="3">
        <f t="shared" si="6"/>
        <v>-1.2708498808578272E-2</v>
      </c>
      <c r="O27" s="76">
        <f t="shared" si="7"/>
        <v>-0.10912022934957899</v>
      </c>
    </row>
    <row r="28" spans="1:17" x14ac:dyDescent="0.25">
      <c r="A28" t="s">
        <v>16</v>
      </c>
      <c r="B28" s="83">
        <v>585</v>
      </c>
      <c r="C28" s="84">
        <v>598.5</v>
      </c>
      <c r="D28" s="85">
        <v>606.20000000000005</v>
      </c>
      <c r="E28" s="85">
        <v>677</v>
      </c>
      <c r="F28" s="76">
        <f t="shared" si="4"/>
        <v>-1.2702078521940052E-2</v>
      </c>
      <c r="G28" s="76">
        <f t="shared" si="5"/>
        <v>-0.11595273264401773</v>
      </c>
      <c r="I28" t="s">
        <v>20</v>
      </c>
      <c r="J28" s="83">
        <v>67</v>
      </c>
      <c r="K28" s="84">
        <v>502.7</v>
      </c>
      <c r="L28" s="85">
        <v>505.9</v>
      </c>
      <c r="M28" s="84">
        <v>555.20000000000005</v>
      </c>
      <c r="N28" s="3">
        <f t="shared" si="6"/>
        <v>-6.3253607432298686E-3</v>
      </c>
      <c r="O28" s="76">
        <f t="shared" si="7"/>
        <v>-9.4560518731988563E-2</v>
      </c>
    </row>
    <row r="29" spans="1:17" x14ac:dyDescent="0.25">
      <c r="A29" t="s">
        <v>17</v>
      </c>
      <c r="B29" s="83">
        <v>514</v>
      </c>
      <c r="C29" s="84">
        <v>599.29999999999995</v>
      </c>
      <c r="D29" s="85">
        <v>611.5</v>
      </c>
      <c r="E29" s="85">
        <v>675.3</v>
      </c>
      <c r="F29" s="76">
        <f t="shared" si="4"/>
        <v>-1.9950940310711429E-2</v>
      </c>
      <c r="G29" s="76">
        <f t="shared" si="5"/>
        <v>-0.1125425736709611</v>
      </c>
      <c r="I29" t="s">
        <v>24</v>
      </c>
      <c r="J29" s="83">
        <v>256</v>
      </c>
      <c r="K29" s="84">
        <v>467.4</v>
      </c>
      <c r="L29" s="85">
        <v>469.8</v>
      </c>
      <c r="M29" s="84">
        <v>515.79999999999995</v>
      </c>
      <c r="N29" s="3">
        <f t="shared" si="6"/>
        <v>-5.1085568326948438E-3</v>
      </c>
      <c r="O29" s="76">
        <f t="shared" si="7"/>
        <v>-9.3834819697557137E-2</v>
      </c>
      <c r="Q29" t="s">
        <v>31</v>
      </c>
    </row>
    <row r="30" spans="1:17" x14ac:dyDescent="0.25">
      <c r="A30" t="s">
        <v>18</v>
      </c>
      <c r="B30" s="83">
        <v>52</v>
      </c>
      <c r="C30" s="84">
        <v>580.70000000000005</v>
      </c>
      <c r="D30" s="85">
        <v>585.9</v>
      </c>
      <c r="E30" s="85">
        <v>651.5</v>
      </c>
      <c r="F30" s="76">
        <f t="shared" si="4"/>
        <v>-8.8752346816861616E-3</v>
      </c>
      <c r="G30" s="76">
        <f t="shared" si="5"/>
        <v>-0.10867229470452799</v>
      </c>
      <c r="I30" s="75" t="s">
        <v>25</v>
      </c>
      <c r="J30" s="101">
        <v>147</v>
      </c>
      <c r="K30" s="103">
        <v>484.2</v>
      </c>
      <c r="L30" s="102">
        <v>488.9</v>
      </c>
      <c r="M30" s="103">
        <v>534.70000000000005</v>
      </c>
      <c r="N30" s="3">
        <f t="shared" si="6"/>
        <v>-9.6134178768664258E-3</v>
      </c>
      <c r="O30" s="127">
        <f t="shared" si="7"/>
        <v>-9.4445483448662881E-2</v>
      </c>
    </row>
    <row r="31" spans="1:17" x14ac:dyDescent="0.25">
      <c r="A31" t="s">
        <v>19</v>
      </c>
      <c r="B31" s="83">
        <v>513</v>
      </c>
      <c r="C31" s="84">
        <v>586.79999999999995</v>
      </c>
      <c r="D31" s="85">
        <v>597.29999999999995</v>
      </c>
      <c r="E31" s="85">
        <v>666.3</v>
      </c>
      <c r="F31" s="77">
        <f t="shared" si="4"/>
        <v>-1.7579105976896048E-2</v>
      </c>
      <c r="G31" s="76">
        <f t="shared" si="5"/>
        <v>-0.11931562359297609</v>
      </c>
      <c r="I31" t="s">
        <v>21</v>
      </c>
      <c r="J31" s="86">
        <v>1014</v>
      </c>
      <c r="K31" s="84">
        <v>468.9</v>
      </c>
      <c r="L31" s="85">
        <v>473.2</v>
      </c>
      <c r="M31" s="84">
        <v>522</v>
      </c>
      <c r="N31" s="129">
        <f t="shared" si="6"/>
        <v>-9.0870667793745419E-3</v>
      </c>
      <c r="O31" s="76">
        <f t="shared" si="7"/>
        <v>-0.10172413793103452</v>
      </c>
    </row>
    <row r="32" spans="1:17" x14ac:dyDescent="0.25">
      <c r="A32" t="s">
        <v>20</v>
      </c>
      <c r="B32" s="83">
        <v>409</v>
      </c>
      <c r="C32" s="84">
        <v>588.9</v>
      </c>
      <c r="D32" s="85">
        <v>605.79999999999995</v>
      </c>
      <c r="E32" s="85">
        <v>670</v>
      </c>
      <c r="F32" s="76">
        <f t="shared" si="4"/>
        <v>-2.7896995708154515E-2</v>
      </c>
      <c r="G32" s="77">
        <f t="shared" si="5"/>
        <v>-0.12104477611940301</v>
      </c>
    </row>
    <row r="33" spans="1:15" x14ac:dyDescent="0.25">
      <c r="A33" s="72" t="s">
        <v>21</v>
      </c>
      <c r="B33" s="90">
        <v>2639</v>
      </c>
      <c r="C33" s="89">
        <v>592.70000000000005</v>
      </c>
      <c r="D33" s="88">
        <v>603.6</v>
      </c>
      <c r="E33" s="88">
        <v>671</v>
      </c>
      <c r="F33" s="78">
        <f t="shared" si="4"/>
        <v>-1.805831676607017E-2</v>
      </c>
      <c r="G33" s="78">
        <f t="shared" si="5"/>
        <v>-0.11669150521609528</v>
      </c>
    </row>
    <row r="34" spans="1:15" ht="5.0999999999999996" customHeight="1" x14ac:dyDescent="0.25"/>
    <row r="35" spans="1:15" ht="5.0999999999999996" customHeight="1" x14ac:dyDescent="0.25"/>
    <row r="36" spans="1:15" x14ac:dyDescent="0.25">
      <c r="A36" s="74" t="s">
        <v>26</v>
      </c>
      <c r="B36" s="72"/>
      <c r="C36" s="72"/>
      <c r="D36" s="72"/>
      <c r="E36" s="72"/>
      <c r="F36" s="72"/>
      <c r="G36" s="72"/>
      <c r="H36" s="72"/>
      <c r="I36" s="130" t="s">
        <v>4</v>
      </c>
      <c r="J36" s="131">
        <f>C10</f>
        <v>46158</v>
      </c>
      <c r="K36" s="72"/>
      <c r="L36" s="72"/>
      <c r="M36" s="72"/>
      <c r="N36" s="72"/>
      <c r="O36" s="72"/>
    </row>
    <row r="37" spans="1:15" ht="5.0999999999999996" customHeight="1" x14ac:dyDescent="0.25"/>
    <row r="38" spans="1:15" x14ac:dyDescent="0.25">
      <c r="A38" s="135" t="s">
        <v>27</v>
      </c>
      <c r="B38" s="135"/>
      <c r="C38" s="135"/>
      <c r="D38" s="135"/>
      <c r="E38" s="135"/>
      <c r="F38" s="135"/>
      <c r="G38" s="135"/>
      <c r="H38" s="135"/>
      <c r="I38" t="s">
        <v>28</v>
      </c>
      <c r="J38" s="93">
        <v>5107</v>
      </c>
      <c r="K38" s="6">
        <v>854.71749991059244</v>
      </c>
      <c r="L38" s="6">
        <v>844.53930713119951</v>
      </c>
      <c r="M38" s="104">
        <v>690.26659594169973</v>
      </c>
      <c r="N38" s="3">
        <f>IF(K38="-","-",IF(L38="-","-",K38/L38-1))</f>
        <v>1.2051769163909043E-2</v>
      </c>
      <c r="O38" s="3">
        <f>IF(K38="-","-",IF(M38="-","-",K38/M38-1))</f>
        <v>0.23824259342079235</v>
      </c>
    </row>
    <row r="39" spans="1:15" x14ac:dyDescent="0.25">
      <c r="I39" t="s">
        <v>30</v>
      </c>
      <c r="J39" s="93">
        <v>3770</v>
      </c>
      <c r="K39" s="6">
        <v>735.39135723591835</v>
      </c>
      <c r="L39" s="6">
        <v>736.61846701233208</v>
      </c>
      <c r="M39" s="6">
        <v>587.13033461099292</v>
      </c>
      <c r="N39" s="3">
        <f>IF(K39="-","-",IF(L39="-","-",K39/L39-1))</f>
        <v>-1.665868874277332E-3</v>
      </c>
      <c r="O39" s="3">
        <f>IF(K39="-","-",IF(M39="-","-",K39/M39-1))</f>
        <v>0.2525180762856627</v>
      </c>
    </row>
    <row r="40" spans="1:15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105">
        <v>8877</v>
      </c>
      <c r="K40" s="106">
        <v>822.40980418311449</v>
      </c>
      <c r="L40" s="106">
        <v>805.84124861413704</v>
      </c>
      <c r="M40" s="106">
        <v>666.75505814188375</v>
      </c>
      <c r="N40" s="80">
        <f>IF(K40="-","-",IF(L40="-","-",K40/L40-1))</f>
        <v>2.0560570208427054E-2</v>
      </c>
      <c r="O40" s="80">
        <f>IF(K40="-","-",IF(M40="-","-",K40/M40-1))</f>
        <v>0.2334511664223593</v>
      </c>
    </row>
    <row r="41" spans="1:15" ht="5.0999999999999996" customHeight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 t="s">
        <v>31</v>
      </c>
      <c r="K41" s="75"/>
      <c r="L41" s="75"/>
      <c r="M41" s="75"/>
      <c r="N41" s="75"/>
      <c r="O41" s="75"/>
    </row>
    <row r="42" spans="1:15" ht="5.0999999999999996" customHeight="1" x14ac:dyDescent="0.25"/>
    <row r="43" spans="1:15" x14ac:dyDescent="0.25">
      <c r="A43" s="1" t="s">
        <v>32</v>
      </c>
      <c r="I43" s="61" t="s">
        <v>4</v>
      </c>
      <c r="J43" s="62">
        <f>J36</f>
        <v>46158</v>
      </c>
    </row>
    <row r="44" spans="1:15" ht="5.0999999999999996" customHeight="1" x14ac:dyDescent="0.25"/>
    <row r="45" spans="1:15" x14ac:dyDescent="0.25">
      <c r="A45" s="133" t="s">
        <v>33</v>
      </c>
      <c r="B45" s="133"/>
      <c r="C45" s="133"/>
      <c r="D45" s="133"/>
      <c r="E45" s="133"/>
      <c r="F45" s="133"/>
      <c r="G45" s="133"/>
      <c r="H45" s="133"/>
      <c r="K45" s="107">
        <v>181.79353729279885</v>
      </c>
      <c r="L45" s="107">
        <v>182.35385629286861</v>
      </c>
      <c r="M45" s="107">
        <v>203.46084294384164</v>
      </c>
      <c r="N45" s="3">
        <f>IF(K45="-","-",IF(L45="-","-",K45/L45-1))</f>
        <v>-3.072701677171441E-3</v>
      </c>
      <c r="O45" s="3">
        <f>IF(K45="-","-",IF(M45="-","-",K45/M45-1))</f>
        <v>-0.10649373775092097</v>
      </c>
    </row>
    <row r="46" spans="1:15" ht="5.0999999999999996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5" ht="5.0999999999999996" customHeight="1" x14ac:dyDescent="0.25"/>
    <row r="48" spans="1:15" x14ac:dyDescent="0.25">
      <c r="A48" s="1" t="s">
        <v>34</v>
      </c>
      <c r="I48" s="61" t="s">
        <v>4</v>
      </c>
      <c r="J48" s="62">
        <f>J43</f>
        <v>46158</v>
      </c>
    </row>
    <row r="49" spans="1:15" ht="5.0999999999999996" customHeight="1" x14ac:dyDescent="0.25"/>
    <row r="50" spans="1:15" x14ac:dyDescent="0.25">
      <c r="A50" s="133" t="s">
        <v>100</v>
      </c>
      <c r="B50" s="133"/>
      <c r="C50" s="133"/>
      <c r="D50" s="133"/>
      <c r="E50" s="133"/>
      <c r="F50" s="133"/>
      <c r="G50" s="133"/>
      <c r="H50" s="133"/>
      <c r="K50" s="85" t="s">
        <v>29</v>
      </c>
      <c r="L50" s="85" t="s">
        <v>29</v>
      </c>
      <c r="M50" s="85" t="s">
        <v>29</v>
      </c>
      <c r="N50" s="3" t="str">
        <f>IF(K50="-","-",IF(L50="-","-",K50/L50-1))</f>
        <v>-</v>
      </c>
      <c r="O50" s="76" t="str">
        <f>IF(K50="-","-",IF(M50="-","-",K50/M50-1))</f>
        <v>-</v>
      </c>
    </row>
    <row r="51" spans="1:15" ht="5.0999999999999996" customHeight="1" x14ac:dyDescent="0.25">
      <c r="A51" s="75"/>
      <c r="B51" s="75"/>
      <c r="C51" s="75"/>
      <c r="D51" s="75"/>
      <c r="E51" s="75"/>
      <c r="F51" s="75"/>
      <c r="G51" s="75"/>
      <c r="H51" s="75" t="s">
        <v>31</v>
      </c>
      <c r="I51" s="75"/>
      <c r="J51" s="75"/>
      <c r="K51" s="75"/>
      <c r="L51" s="75"/>
      <c r="M51" s="75"/>
      <c r="N51" s="75"/>
      <c r="O51" s="75"/>
    </row>
    <row r="52" spans="1:15" ht="5.0999999999999996" customHeight="1" x14ac:dyDescent="0.25">
      <c r="O52" t="s">
        <v>31</v>
      </c>
    </row>
    <row r="53" spans="1:15" x14ac:dyDescent="0.25">
      <c r="A53" s="1" t="s">
        <v>35</v>
      </c>
      <c r="G53" s="61" t="s">
        <v>36</v>
      </c>
      <c r="I53" s="64">
        <v>46082</v>
      </c>
    </row>
    <row r="54" spans="1:15" ht="5.0999999999999996" customHeight="1" x14ac:dyDescent="0.25"/>
    <row r="55" spans="1:15" x14ac:dyDescent="0.25">
      <c r="D55" t="s">
        <v>5</v>
      </c>
      <c r="E55" t="s">
        <v>5</v>
      </c>
      <c r="F55" s="134" t="s">
        <v>6</v>
      </c>
      <c r="G55" s="134"/>
      <c r="L55" t="s">
        <v>5</v>
      </c>
      <c r="M55" t="s">
        <v>5</v>
      </c>
      <c r="N55" s="134" t="s">
        <v>6</v>
      </c>
      <c r="O55" s="134"/>
    </row>
    <row r="56" spans="1:15" x14ac:dyDescent="0.25">
      <c r="C56" s="7" t="s">
        <v>5</v>
      </c>
      <c r="D56" t="s">
        <v>37</v>
      </c>
      <c r="E56" t="s">
        <v>10</v>
      </c>
      <c r="F56" s="65">
        <v>46054</v>
      </c>
      <c r="G56" s="65">
        <v>45717</v>
      </c>
      <c r="K56" s="7" t="s">
        <v>5</v>
      </c>
      <c r="L56" t="s">
        <v>37</v>
      </c>
      <c r="M56" t="s">
        <v>10</v>
      </c>
      <c r="N56" s="65">
        <f>F56</f>
        <v>46054</v>
      </c>
      <c r="O56" s="65">
        <f>G56</f>
        <v>45717</v>
      </c>
    </row>
    <row r="57" spans="1:15" x14ac:dyDescent="0.25">
      <c r="A57" t="s">
        <v>38</v>
      </c>
      <c r="C57" s="6">
        <v>3.7666666666666671</v>
      </c>
      <c r="D57" s="8">
        <v>3.8</v>
      </c>
      <c r="E57" s="8">
        <v>3.4</v>
      </c>
      <c r="F57" s="76">
        <f>IF(C57="-","-",IF(D57="-","-",C57/D57-1))</f>
        <v>-8.7719298245612087E-3</v>
      </c>
      <c r="G57" s="76">
        <f>IF(C57="-","-",IF(E57="-","-",C57/E57-1))</f>
        <v>0.10784313725490202</v>
      </c>
      <c r="I57" t="s">
        <v>125</v>
      </c>
      <c r="K57" s="6">
        <v>90</v>
      </c>
      <c r="L57" s="8">
        <v>90</v>
      </c>
      <c r="M57" s="8">
        <v>110</v>
      </c>
      <c r="N57" s="76">
        <f>IF(K57="-","-",IF(L57="-","-",K57/L57-1))</f>
        <v>0</v>
      </c>
      <c r="O57" s="76">
        <f>IF(K57="-","-",IF(M57="-","-",K57/M57-1))</f>
        <v>-0.18181818181818177</v>
      </c>
    </row>
    <row r="58" spans="1:15" x14ac:dyDescent="0.25">
      <c r="A58" t="s">
        <v>39</v>
      </c>
      <c r="C58" s="6">
        <v>27.333333333333332</v>
      </c>
      <c r="D58" s="8">
        <v>28.666666666666668</v>
      </c>
      <c r="E58" s="8">
        <v>28.25</v>
      </c>
      <c r="F58" s="76">
        <f>IF(C58="-","-",IF(D58="-","-",C58/D58-1))</f>
        <v>-4.6511627906976827E-2</v>
      </c>
      <c r="G58" s="76">
        <f>IF(C58="-","-",IF(E58="-","-",C58/E58-1))</f>
        <v>-3.2448377581120957E-2</v>
      </c>
      <c r="I58" t="s">
        <v>124</v>
      </c>
      <c r="K58" s="6">
        <v>26</v>
      </c>
      <c r="L58" s="8">
        <v>26</v>
      </c>
      <c r="M58" s="8">
        <v>29.333333333333332</v>
      </c>
      <c r="N58" s="76">
        <f>IF(K58="-","-",IF(L58="-","-",K58/L58-1))</f>
        <v>0</v>
      </c>
      <c r="O58" s="76">
        <f>IF(K58="-","-",IF(M58="-","-",K58/M58-1))</f>
        <v>-0.11363636363636365</v>
      </c>
    </row>
    <row r="59" spans="1:15" hidden="1" x14ac:dyDescent="0.25">
      <c r="C59" s="6"/>
      <c r="D59" s="8"/>
      <c r="E59" s="8"/>
      <c r="F59" s="122"/>
      <c r="G59" s="122"/>
      <c r="I59" t="s">
        <v>123</v>
      </c>
      <c r="K59" s="6">
        <v>2.7749999999999999</v>
      </c>
      <c r="L59" s="8"/>
      <c r="M59" s="8"/>
      <c r="N59" s="76" t="e">
        <f>IF(K59="-","-",IF(L59="-","-",K59/L59-1))</f>
        <v>#DIV/0!</v>
      </c>
      <c r="O59" s="76" t="e">
        <f>IF(K59="-","-",IF(M59="-","-",K59/M59-1))</f>
        <v>#DIV/0!</v>
      </c>
    </row>
    <row r="60" spans="1:15" ht="14.45" customHeigh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1:15" ht="5.0999999999999996" customHeight="1" x14ac:dyDescent="0.25"/>
    <row r="67" spans="1:15" ht="5.0999999999999996" customHeight="1" x14ac:dyDescent="0.25"/>
    <row r="69" spans="1:15" ht="5.0999999999999996" customHeight="1" x14ac:dyDescent="0.25"/>
    <row r="70" spans="1:15" x14ac:dyDescent="0.25">
      <c r="A70" s="61" t="s">
        <v>0</v>
      </c>
      <c r="B70" s="62">
        <f>B1</f>
        <v>46163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1" t="str">
        <f>N1</f>
        <v>Volume 89 Number 19</v>
      </c>
      <c r="O70" s="63"/>
    </row>
    <row r="71" spans="1:15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x14ac:dyDescent="0.25">
      <c r="A72" s="1" t="s">
        <v>40</v>
      </c>
      <c r="I72" s="7" t="s">
        <v>41</v>
      </c>
      <c r="J72" s="64">
        <v>46082</v>
      </c>
    </row>
    <row r="73" spans="1:15" x14ac:dyDescent="0.25">
      <c r="L73" t="s">
        <v>5</v>
      </c>
      <c r="M73" t="s">
        <v>5</v>
      </c>
      <c r="N73" s="134" t="s">
        <v>6</v>
      </c>
      <c r="O73" s="134"/>
    </row>
    <row r="74" spans="1:15" x14ac:dyDescent="0.25">
      <c r="K74" s="7" t="s">
        <v>5</v>
      </c>
      <c r="L74" t="s">
        <v>37</v>
      </c>
      <c r="M74" t="s">
        <v>10</v>
      </c>
      <c r="N74" s="65">
        <v>46054</v>
      </c>
      <c r="O74" s="65">
        <v>45717</v>
      </c>
    </row>
    <row r="75" spans="1:15" x14ac:dyDescent="0.25">
      <c r="A75" s="133" t="s">
        <v>42</v>
      </c>
      <c r="B75" s="133"/>
      <c r="C75" s="133"/>
      <c r="D75" s="133"/>
      <c r="E75" s="133"/>
      <c r="F75" s="133"/>
      <c r="G75" s="133"/>
      <c r="H75" s="133"/>
      <c r="I75" t="s">
        <v>43</v>
      </c>
      <c r="K75" s="6" t="s">
        <v>29</v>
      </c>
      <c r="L75" s="8" t="s">
        <v>29</v>
      </c>
      <c r="M75" s="8" t="s">
        <v>29</v>
      </c>
      <c r="N75" s="3" t="str">
        <f>IF(K75="-","-",IF(L75="-","-",K75/L75-1))</f>
        <v>-</v>
      </c>
      <c r="O75" s="3" t="str">
        <f>IF(K75="-","-",IF(M75="-","-",K75/M75-1))</f>
        <v>-</v>
      </c>
    </row>
    <row r="76" spans="1:15" x14ac:dyDescent="0.25">
      <c r="A76" s="133" t="s">
        <v>44</v>
      </c>
      <c r="B76" s="133"/>
      <c r="C76" s="133"/>
      <c r="D76" s="133"/>
      <c r="E76" s="133"/>
      <c r="F76" s="133"/>
      <c r="G76" s="133"/>
      <c r="H76" s="133"/>
      <c r="I76" t="s">
        <v>93</v>
      </c>
      <c r="K76" s="6">
        <v>290.79724520185312</v>
      </c>
      <c r="L76" s="8">
        <v>282.80688405527673</v>
      </c>
      <c r="M76" s="8">
        <v>293.24</v>
      </c>
      <c r="N76" s="3">
        <f>IF(K76="-","-",IF(L76="-","-",K76/L76-1))</f>
        <v>2.8253771732850153E-2</v>
      </c>
      <c r="O76" s="3">
        <f>IF(K76="-","-",IF(M76="-","-",K76/M76-1))</f>
        <v>-8.3302237012239377E-3</v>
      </c>
    </row>
    <row r="77" spans="1:15" x14ac:dyDescent="0.25">
      <c r="I77" t="s">
        <v>94</v>
      </c>
      <c r="K77" s="6">
        <v>171.39613956164669</v>
      </c>
      <c r="L77" s="8">
        <v>179.17000823601828</v>
      </c>
      <c r="M77" s="8">
        <v>229.07193202506059</v>
      </c>
      <c r="N77" s="3">
        <f>IF(K77="-","-",IF(L77="-","-",K77/L77-1))</f>
        <v>-4.3388225244323064E-2</v>
      </c>
      <c r="O77" s="3">
        <f>IF(K77="-","-",IF(M77="-","-",K77/M77-1))</f>
        <v>-0.25178026811728349</v>
      </c>
    </row>
    <row r="78" spans="1:15" x14ac:dyDescent="0.25">
      <c r="I78" t="s">
        <v>95</v>
      </c>
      <c r="K78" s="6" t="s">
        <v>29</v>
      </c>
      <c r="L78" s="8" t="s">
        <v>29</v>
      </c>
      <c r="M78" s="8" t="s">
        <v>29</v>
      </c>
      <c r="N78" s="3" t="str">
        <f>IF(K78="-","-",IF(L78="-","-",K78/L78-1))</f>
        <v>-</v>
      </c>
      <c r="O78" s="3" t="str">
        <f>IF(K78="-","-",IF(M78="-","-",K78/M78-1))</f>
        <v>-</v>
      </c>
    </row>
    <row r="79" spans="1:15" ht="5.0999999999999996" customHeight="1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ht="5.0999999999999996" customHeight="1" x14ac:dyDescent="0.25"/>
    <row r="81" spans="1:15" x14ac:dyDescent="0.25">
      <c r="I81" s="61" t="s">
        <v>4</v>
      </c>
      <c r="J81" s="62">
        <f>C10</f>
        <v>46158</v>
      </c>
      <c r="K81" t="s">
        <v>45</v>
      </c>
      <c r="L81" t="s">
        <v>5</v>
      </c>
      <c r="M81" t="s">
        <v>5</v>
      </c>
      <c r="N81" s="134" t="s">
        <v>6</v>
      </c>
      <c r="O81" s="134"/>
    </row>
    <row r="82" spans="1:15" x14ac:dyDescent="0.25">
      <c r="A82" s="1" t="s">
        <v>46</v>
      </c>
      <c r="L82" t="s">
        <v>9</v>
      </c>
      <c r="M82" t="s">
        <v>10</v>
      </c>
      <c r="N82" s="79">
        <f>N13</f>
        <v>46151</v>
      </c>
      <c r="O82" s="79">
        <f>O13</f>
        <v>45794</v>
      </c>
    </row>
    <row r="83" spans="1:15" ht="5.0999999999999996" customHeight="1" x14ac:dyDescent="0.25"/>
    <row r="84" spans="1:15" ht="14.85" customHeight="1" x14ac:dyDescent="0.25">
      <c r="A84" s="133" t="s">
        <v>96</v>
      </c>
      <c r="B84" s="133"/>
      <c r="C84" s="133"/>
      <c r="D84" s="133"/>
      <c r="E84" s="133"/>
      <c r="F84" s="133"/>
      <c r="G84" s="133"/>
      <c r="H84" s="133"/>
      <c r="I84" t="s">
        <v>47</v>
      </c>
      <c r="K84" s="6">
        <v>209.5</v>
      </c>
      <c r="L84" s="6">
        <v>204.5</v>
      </c>
      <c r="M84" s="6">
        <v>198.5</v>
      </c>
      <c r="N84" s="3">
        <f>IF(K84="-","-",IF(L84="-","-",K84/L84-1))</f>
        <v>2.4449877750611249E-2</v>
      </c>
      <c r="O84" s="3">
        <f>IF(K84="-","-",IF(M84="-","-",K84/M84-1))</f>
        <v>5.5415617128463435E-2</v>
      </c>
    </row>
    <row r="85" spans="1:15" ht="14.85" customHeight="1" x14ac:dyDescent="0.25">
      <c r="I85" t="s">
        <v>48</v>
      </c>
      <c r="K85" s="6">
        <v>202.5</v>
      </c>
      <c r="L85" s="6">
        <v>199.5</v>
      </c>
      <c r="M85" s="6">
        <v>199.5</v>
      </c>
      <c r="N85" s="3">
        <f>IF(K85="-","-",IF(L85="-","-",K85/L85-1))</f>
        <v>1.5037593984962516E-2</v>
      </c>
      <c r="O85" s="3">
        <f>IF(K85="-","-",IF(M85="-","-",K85/M85-1))</f>
        <v>1.5037593984962516E-2</v>
      </c>
    </row>
    <row r="86" spans="1:15" ht="5.0999999999999996" customHeight="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</row>
    <row r="87" spans="1:15" ht="5.0999999999999996" customHeight="1" x14ac:dyDescent="0.25"/>
    <row r="88" spans="1:15" x14ac:dyDescent="0.25">
      <c r="A88" s="1" t="s">
        <v>49</v>
      </c>
      <c r="I88" s="61" t="s">
        <v>4</v>
      </c>
      <c r="J88" s="62">
        <f>C10</f>
        <v>46158</v>
      </c>
    </row>
    <row r="89" spans="1:15" ht="3" customHeight="1" x14ac:dyDescent="0.25"/>
    <row r="90" spans="1:15" x14ac:dyDescent="0.25">
      <c r="A90" s="133" t="s">
        <v>50</v>
      </c>
      <c r="B90" s="133"/>
      <c r="C90" s="133"/>
      <c r="D90" s="133"/>
      <c r="E90" s="133"/>
      <c r="F90" s="133"/>
      <c r="G90" s="133"/>
      <c r="H90" s="133"/>
      <c r="J90" s="7" t="s">
        <v>51</v>
      </c>
      <c r="K90" s="7" t="s">
        <v>52</v>
      </c>
      <c r="L90" t="s">
        <v>5</v>
      </c>
      <c r="M90" t="s">
        <v>5</v>
      </c>
      <c r="N90" s="134" t="s">
        <v>6</v>
      </c>
      <c r="O90" s="134"/>
    </row>
    <row r="91" spans="1:15" x14ac:dyDescent="0.25">
      <c r="I91" s="132" t="s">
        <v>53</v>
      </c>
      <c r="J91" s="132" t="s">
        <v>54</v>
      </c>
      <c r="K91" s="132" t="s">
        <v>5</v>
      </c>
      <c r="L91" s="75" t="s">
        <v>9</v>
      </c>
      <c r="M91" s="75" t="s">
        <v>10</v>
      </c>
      <c r="N91" s="126">
        <f>F13</f>
        <v>46151</v>
      </c>
      <c r="O91" s="126">
        <f>G13</f>
        <v>45794</v>
      </c>
    </row>
    <row r="92" spans="1:15" x14ac:dyDescent="0.25">
      <c r="A92" s="1" t="s">
        <v>55</v>
      </c>
      <c r="B92" t="s">
        <v>56</v>
      </c>
      <c r="F92" t="s">
        <v>57</v>
      </c>
      <c r="I92" s="108">
        <v>25</v>
      </c>
      <c r="J92" s="108" t="s">
        <v>250</v>
      </c>
      <c r="K92" s="93">
        <v>1278.8</v>
      </c>
      <c r="L92" s="93">
        <v>1386.5217391304348</v>
      </c>
      <c r="M92" s="93">
        <v>1278.1034482758621</v>
      </c>
      <c r="N92" s="9">
        <f t="shared" ref="N92:N99" si="8">IF(K92="-","-",IF(L92="-","-",K92/L92-1))</f>
        <v>-7.7692066478519894E-2</v>
      </c>
      <c r="O92" s="3">
        <f t="shared" ref="O92:O99" si="9">IF(K92="-","-",IF(M92="-","-",K92/M92-1))</f>
        <v>5.4498853365703148E-4</v>
      </c>
    </row>
    <row r="93" spans="1:15" x14ac:dyDescent="0.25">
      <c r="A93" s="1" t="s">
        <v>58</v>
      </c>
      <c r="F93" t="s">
        <v>59</v>
      </c>
      <c r="I93" s="108">
        <v>119</v>
      </c>
      <c r="J93" s="108" t="s">
        <v>251</v>
      </c>
      <c r="K93" s="93">
        <v>1478.90756302521</v>
      </c>
      <c r="L93" s="93">
        <v>1577.3446327683616</v>
      </c>
      <c r="M93" s="93">
        <v>1454.3157894736842</v>
      </c>
      <c r="N93" s="9">
        <f t="shared" si="8"/>
        <v>-6.2406824544352757E-2</v>
      </c>
      <c r="O93" s="3">
        <f t="shared" si="9"/>
        <v>1.690951423997511E-2</v>
      </c>
    </row>
    <row r="94" spans="1:15" x14ac:dyDescent="0.25">
      <c r="F94" t="s">
        <v>60</v>
      </c>
      <c r="I94" s="108">
        <v>104</v>
      </c>
      <c r="J94" s="108" t="s">
        <v>252</v>
      </c>
      <c r="K94" s="93">
        <v>1689.7596153846155</v>
      </c>
      <c r="L94" s="93">
        <v>1708.4971098265896</v>
      </c>
      <c r="M94" s="93">
        <v>1675.4701986754967</v>
      </c>
      <c r="N94" s="9">
        <f t="shared" si="8"/>
        <v>-1.0967238009478408E-2</v>
      </c>
      <c r="O94" s="3">
        <f t="shared" si="9"/>
        <v>8.5286009386589257E-3</v>
      </c>
    </row>
    <row r="95" spans="1:15" x14ac:dyDescent="0.25">
      <c r="F95" t="s">
        <v>61</v>
      </c>
      <c r="I95" s="108">
        <v>182</v>
      </c>
      <c r="J95" s="108" t="s">
        <v>253</v>
      </c>
      <c r="K95" s="93">
        <v>2051.598901098901</v>
      </c>
      <c r="L95" s="93">
        <v>2055.3009708737864</v>
      </c>
      <c r="M95" s="93">
        <v>2162.6751592356686</v>
      </c>
      <c r="N95" s="9">
        <f t="shared" si="8"/>
        <v>-1.8012300034634388E-3</v>
      </c>
      <c r="O95" s="3">
        <f t="shared" si="9"/>
        <v>-5.1360583517324976E-2</v>
      </c>
    </row>
    <row r="96" spans="1:15" x14ac:dyDescent="0.25">
      <c r="B96" t="s">
        <v>62</v>
      </c>
      <c r="F96" t="s">
        <v>57</v>
      </c>
      <c r="I96" s="108">
        <v>26</v>
      </c>
      <c r="J96" s="108" t="s">
        <v>254</v>
      </c>
      <c r="K96" s="93">
        <v>1268.0769230769231</v>
      </c>
      <c r="L96" s="93">
        <v>1260.204081632653</v>
      </c>
      <c r="M96" s="93">
        <v>1192.5806451612902</v>
      </c>
      <c r="N96" s="9">
        <f t="shared" si="8"/>
        <v>6.2472749922142246E-3</v>
      </c>
      <c r="O96" s="3">
        <f t="shared" si="9"/>
        <v>6.3304966604939672E-2</v>
      </c>
    </row>
    <row r="97" spans="1:15" x14ac:dyDescent="0.25">
      <c r="F97" t="s">
        <v>59</v>
      </c>
      <c r="I97" s="108">
        <v>89</v>
      </c>
      <c r="J97" s="108" t="s">
        <v>255</v>
      </c>
      <c r="K97" s="93">
        <v>1375.5505617977528</v>
      </c>
      <c r="L97" s="93">
        <v>1420.3214285714287</v>
      </c>
      <c r="M97" s="93">
        <v>1384.2857142857142</v>
      </c>
      <c r="N97" s="9">
        <f t="shared" si="8"/>
        <v>-3.1521644237041957E-2</v>
      </c>
      <c r="O97" s="3">
        <f t="shared" si="9"/>
        <v>-6.3102236755139263E-3</v>
      </c>
    </row>
    <row r="98" spans="1:15" x14ac:dyDescent="0.25">
      <c r="F98" t="s">
        <v>60</v>
      </c>
      <c r="I98" s="108">
        <v>160</v>
      </c>
      <c r="J98" s="108" t="s">
        <v>256</v>
      </c>
      <c r="K98" s="93">
        <v>1544.9625000000001</v>
      </c>
      <c r="L98" s="93">
        <v>1618.6842105263158</v>
      </c>
      <c r="M98" s="93">
        <v>1657.015625</v>
      </c>
      <c r="N98" s="9">
        <f t="shared" si="8"/>
        <v>-4.554422045195905E-2</v>
      </c>
      <c r="O98" s="3">
        <f t="shared" si="9"/>
        <v>-6.7623457081160576E-2</v>
      </c>
    </row>
    <row r="99" spans="1:15" x14ac:dyDescent="0.25">
      <c r="F99" t="s">
        <v>61</v>
      </c>
      <c r="I99" s="108">
        <v>134</v>
      </c>
      <c r="J99" s="108" t="s">
        <v>257</v>
      </c>
      <c r="K99" s="93">
        <v>1847.7089552238806</v>
      </c>
      <c r="L99" s="93">
        <v>1914.9485294117646</v>
      </c>
      <c r="M99" s="93">
        <v>2068.096590909091</v>
      </c>
      <c r="N99" s="9">
        <f t="shared" si="8"/>
        <v>-3.5112992936963572E-2</v>
      </c>
      <c r="O99" s="3">
        <f t="shared" si="9"/>
        <v>-0.10656544605024121</v>
      </c>
    </row>
    <row r="100" spans="1:15" ht="8.1" customHeight="1" x14ac:dyDescent="0.25">
      <c r="I100" s="93"/>
      <c r="J100" s="93"/>
      <c r="K100" s="93"/>
      <c r="L100" s="93"/>
      <c r="M100" s="93"/>
      <c r="N100" s="10"/>
      <c r="O100" s="3"/>
    </row>
    <row r="101" spans="1:15" x14ac:dyDescent="0.25">
      <c r="A101" s="1" t="s">
        <v>63</v>
      </c>
      <c r="B101" t="s">
        <v>56</v>
      </c>
      <c r="F101" t="s">
        <v>64</v>
      </c>
      <c r="I101" s="108" t="s">
        <v>29</v>
      </c>
      <c r="J101" s="108" t="s">
        <v>29</v>
      </c>
      <c r="K101" s="93" t="s">
        <v>29</v>
      </c>
      <c r="L101" s="93">
        <v>873.125</v>
      </c>
      <c r="M101" s="93" t="s">
        <v>29</v>
      </c>
      <c r="N101" s="9" t="str">
        <f>IF(K101="-","-",IF(L101="-","-",K101/L101-1))</f>
        <v>-</v>
      </c>
      <c r="O101" s="3" t="str">
        <f>IF(K101="-","-",IF(M101="-","-",K101/M101-1))</f>
        <v>-</v>
      </c>
    </row>
    <row r="102" spans="1:15" x14ac:dyDescent="0.25">
      <c r="A102" s="1" t="s">
        <v>65</v>
      </c>
      <c r="F102" t="s">
        <v>66</v>
      </c>
      <c r="I102" s="108">
        <v>128</v>
      </c>
      <c r="J102" s="108" t="s">
        <v>258</v>
      </c>
      <c r="K102" s="93">
        <v>1496.328125</v>
      </c>
      <c r="L102" s="93">
        <v>1476.8541666666667</v>
      </c>
      <c r="M102" s="93">
        <v>1391.6666666666667</v>
      </c>
      <c r="N102" s="9">
        <f>IF(K102="-","-",IF(L102="-","-",K102/L102-1))</f>
        <v>1.3186107858764951E-2</v>
      </c>
      <c r="O102" s="3">
        <f>IF(K102="-","-",IF(M102="-","-",K102/M102-1))</f>
        <v>7.5205838323353147E-2</v>
      </c>
    </row>
    <row r="103" spans="1:15" x14ac:dyDescent="0.25">
      <c r="B103" t="s">
        <v>62</v>
      </c>
      <c r="F103" t="s">
        <v>64</v>
      </c>
      <c r="I103" s="108">
        <v>14</v>
      </c>
      <c r="J103" s="108" t="s">
        <v>259</v>
      </c>
      <c r="K103" s="93">
        <v>1027.8571428571429</v>
      </c>
      <c r="L103" s="93">
        <v>853</v>
      </c>
      <c r="M103" s="93">
        <v>725.625</v>
      </c>
      <c r="N103" s="9">
        <f>IF(K103="-","-",IF(L103="-","-",K103/L103-1))</f>
        <v>0.20499078881259414</v>
      </c>
      <c r="O103" s="3">
        <f>IF(K103="-","-",IF(M103="-","-",K103/M103-1))</f>
        <v>0.41651285837332352</v>
      </c>
    </row>
    <row r="104" spans="1:15" x14ac:dyDescent="0.25">
      <c r="F104" t="s">
        <v>66</v>
      </c>
      <c r="I104" s="108">
        <v>109</v>
      </c>
      <c r="J104" s="108" t="s">
        <v>260</v>
      </c>
      <c r="K104" s="93">
        <v>1420.9174311926606</v>
      </c>
      <c r="L104" s="93">
        <v>1351.8309859154929</v>
      </c>
      <c r="M104" s="93">
        <v>1344.5253164556962</v>
      </c>
      <c r="N104" s="9">
        <f>IF(K104="-","-",IF(L104="-","-",K104/L104-1))</f>
        <v>5.110583053426665E-2</v>
      </c>
      <c r="O104" s="3">
        <f>IF(K104="-","-",IF(M104="-","-",K104/M104-1))</f>
        <v>5.6817163501496459E-2</v>
      </c>
    </row>
    <row r="105" spans="1:15" ht="8.1" customHeight="1" x14ac:dyDescent="0.25">
      <c r="I105" s="93"/>
      <c r="J105" s="93"/>
      <c r="K105" s="93"/>
      <c r="L105" s="93"/>
      <c r="M105" s="93"/>
      <c r="N105" s="9"/>
      <c r="O105" s="3"/>
    </row>
    <row r="106" spans="1:15" x14ac:dyDescent="0.25">
      <c r="A106" s="1" t="s">
        <v>67</v>
      </c>
      <c r="B106" t="s">
        <v>68</v>
      </c>
      <c r="F106" t="s">
        <v>69</v>
      </c>
      <c r="I106" s="108" t="s">
        <v>29</v>
      </c>
      <c r="J106" s="108" t="s">
        <v>29</v>
      </c>
      <c r="K106" s="93" t="s">
        <v>29</v>
      </c>
      <c r="L106" s="93">
        <v>1706.6666666666667</v>
      </c>
      <c r="M106" s="93">
        <v>1808.3333333333333</v>
      </c>
      <c r="N106" s="9" t="str">
        <f t="shared" ref="N106:N111" si="10">IF(K106="-","-",IF(L106="-","-",K106/L106-1))</f>
        <v>-</v>
      </c>
      <c r="O106" s="3" t="str">
        <f t="shared" ref="O106:O110" si="11">IF(K106="-","-",IF(M106="-","-",K106/M106-1))</f>
        <v>-</v>
      </c>
    </row>
    <row r="107" spans="1:15" x14ac:dyDescent="0.25">
      <c r="A107" s="1" t="s">
        <v>58</v>
      </c>
      <c r="F107" t="s">
        <v>70</v>
      </c>
      <c r="I107" s="108" t="s">
        <v>29</v>
      </c>
      <c r="J107" s="108" t="s">
        <v>29</v>
      </c>
      <c r="K107" s="93" t="s">
        <v>29</v>
      </c>
      <c r="L107" s="93" t="s">
        <v>29</v>
      </c>
      <c r="M107" s="93" t="s">
        <v>29</v>
      </c>
      <c r="N107" s="9" t="str">
        <f t="shared" si="10"/>
        <v>-</v>
      </c>
      <c r="O107" s="3" t="str">
        <f t="shared" si="11"/>
        <v>-</v>
      </c>
    </row>
    <row r="108" spans="1:15" x14ac:dyDescent="0.25">
      <c r="F108" t="s">
        <v>71</v>
      </c>
      <c r="I108" s="108" t="s">
        <v>29</v>
      </c>
      <c r="J108" s="108" t="s">
        <v>29</v>
      </c>
      <c r="K108" s="93" t="s">
        <v>29</v>
      </c>
      <c r="L108" s="93" t="s">
        <v>29</v>
      </c>
      <c r="M108" s="93" t="s">
        <v>29</v>
      </c>
      <c r="N108" s="9" t="str">
        <f t="shared" si="10"/>
        <v>-</v>
      </c>
      <c r="O108" s="3" t="str">
        <f t="shared" si="11"/>
        <v>-</v>
      </c>
    </row>
    <row r="109" spans="1:15" x14ac:dyDescent="0.25">
      <c r="B109" t="s">
        <v>72</v>
      </c>
      <c r="F109" t="s">
        <v>73</v>
      </c>
      <c r="I109" s="108">
        <v>16</v>
      </c>
      <c r="J109" s="108" t="s">
        <v>261</v>
      </c>
      <c r="K109" s="93">
        <v>2680</v>
      </c>
      <c r="L109" s="93">
        <v>2617.3684210526317</v>
      </c>
      <c r="M109" s="93">
        <v>2425.7142857142858</v>
      </c>
      <c r="N109" s="9">
        <f t="shared" si="10"/>
        <v>2.3929217775990219E-2</v>
      </c>
      <c r="O109" s="3">
        <f t="shared" si="11"/>
        <v>0.10482921083627805</v>
      </c>
    </row>
    <row r="110" spans="1:15" x14ac:dyDescent="0.25">
      <c r="F110" t="s">
        <v>70</v>
      </c>
      <c r="I110" s="108" t="s">
        <v>29</v>
      </c>
      <c r="J110" s="108" t="s">
        <v>29</v>
      </c>
      <c r="K110" s="93" t="s">
        <v>29</v>
      </c>
      <c r="L110" s="93">
        <v>1880.7142857142858</v>
      </c>
      <c r="M110" s="93" t="s">
        <v>29</v>
      </c>
      <c r="N110" s="9" t="str">
        <f t="shared" si="10"/>
        <v>-</v>
      </c>
      <c r="O110" s="3" t="str">
        <f t="shared" si="11"/>
        <v>-</v>
      </c>
    </row>
    <row r="111" spans="1:15" x14ac:dyDescent="0.25">
      <c r="F111" t="s">
        <v>71</v>
      </c>
      <c r="I111" s="108">
        <v>13</v>
      </c>
      <c r="J111" s="108" t="s">
        <v>262</v>
      </c>
      <c r="K111" s="93">
        <v>1852.3076923076924</v>
      </c>
      <c r="L111" s="93" t="s">
        <v>29</v>
      </c>
      <c r="M111" s="93">
        <v>1982.8571428571429</v>
      </c>
      <c r="N111" s="9" t="str">
        <f t="shared" si="10"/>
        <v>-</v>
      </c>
      <c r="O111" s="3">
        <f>IF(K111="-","-",IF(M111="-","-",K111/M111-1))</f>
        <v>-6.5839060075371325E-2</v>
      </c>
    </row>
    <row r="112" spans="1:15" ht="8.1" customHeight="1" x14ac:dyDescent="0.25">
      <c r="I112" s="93"/>
      <c r="J112" s="93"/>
      <c r="K112" s="93"/>
      <c r="L112" s="93"/>
      <c r="M112" s="93"/>
      <c r="N112" s="10"/>
      <c r="O112" s="3"/>
    </row>
    <row r="113" spans="1:18" x14ac:dyDescent="0.25">
      <c r="A113" s="1" t="s">
        <v>74</v>
      </c>
      <c r="F113" t="s">
        <v>75</v>
      </c>
      <c r="I113" s="108">
        <v>219</v>
      </c>
      <c r="J113" s="108" t="s">
        <v>263</v>
      </c>
      <c r="K113" s="93">
        <v>1548.0593607305937</v>
      </c>
      <c r="L113" s="93">
        <v>1614.9932432432433</v>
      </c>
      <c r="M113" s="93">
        <v>1697.1918819188193</v>
      </c>
      <c r="N113" s="9">
        <f>IF(K113="-","-",IF(L113="-","-",K113/L113-1))</f>
        <v>-4.1445301887599539E-2</v>
      </c>
      <c r="O113" s="3">
        <f>IF(K113="-","-",IF(M113="-","-",K113/M113-1))</f>
        <v>-8.7870159395070035E-2</v>
      </c>
    </row>
    <row r="114" spans="1:18" x14ac:dyDescent="0.25">
      <c r="A114" s="1" t="s">
        <v>58</v>
      </c>
      <c r="F114" t="s">
        <v>76</v>
      </c>
      <c r="I114" s="108">
        <v>761</v>
      </c>
      <c r="J114" s="108" t="s">
        <v>264</v>
      </c>
      <c r="K114" s="93">
        <v>554.77660972404726</v>
      </c>
      <c r="L114" s="93">
        <v>590.06930693069307</v>
      </c>
      <c r="M114" s="93">
        <v>492.51219512195121</v>
      </c>
      <c r="N114" s="9">
        <f>IF(K114="-","-",IF(L114="-","-",K114/L114-1))</f>
        <v>-5.9811104885669208E-2</v>
      </c>
      <c r="O114" s="3">
        <f>IF(K114="-","-",IF(M114="-","-",K114/M114-1))</f>
        <v>0.12642207689228635</v>
      </c>
    </row>
    <row r="115" spans="1:18" ht="8.1" customHeight="1" x14ac:dyDescent="0.25">
      <c r="A115" s="1"/>
      <c r="I115" s="93"/>
      <c r="J115" s="109"/>
      <c r="K115" s="110"/>
      <c r="L115" s="110"/>
      <c r="M115" s="110"/>
      <c r="N115" s="10"/>
      <c r="O115" s="10"/>
    </row>
    <row r="116" spans="1:18" x14ac:dyDescent="0.25">
      <c r="A116" s="74" t="s">
        <v>67</v>
      </c>
      <c r="B116" s="72" t="s">
        <v>77</v>
      </c>
      <c r="C116" s="72"/>
      <c r="D116" s="72"/>
      <c r="E116" s="72"/>
      <c r="F116" s="72" t="s">
        <v>78</v>
      </c>
      <c r="G116" s="72"/>
      <c r="H116" s="72"/>
      <c r="I116" s="111" t="s">
        <v>29</v>
      </c>
      <c r="J116" s="111" t="s">
        <v>29</v>
      </c>
      <c r="K116" s="112" t="s">
        <v>29</v>
      </c>
      <c r="L116" s="112" t="s">
        <v>29</v>
      </c>
      <c r="M116" s="113">
        <v>147.33087781870302</v>
      </c>
      <c r="N116" s="80" t="str">
        <f t="shared" ref="N116:N121" si="12">IF(K116="-","-",IF(L116="-","-",K116/L116-1))</f>
        <v>-</v>
      </c>
      <c r="O116" s="80" t="str">
        <f t="shared" ref="O116:O121" si="13">IF(K116="-","-",IF(M116="-","-",K116/M116-1))</f>
        <v>-</v>
      </c>
    </row>
    <row r="117" spans="1:18" x14ac:dyDescent="0.25">
      <c r="A117" s="1" t="s">
        <v>79</v>
      </c>
      <c r="F117" t="s">
        <v>80</v>
      </c>
      <c r="I117" s="108" t="s">
        <v>29</v>
      </c>
      <c r="J117" s="108" t="s">
        <v>29</v>
      </c>
      <c r="K117" s="104" t="s">
        <v>29</v>
      </c>
      <c r="L117" s="104" t="s">
        <v>29</v>
      </c>
      <c r="M117" s="114" t="s">
        <v>29</v>
      </c>
      <c r="N117" s="9" t="str">
        <f t="shared" si="12"/>
        <v>-</v>
      </c>
      <c r="O117" s="3" t="str">
        <f t="shared" si="13"/>
        <v>-</v>
      </c>
    </row>
    <row r="118" spans="1:18" x14ac:dyDescent="0.25">
      <c r="B118" t="s">
        <v>81</v>
      </c>
      <c r="F118" t="s">
        <v>78</v>
      </c>
      <c r="I118" s="108" t="s">
        <v>29</v>
      </c>
      <c r="J118" s="108" t="s">
        <v>29</v>
      </c>
      <c r="K118" s="104" t="s">
        <v>29</v>
      </c>
      <c r="L118" s="104" t="s">
        <v>29</v>
      </c>
      <c r="M118" s="114" t="s">
        <v>29</v>
      </c>
      <c r="N118" s="9" t="str">
        <f t="shared" si="12"/>
        <v>-</v>
      </c>
      <c r="O118" s="3" t="str">
        <f t="shared" si="13"/>
        <v>-</v>
      </c>
    </row>
    <row r="119" spans="1:18" x14ac:dyDescent="0.25">
      <c r="F119" t="s">
        <v>80</v>
      </c>
      <c r="I119" s="108" t="s">
        <v>29</v>
      </c>
      <c r="J119" s="108" t="s">
        <v>29</v>
      </c>
      <c r="K119" s="104" t="s">
        <v>29</v>
      </c>
      <c r="L119" s="104" t="s">
        <v>29</v>
      </c>
      <c r="M119" s="114" t="s">
        <v>29</v>
      </c>
      <c r="N119" s="9" t="str">
        <f t="shared" si="12"/>
        <v>-</v>
      </c>
      <c r="O119" s="3" t="str">
        <f t="shared" si="13"/>
        <v>-</v>
      </c>
    </row>
    <row r="120" spans="1:18" x14ac:dyDescent="0.25">
      <c r="B120" t="s">
        <v>82</v>
      </c>
      <c r="F120" t="s">
        <v>78</v>
      </c>
      <c r="I120" s="108">
        <v>164.0001</v>
      </c>
      <c r="J120" s="108" t="s">
        <v>265</v>
      </c>
      <c r="K120" s="104">
        <v>241.82912083590193</v>
      </c>
      <c r="L120" s="104">
        <v>211.13715140335717</v>
      </c>
      <c r="M120" s="114" t="s">
        <v>29</v>
      </c>
      <c r="N120" s="9">
        <f t="shared" si="12"/>
        <v>0.14536508249990887</v>
      </c>
      <c r="O120" s="3" t="str">
        <f t="shared" si="13"/>
        <v>-</v>
      </c>
      <c r="R120" s="123"/>
    </row>
    <row r="121" spans="1:18" x14ac:dyDescent="0.25">
      <c r="B121" t="s">
        <v>83</v>
      </c>
      <c r="F121" t="s">
        <v>80</v>
      </c>
      <c r="I121" s="108">
        <v>305</v>
      </c>
      <c r="J121" s="108" t="s">
        <v>266</v>
      </c>
      <c r="K121" s="104">
        <v>273.65245901639344</v>
      </c>
      <c r="L121" s="104">
        <v>288.29723502304148</v>
      </c>
      <c r="M121" s="114">
        <v>266.59624413145542</v>
      </c>
      <c r="N121" s="9">
        <f t="shared" si="12"/>
        <v>-5.0797490324447914E-2</v>
      </c>
      <c r="O121" s="3">
        <f t="shared" si="13"/>
        <v>2.6467795553258622E-2</v>
      </c>
    </row>
    <row r="122" spans="1:18" x14ac:dyDescent="0.25">
      <c r="B122" t="s">
        <v>84</v>
      </c>
      <c r="I122" s="93"/>
      <c r="J122" s="115"/>
      <c r="K122" s="104"/>
      <c r="L122" s="104"/>
      <c r="M122" s="104"/>
      <c r="N122" s="9"/>
      <c r="O122" s="9"/>
    </row>
    <row r="123" spans="1:18" ht="5.0999999999999996" customHeight="1" x14ac:dyDescent="0.25">
      <c r="I123" s="93"/>
      <c r="J123" s="115"/>
      <c r="K123" s="104"/>
      <c r="L123" s="104"/>
      <c r="M123" s="104"/>
      <c r="N123" s="9"/>
      <c r="O123" s="9"/>
    </row>
    <row r="124" spans="1:18" x14ac:dyDescent="0.25">
      <c r="A124" s="1" t="s">
        <v>85</v>
      </c>
      <c r="B124" t="s">
        <v>86</v>
      </c>
      <c r="F124" t="s">
        <v>78</v>
      </c>
      <c r="I124" s="108">
        <v>335</v>
      </c>
      <c r="J124" s="108" t="s">
        <v>267</v>
      </c>
      <c r="K124" s="104">
        <v>126.24175336067064</v>
      </c>
      <c r="L124" s="104">
        <v>133.99995914635392</v>
      </c>
      <c r="M124" s="116">
        <v>137.48858428462717</v>
      </c>
      <c r="N124" s="9">
        <f>IF(K124="-","-",IF(L124="-","-",K124/L124-1))</f>
        <v>-5.7897075753656102E-2</v>
      </c>
      <c r="O124" s="3">
        <f>IF(K124="-","-",IF(M124="-","-",K124/M124-1))</f>
        <v>-8.1801925465124214E-2</v>
      </c>
    </row>
    <row r="125" spans="1:18" x14ac:dyDescent="0.25">
      <c r="A125" s="1" t="s">
        <v>79</v>
      </c>
      <c r="F125" t="s">
        <v>80</v>
      </c>
      <c r="I125" s="108">
        <v>538</v>
      </c>
      <c r="J125" s="108" t="s">
        <v>268</v>
      </c>
      <c r="K125" s="104">
        <v>171.33457249070631</v>
      </c>
      <c r="L125" s="104">
        <v>168.97590361445782</v>
      </c>
      <c r="M125" s="116">
        <v>162.5512048192771</v>
      </c>
      <c r="N125" s="9">
        <f>IF(K125="-","-",IF(L125="-","-",K125/L125-1))</f>
        <v>1.3958610818440187E-2</v>
      </c>
      <c r="O125" s="3">
        <f>IF(K125="-","-",IF(M125="-","-",K125/M125-1))</f>
        <v>5.4034466746613496E-2</v>
      </c>
    </row>
    <row r="126" spans="1:18" x14ac:dyDescent="0.25">
      <c r="B126" t="s">
        <v>87</v>
      </c>
      <c r="I126" s="108">
        <v>10</v>
      </c>
      <c r="J126" s="108" t="s">
        <v>269</v>
      </c>
      <c r="K126" s="104">
        <v>156.80000000000001</v>
      </c>
      <c r="L126" s="104">
        <v>180.67741935483872</v>
      </c>
      <c r="M126" s="116">
        <v>177.46666666666667</v>
      </c>
      <c r="N126" s="9">
        <f>IF(K126="-","-",IF(L126="-","-",K126/L126-1))</f>
        <v>-0.1321549723263703</v>
      </c>
      <c r="O126" s="3">
        <f>IF(K126="-","-",IF(M126="-","-",K126/M126-1))</f>
        <v>-0.11645379413974455</v>
      </c>
    </row>
    <row r="127" spans="1:18" x14ac:dyDescent="0.25">
      <c r="A127" s="75"/>
      <c r="B127" s="75" t="s">
        <v>88</v>
      </c>
      <c r="C127" s="75"/>
      <c r="D127" s="75"/>
      <c r="E127" s="75"/>
      <c r="F127" s="75"/>
      <c r="G127" s="75"/>
      <c r="H127" s="75"/>
      <c r="I127" s="117">
        <v>7</v>
      </c>
      <c r="J127" s="117" t="s">
        <v>270</v>
      </c>
      <c r="K127" s="118">
        <v>29.285714285714285</v>
      </c>
      <c r="L127" s="118">
        <v>173.29768786127167</v>
      </c>
      <c r="M127" s="119">
        <v>153.12043795620437</v>
      </c>
      <c r="N127" s="81">
        <f>IF(K127="-","-",IF(L127="-","-",K127/L127-1))</f>
        <v>-0.83100920360138852</v>
      </c>
      <c r="O127" s="82">
        <f>IF(K127="-","-",IF(M127="-","-",K127/M127-1))</f>
        <v>-0.80874065750719304</v>
      </c>
      <c r="R127" s="123"/>
    </row>
  </sheetData>
  <mergeCells count="15"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  <mergeCell ref="A50:H50"/>
    <mergeCell ref="H8:O8"/>
    <mergeCell ref="F12:G12"/>
    <mergeCell ref="N12:O12"/>
    <mergeCell ref="A38:H38"/>
    <mergeCell ref="A45:H45"/>
  </mergeCells>
  <pageMargins left="0.11811023622047245" right="0.11811023622047245" top="0.35433070866141736" bottom="0.55118110236220474" header="0.31496062992125984" footer="0.31496062992125984"/>
  <pageSetup paperSize="9" scale="75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F5FD7-681F-40F8-B132-A799308CDB65}">
  <sheetPr>
    <pageSetUpPr fitToPage="1"/>
  </sheetPr>
  <dimension ref="A1:R127"/>
  <sheetViews>
    <sheetView showGridLines="0" zoomScaleNormal="100" workbookViewId="0">
      <selection activeCell="J18" sqref="J18"/>
    </sheetView>
  </sheetViews>
  <sheetFormatPr defaultRowHeight="15" x14ac:dyDescent="0.25"/>
  <cols>
    <col min="1" max="1" width="9.5703125" customWidth="1"/>
    <col min="2" max="2" width="10.140625" customWidth="1"/>
    <col min="3" max="3" width="9.5703125" customWidth="1"/>
    <col min="4" max="5" width="8.5703125" hidden="1" customWidth="1"/>
    <col min="6" max="6" width="9.5703125" customWidth="1"/>
    <col min="7" max="7" width="9.5703125" bestFit="1" customWidth="1"/>
    <col min="8" max="8" width="3.42578125" customWidth="1"/>
    <col min="9" max="9" width="12" bestFit="1" customWidth="1"/>
    <col min="10" max="10" width="9.5703125" customWidth="1"/>
    <col min="11" max="11" width="8.5703125" customWidth="1"/>
    <col min="12" max="13" width="8.5703125" hidden="1" customWidth="1"/>
    <col min="14" max="14" width="9.5703125" customWidth="1"/>
    <col min="15" max="15" width="10.42578125" customWidth="1"/>
  </cols>
  <sheetData>
    <row r="1" spans="1:16" x14ac:dyDescent="0.25">
      <c r="A1" s="59" t="s">
        <v>0</v>
      </c>
      <c r="B1" s="62">
        <v>46170</v>
      </c>
      <c r="C1" s="60"/>
      <c r="G1" s="1" t="s">
        <v>1</v>
      </c>
      <c r="N1" s="61" t="s">
        <v>271</v>
      </c>
      <c r="O1" s="63"/>
      <c r="P1" s="63"/>
    </row>
    <row r="2" spans="1:16" ht="5.0999999999999996" customHeight="1" x14ac:dyDescent="0.25">
      <c r="N2" s="63"/>
      <c r="O2" s="63"/>
      <c r="P2" s="63"/>
    </row>
    <row r="3" spans="1:16" ht="10.35" customHeight="1" x14ac:dyDescent="0.25"/>
    <row r="4" spans="1:16" ht="5.0999999999999996" customHeight="1" x14ac:dyDescent="0.25"/>
    <row r="5" spans="1:16" x14ac:dyDescent="0.25">
      <c r="G5" s="1" t="s">
        <v>116</v>
      </c>
      <c r="H5" s="1"/>
      <c r="I5" s="1"/>
      <c r="J5" s="1"/>
      <c r="L5" t="s">
        <v>31</v>
      </c>
    </row>
    <row r="6" spans="1:16" ht="10.35" customHeight="1" x14ac:dyDescent="0.25">
      <c r="G6" s="2"/>
      <c r="H6" s="2"/>
      <c r="I6" s="2"/>
      <c r="J6" s="2"/>
    </row>
    <row r="7" spans="1:16" ht="5.0999999999999996" customHeight="1" x14ac:dyDescent="0.25"/>
    <row r="8" spans="1:16" x14ac:dyDescent="0.25">
      <c r="A8" s="61" t="s">
        <v>2</v>
      </c>
      <c r="H8" s="135" t="s">
        <v>3</v>
      </c>
      <c r="I8" s="135"/>
      <c r="J8" s="135"/>
      <c r="K8" s="135"/>
      <c r="L8" s="135"/>
      <c r="M8" s="135"/>
      <c r="N8" s="135"/>
      <c r="O8" s="135"/>
    </row>
    <row r="9" spans="1:16" ht="5.0999999999999996" customHeight="1" x14ac:dyDescent="0.25"/>
    <row r="10" spans="1:16" x14ac:dyDescent="0.25">
      <c r="A10" s="61" t="s">
        <v>4</v>
      </c>
      <c r="C10" s="62">
        <v>46165</v>
      </c>
    </row>
    <row r="11" spans="1:16" ht="5.0999999999999996" customHeight="1" x14ac:dyDescent="0.25"/>
    <row r="12" spans="1:16" x14ac:dyDescent="0.25">
      <c r="A12" s="63"/>
      <c r="B12" s="63"/>
      <c r="C12" s="63"/>
      <c r="D12" s="63" t="s">
        <v>5</v>
      </c>
      <c r="E12" s="63" t="s">
        <v>5</v>
      </c>
      <c r="F12" s="136" t="s">
        <v>6</v>
      </c>
      <c r="G12" s="136"/>
      <c r="H12" s="63"/>
      <c r="I12" s="63"/>
      <c r="J12" s="63"/>
      <c r="K12" s="63"/>
      <c r="L12" s="63" t="s">
        <v>5</v>
      </c>
      <c r="M12" s="63" t="s">
        <v>5</v>
      </c>
      <c r="N12" s="136" t="s">
        <v>6</v>
      </c>
      <c r="O12" s="136"/>
    </row>
    <row r="13" spans="1:16" x14ac:dyDescent="0.25">
      <c r="A13" s="124" t="s">
        <v>7</v>
      </c>
      <c r="B13" s="125" t="s">
        <v>8</v>
      </c>
      <c r="C13" s="125" t="s">
        <v>5</v>
      </c>
      <c r="D13" s="124" t="s">
        <v>9</v>
      </c>
      <c r="E13" s="124" t="s">
        <v>10</v>
      </c>
      <c r="F13" s="126">
        <v>46158</v>
      </c>
      <c r="G13" s="126">
        <v>45801</v>
      </c>
      <c r="H13" s="61"/>
      <c r="I13" s="124" t="s">
        <v>11</v>
      </c>
      <c r="J13" s="125" t="s">
        <v>8</v>
      </c>
      <c r="K13" s="125" t="s">
        <v>5</v>
      </c>
      <c r="L13" s="124" t="s">
        <v>9</v>
      </c>
      <c r="M13" s="124" t="s">
        <v>10</v>
      </c>
      <c r="N13" s="126">
        <f>F13</f>
        <v>46158</v>
      </c>
      <c r="O13" s="126">
        <f>G13</f>
        <v>45801</v>
      </c>
    </row>
    <row r="14" spans="1:16" x14ac:dyDescent="0.25">
      <c r="A14" t="s">
        <v>12</v>
      </c>
      <c r="B14" s="83">
        <v>95</v>
      </c>
      <c r="C14" s="84">
        <v>591</v>
      </c>
      <c r="D14" s="85">
        <v>598</v>
      </c>
      <c r="E14" s="85">
        <v>675.8</v>
      </c>
      <c r="F14" s="76">
        <f t="shared" ref="F14:F21" si="0">IF(C14="-","-",IF(D14="-","-",C14/D14-1))</f>
        <v>-1.1705685618729089E-2</v>
      </c>
      <c r="G14" s="76">
        <f t="shared" ref="G14:G21" si="1">IF(C14="-","-",IF(E14="-","-",C14/E14-1))</f>
        <v>-0.12548091151228169</v>
      </c>
      <c r="I14" t="s">
        <v>12</v>
      </c>
      <c r="J14" s="83">
        <v>87</v>
      </c>
      <c r="K14" s="84">
        <v>581.79999999999995</v>
      </c>
      <c r="L14" s="85">
        <v>585</v>
      </c>
      <c r="M14" s="84">
        <v>664.2</v>
      </c>
      <c r="N14" s="3">
        <f t="shared" ref="N14:N20" si="2">IF(K14="-","-",IF(L14="-","-",K14/L14-1))</f>
        <v>-5.4700854700855395E-3</v>
      </c>
      <c r="O14" s="76">
        <f t="shared" ref="O14:O20" si="3">IF(K14="-","-",IF(M14="-","-",K14/M14-1))</f>
        <v>-0.12405901836796163</v>
      </c>
    </row>
    <row r="15" spans="1:16" x14ac:dyDescent="0.25">
      <c r="A15" t="s">
        <v>13</v>
      </c>
      <c r="B15" s="83">
        <v>202</v>
      </c>
      <c r="C15" s="84">
        <v>596.1</v>
      </c>
      <c r="D15" s="85">
        <v>601</v>
      </c>
      <c r="E15" s="85">
        <v>677.7</v>
      </c>
      <c r="F15" s="77">
        <f t="shared" si="0"/>
        <v>-8.1530782029949345E-3</v>
      </c>
      <c r="G15" s="76">
        <f t="shared" si="1"/>
        <v>-0.12040725984949097</v>
      </c>
      <c r="I15" t="s">
        <v>13</v>
      </c>
      <c r="J15" s="83">
        <v>79</v>
      </c>
      <c r="K15" s="84">
        <v>585.70000000000005</v>
      </c>
      <c r="L15" s="85">
        <v>589.29999999999995</v>
      </c>
      <c r="M15" s="84">
        <v>665.6</v>
      </c>
      <c r="N15" s="3">
        <f t="shared" si="2"/>
        <v>-6.1089428135073787E-3</v>
      </c>
      <c r="O15" s="76">
        <f t="shared" si="3"/>
        <v>-0.12004206730769229</v>
      </c>
    </row>
    <row r="16" spans="1:16" x14ac:dyDescent="0.25">
      <c r="A16" t="s">
        <v>14</v>
      </c>
      <c r="B16" s="83">
        <v>28</v>
      </c>
      <c r="C16" s="84">
        <v>601.29999999999995</v>
      </c>
      <c r="D16" s="85">
        <v>599.1</v>
      </c>
      <c r="E16" s="85">
        <v>675.8</v>
      </c>
      <c r="F16" s="77">
        <f t="shared" si="0"/>
        <v>3.6721749290602457E-3</v>
      </c>
      <c r="G16" s="76">
        <f t="shared" si="1"/>
        <v>-0.11023971589227588</v>
      </c>
      <c r="I16" t="s">
        <v>15</v>
      </c>
      <c r="J16" s="83">
        <v>174</v>
      </c>
      <c r="K16" s="84">
        <v>577.1</v>
      </c>
      <c r="L16" s="85">
        <v>582.1</v>
      </c>
      <c r="M16" s="84">
        <v>655.1</v>
      </c>
      <c r="N16" s="3">
        <f t="shared" si="2"/>
        <v>-8.5895894176258869E-3</v>
      </c>
      <c r="O16" s="76">
        <f t="shared" si="3"/>
        <v>-0.11906579148221641</v>
      </c>
    </row>
    <row r="17" spans="1:17" x14ac:dyDescent="0.25">
      <c r="A17" t="s">
        <v>16</v>
      </c>
      <c r="B17" s="86">
        <v>745</v>
      </c>
      <c r="C17" s="84">
        <v>592.70000000000005</v>
      </c>
      <c r="D17" s="85">
        <v>598.70000000000005</v>
      </c>
      <c r="E17" s="85">
        <v>673.8</v>
      </c>
      <c r="F17" s="77">
        <f t="shared" si="0"/>
        <v>-1.0021713713044944E-2</v>
      </c>
      <c r="G17" s="76">
        <f t="shared" si="1"/>
        <v>-0.1203621252597209</v>
      </c>
      <c r="I17" t="s">
        <v>16</v>
      </c>
      <c r="J17" s="83">
        <v>163</v>
      </c>
      <c r="K17" s="84">
        <v>577.79999999999995</v>
      </c>
      <c r="L17" s="85">
        <v>583.79999999999995</v>
      </c>
      <c r="M17" s="84">
        <v>661.8</v>
      </c>
      <c r="N17" s="3">
        <f t="shared" si="2"/>
        <v>-1.0277492291880796E-2</v>
      </c>
      <c r="O17" s="76">
        <f t="shared" si="3"/>
        <v>-0.12692656391659107</v>
      </c>
    </row>
    <row r="18" spans="1:17" x14ac:dyDescent="0.25">
      <c r="A18" t="s">
        <v>17</v>
      </c>
      <c r="B18" s="83">
        <v>304</v>
      </c>
      <c r="C18" s="84">
        <v>595.1</v>
      </c>
      <c r="D18" s="85">
        <v>597.29999999999995</v>
      </c>
      <c r="E18" s="85">
        <v>670.2</v>
      </c>
      <c r="F18" s="76">
        <f t="shared" si="0"/>
        <v>-3.6832412523019054E-3</v>
      </c>
      <c r="G18" s="76">
        <f t="shared" si="1"/>
        <v>-0.11205610265592358</v>
      </c>
      <c r="I18" t="s">
        <v>18</v>
      </c>
      <c r="J18" s="83">
        <v>190</v>
      </c>
      <c r="K18" s="84">
        <v>561.1</v>
      </c>
      <c r="L18" s="85">
        <v>563.5</v>
      </c>
      <c r="M18" s="84">
        <v>636.1</v>
      </c>
      <c r="N18" s="3">
        <f t="shared" si="2"/>
        <v>-4.2590949423246816E-3</v>
      </c>
      <c r="O18" s="76">
        <f t="shared" si="3"/>
        <v>-0.1179059896242729</v>
      </c>
    </row>
    <row r="19" spans="1:17" x14ac:dyDescent="0.25">
      <c r="A19" t="s">
        <v>19</v>
      </c>
      <c r="B19" s="83">
        <v>730</v>
      </c>
      <c r="C19" s="84">
        <v>585.79999999999995</v>
      </c>
      <c r="D19" s="85">
        <v>586.79999999999995</v>
      </c>
      <c r="E19" s="85">
        <v>664.2</v>
      </c>
      <c r="F19" s="77">
        <f t="shared" si="0"/>
        <v>-1.7041581458759891E-3</v>
      </c>
      <c r="G19" s="76">
        <f t="shared" si="1"/>
        <v>-0.11803673592291486</v>
      </c>
      <c r="I19" s="75" t="s">
        <v>19</v>
      </c>
      <c r="J19" s="83">
        <v>206</v>
      </c>
      <c r="K19" s="84">
        <v>568.1</v>
      </c>
      <c r="L19" s="85">
        <v>574.1</v>
      </c>
      <c r="M19" s="84">
        <v>646</v>
      </c>
      <c r="N19" s="82">
        <f t="shared" si="2"/>
        <v>-1.0451140916216684E-2</v>
      </c>
      <c r="O19" s="127">
        <f t="shared" si="3"/>
        <v>-0.12058823529411766</v>
      </c>
    </row>
    <row r="20" spans="1:17" x14ac:dyDescent="0.25">
      <c r="A20" t="s">
        <v>20</v>
      </c>
      <c r="B20" s="83">
        <v>219</v>
      </c>
      <c r="C20" s="84">
        <v>606.1</v>
      </c>
      <c r="D20" s="85">
        <v>587.4</v>
      </c>
      <c r="E20" s="85">
        <v>665.8</v>
      </c>
      <c r="F20" s="76">
        <f t="shared" si="0"/>
        <v>3.1835205992509552E-2</v>
      </c>
      <c r="G20" s="77">
        <f t="shared" si="1"/>
        <v>-8.9666566536497405E-2</v>
      </c>
      <c r="I20" t="s">
        <v>21</v>
      </c>
      <c r="J20" s="87">
        <v>1033</v>
      </c>
      <c r="K20" s="89">
        <v>571.6</v>
      </c>
      <c r="L20" s="88">
        <v>577.1</v>
      </c>
      <c r="M20" s="89">
        <v>650</v>
      </c>
      <c r="N20" s="3">
        <f t="shared" si="2"/>
        <v>-9.5304106740599082E-3</v>
      </c>
      <c r="O20" s="76">
        <f t="shared" si="3"/>
        <v>-0.12061538461538457</v>
      </c>
    </row>
    <row r="21" spans="1:17" x14ac:dyDescent="0.25">
      <c r="A21" s="72" t="s">
        <v>21</v>
      </c>
      <c r="B21" s="90">
        <v>2854</v>
      </c>
      <c r="C21" s="89">
        <v>589.6</v>
      </c>
      <c r="D21" s="88">
        <v>591.9</v>
      </c>
      <c r="E21" s="88">
        <v>666.9</v>
      </c>
      <c r="F21" s="78">
        <f t="shared" si="0"/>
        <v>-3.8857915188376113E-3</v>
      </c>
      <c r="G21" s="78">
        <f t="shared" si="1"/>
        <v>-0.11590943169890533</v>
      </c>
      <c r="J21" s="4"/>
      <c r="K21" s="4"/>
      <c r="L21" s="91"/>
      <c r="M21" s="92"/>
      <c r="N21" s="4"/>
      <c r="O21" s="5"/>
    </row>
    <row r="22" spans="1:17" ht="5.0999999999999996" customHeight="1" x14ac:dyDescent="0.25">
      <c r="B22" s="83"/>
      <c r="C22" s="84"/>
      <c r="D22" s="85"/>
      <c r="E22" s="93"/>
      <c r="F22" s="84"/>
      <c r="G22" s="86"/>
      <c r="J22" s="4"/>
      <c r="K22" s="4"/>
      <c r="L22" s="91"/>
      <c r="M22" s="92"/>
      <c r="N22" s="4"/>
      <c r="O22" s="5"/>
    </row>
    <row r="23" spans="1:17" x14ac:dyDescent="0.25">
      <c r="A23" s="73" t="s">
        <v>22</v>
      </c>
      <c r="B23" s="94"/>
      <c r="C23" s="95"/>
      <c r="D23" s="96"/>
      <c r="E23" s="97"/>
      <c r="F23" s="98"/>
      <c r="G23" s="99"/>
      <c r="I23" s="73" t="s">
        <v>23</v>
      </c>
      <c r="J23" s="98"/>
      <c r="K23" s="98"/>
      <c r="L23" s="100"/>
      <c r="M23" s="128"/>
      <c r="N23" s="98"/>
      <c r="O23" s="99"/>
    </row>
    <row r="24" spans="1:17" x14ac:dyDescent="0.25">
      <c r="A24" t="s">
        <v>12</v>
      </c>
      <c r="B24" s="83">
        <v>31</v>
      </c>
      <c r="C24" s="84">
        <v>589.9</v>
      </c>
      <c r="D24" s="85">
        <v>597.29999999999995</v>
      </c>
      <c r="E24" s="85">
        <v>670.5</v>
      </c>
      <c r="F24" s="77">
        <f t="shared" ref="F24:F33" si="4">IF(C24="-","-",IF(D24="-","-",C24/D24-1))</f>
        <v>-1.238908421228857E-2</v>
      </c>
      <c r="G24" s="76">
        <f t="shared" ref="G24:G33" si="5">IF(C24="-","-",IF(E24="-","-",C24/E24-1))</f>
        <v>-0.12020879940343032</v>
      </c>
      <c r="I24" t="s">
        <v>16</v>
      </c>
      <c r="J24" s="83">
        <v>37</v>
      </c>
      <c r="K24" s="84">
        <v>522.20000000000005</v>
      </c>
      <c r="L24" s="85">
        <v>524.29999999999995</v>
      </c>
      <c r="M24" s="84">
        <v>578.1</v>
      </c>
      <c r="N24" s="3">
        <f t="shared" ref="N24:N31" si="6">IF(K24="-","-",IF(L24="-","-",K24/L24-1))</f>
        <v>-4.0053404539384108E-3</v>
      </c>
      <c r="O24" s="76">
        <f t="shared" ref="O24:O31" si="7">IF(K24="-","-",IF(M24="-","-",K24/M24-1))</f>
        <v>-9.6696073343712108E-2</v>
      </c>
    </row>
    <row r="25" spans="1:17" x14ac:dyDescent="0.25">
      <c r="A25" t="s">
        <v>13</v>
      </c>
      <c r="B25" s="83">
        <v>227</v>
      </c>
      <c r="C25" s="84">
        <v>595.20000000000005</v>
      </c>
      <c r="D25" s="85">
        <v>603.20000000000005</v>
      </c>
      <c r="E25" s="85">
        <v>676.3</v>
      </c>
      <c r="F25" s="77">
        <f t="shared" si="4"/>
        <v>-1.3262599469496039E-2</v>
      </c>
      <c r="G25" s="76">
        <f t="shared" si="5"/>
        <v>-0.11991719651042421</v>
      </c>
      <c r="I25" t="s">
        <v>17</v>
      </c>
      <c r="J25" s="83">
        <v>19</v>
      </c>
      <c r="K25" s="84">
        <v>521</v>
      </c>
      <c r="L25" s="85">
        <v>528.20000000000005</v>
      </c>
      <c r="M25" s="84">
        <v>575.5</v>
      </c>
      <c r="N25" s="3">
        <f t="shared" si="6"/>
        <v>-1.3631200302915647E-2</v>
      </c>
      <c r="O25" s="76">
        <f t="shared" si="7"/>
        <v>-9.4700260642919254E-2</v>
      </c>
    </row>
    <row r="26" spans="1:17" x14ac:dyDescent="0.25">
      <c r="A26" t="s">
        <v>14</v>
      </c>
      <c r="B26" s="83">
        <v>97</v>
      </c>
      <c r="C26" s="84">
        <v>593.29999999999995</v>
      </c>
      <c r="D26" s="85">
        <v>602.29999999999995</v>
      </c>
      <c r="E26" s="85">
        <v>673.5</v>
      </c>
      <c r="F26" s="76">
        <f t="shared" si="4"/>
        <v>-1.4942719574962626E-2</v>
      </c>
      <c r="G26" s="76">
        <f t="shared" si="5"/>
        <v>-0.119079435783222</v>
      </c>
      <c r="I26" t="s">
        <v>18</v>
      </c>
      <c r="J26" s="83">
        <v>21</v>
      </c>
      <c r="K26" s="84">
        <v>487.3</v>
      </c>
      <c r="L26" s="85">
        <v>492.2</v>
      </c>
      <c r="M26" s="84">
        <v>555.4</v>
      </c>
      <c r="N26" s="3">
        <f t="shared" si="6"/>
        <v>-9.9553027224704715E-3</v>
      </c>
      <c r="O26" s="76">
        <f t="shared" si="7"/>
        <v>-0.12261433201296357</v>
      </c>
    </row>
    <row r="27" spans="1:17" x14ac:dyDescent="0.25">
      <c r="A27" t="s">
        <v>15</v>
      </c>
      <c r="B27" s="83">
        <v>46</v>
      </c>
      <c r="C27" s="84">
        <v>586.29999999999995</v>
      </c>
      <c r="D27" s="85">
        <v>595.79999999999995</v>
      </c>
      <c r="E27" s="85">
        <v>668</v>
      </c>
      <c r="F27" s="76">
        <f t="shared" si="4"/>
        <v>-1.5944947969117163E-2</v>
      </c>
      <c r="G27" s="76">
        <f t="shared" si="5"/>
        <v>-0.12230538922155698</v>
      </c>
      <c r="I27" t="s">
        <v>19</v>
      </c>
      <c r="J27" s="83">
        <v>104</v>
      </c>
      <c r="K27" s="84">
        <v>495</v>
      </c>
      <c r="L27" s="85">
        <v>497.2</v>
      </c>
      <c r="M27" s="84">
        <v>556</v>
      </c>
      <c r="N27" s="3">
        <f t="shared" si="6"/>
        <v>-4.4247787610619538E-3</v>
      </c>
      <c r="O27" s="76">
        <f t="shared" si="7"/>
        <v>-0.10971223021582732</v>
      </c>
    </row>
    <row r="28" spans="1:17" x14ac:dyDescent="0.25">
      <c r="A28" t="s">
        <v>16</v>
      </c>
      <c r="B28" s="83">
        <v>593</v>
      </c>
      <c r="C28" s="84">
        <v>590.70000000000005</v>
      </c>
      <c r="D28" s="85">
        <v>598.5</v>
      </c>
      <c r="E28" s="85">
        <v>672.3</v>
      </c>
      <c r="F28" s="76">
        <f t="shared" si="4"/>
        <v>-1.3032581453634062E-2</v>
      </c>
      <c r="G28" s="76">
        <f t="shared" si="5"/>
        <v>-0.12137438643462728</v>
      </c>
      <c r="I28" t="s">
        <v>20</v>
      </c>
      <c r="J28" s="83">
        <v>83</v>
      </c>
      <c r="K28" s="84">
        <v>502.3</v>
      </c>
      <c r="L28" s="85">
        <v>502.7</v>
      </c>
      <c r="M28" s="84">
        <v>553.20000000000005</v>
      </c>
      <c r="N28" s="3">
        <f t="shared" si="6"/>
        <v>-7.9570320270538897E-4</v>
      </c>
      <c r="O28" s="76">
        <f t="shared" si="7"/>
        <v>-9.2010122921185933E-2</v>
      </c>
    </row>
    <row r="29" spans="1:17" x14ac:dyDescent="0.25">
      <c r="A29" t="s">
        <v>17</v>
      </c>
      <c r="B29" s="83">
        <v>422</v>
      </c>
      <c r="C29" s="84">
        <v>590.9</v>
      </c>
      <c r="D29" s="85">
        <v>599.29999999999995</v>
      </c>
      <c r="E29" s="85">
        <v>672.1</v>
      </c>
      <c r="F29" s="76">
        <f t="shared" si="4"/>
        <v>-1.4016352411146293E-2</v>
      </c>
      <c r="G29" s="76">
        <f t="shared" si="5"/>
        <v>-0.12081535485790806</v>
      </c>
      <c r="I29" t="s">
        <v>24</v>
      </c>
      <c r="J29" s="83">
        <v>260</v>
      </c>
      <c r="K29" s="84">
        <v>461.2</v>
      </c>
      <c r="L29" s="85">
        <v>467.4</v>
      </c>
      <c r="M29" s="84">
        <v>515.9</v>
      </c>
      <c r="N29" s="3">
        <f t="shared" si="6"/>
        <v>-1.3264869490800191E-2</v>
      </c>
      <c r="O29" s="76">
        <f t="shared" si="7"/>
        <v>-0.10602830005815078</v>
      </c>
      <c r="Q29" t="s">
        <v>31</v>
      </c>
    </row>
    <row r="30" spans="1:17" x14ac:dyDescent="0.25">
      <c r="A30" t="s">
        <v>18</v>
      </c>
      <c r="B30" s="83">
        <v>37</v>
      </c>
      <c r="C30" s="84">
        <v>571.6</v>
      </c>
      <c r="D30" s="85">
        <v>580.70000000000005</v>
      </c>
      <c r="E30" s="85">
        <v>651.4</v>
      </c>
      <c r="F30" s="76">
        <f t="shared" si="4"/>
        <v>-1.5670742207680388E-2</v>
      </c>
      <c r="G30" s="76">
        <f t="shared" si="5"/>
        <v>-0.12250537304267728</v>
      </c>
      <c r="I30" s="75" t="s">
        <v>25</v>
      </c>
      <c r="J30" s="101">
        <v>160</v>
      </c>
      <c r="K30" s="103">
        <v>477.8</v>
      </c>
      <c r="L30" s="102">
        <v>484.2</v>
      </c>
      <c r="M30" s="103">
        <v>533.70000000000005</v>
      </c>
      <c r="N30" s="3">
        <f t="shared" si="6"/>
        <v>-1.3217678645187858E-2</v>
      </c>
      <c r="O30" s="127">
        <f t="shared" si="7"/>
        <v>-0.10474049091249771</v>
      </c>
    </row>
    <row r="31" spans="1:17" x14ac:dyDescent="0.25">
      <c r="A31" t="s">
        <v>19</v>
      </c>
      <c r="B31" s="83">
        <v>507</v>
      </c>
      <c r="C31" s="84">
        <v>585.4</v>
      </c>
      <c r="D31" s="85">
        <v>586.79999999999995</v>
      </c>
      <c r="E31" s="85">
        <v>661.3</v>
      </c>
      <c r="F31" s="77">
        <f t="shared" si="4"/>
        <v>-2.3858214042262738E-3</v>
      </c>
      <c r="G31" s="76">
        <f t="shared" si="5"/>
        <v>-0.11477393013760773</v>
      </c>
      <c r="I31" t="s">
        <v>21</v>
      </c>
      <c r="J31" s="86">
        <v>1084</v>
      </c>
      <c r="K31" s="84">
        <v>466.4</v>
      </c>
      <c r="L31" s="85">
        <v>468.9</v>
      </c>
      <c r="M31" s="84">
        <v>519.9</v>
      </c>
      <c r="N31" s="129">
        <f t="shared" si="6"/>
        <v>-5.3316272126252562E-3</v>
      </c>
      <c r="O31" s="76">
        <f t="shared" si="7"/>
        <v>-0.10290440469321027</v>
      </c>
    </row>
    <row r="32" spans="1:17" x14ac:dyDescent="0.25">
      <c r="A32" t="s">
        <v>20</v>
      </c>
      <c r="B32" s="83">
        <v>402</v>
      </c>
      <c r="C32" s="84">
        <v>593.9</v>
      </c>
      <c r="D32" s="85">
        <v>588.9</v>
      </c>
      <c r="E32" s="85">
        <v>669.7</v>
      </c>
      <c r="F32" s="76">
        <f t="shared" si="4"/>
        <v>8.4904058413992622E-3</v>
      </c>
      <c r="G32" s="77">
        <f t="shared" si="5"/>
        <v>-0.11318500821263267</v>
      </c>
    </row>
    <row r="33" spans="1:15" x14ac:dyDescent="0.25">
      <c r="A33" s="72" t="s">
        <v>21</v>
      </c>
      <c r="B33" s="90">
        <v>2515</v>
      </c>
      <c r="C33" s="89">
        <v>589.4</v>
      </c>
      <c r="D33" s="88">
        <v>592.70000000000005</v>
      </c>
      <c r="E33" s="88">
        <v>666</v>
      </c>
      <c r="F33" s="78">
        <f t="shared" si="4"/>
        <v>-5.5677408469716472E-3</v>
      </c>
      <c r="G33" s="78">
        <f t="shared" si="5"/>
        <v>-0.1150150150150151</v>
      </c>
    </row>
    <row r="34" spans="1:15" ht="5.0999999999999996" customHeight="1" x14ac:dyDescent="0.25"/>
    <row r="35" spans="1:15" ht="5.0999999999999996" customHeight="1" x14ac:dyDescent="0.25"/>
    <row r="36" spans="1:15" x14ac:dyDescent="0.25">
      <c r="A36" s="74" t="s">
        <v>26</v>
      </c>
      <c r="B36" s="72"/>
      <c r="C36" s="72"/>
      <c r="D36" s="72"/>
      <c r="E36" s="72"/>
      <c r="F36" s="72"/>
      <c r="G36" s="72"/>
      <c r="H36" s="72"/>
      <c r="I36" s="130" t="s">
        <v>4</v>
      </c>
      <c r="J36" s="131">
        <f>C10</f>
        <v>46165</v>
      </c>
      <c r="K36" s="72"/>
      <c r="L36" s="72"/>
      <c r="M36" s="72"/>
      <c r="N36" s="72"/>
      <c r="O36" s="72"/>
    </row>
    <row r="37" spans="1:15" ht="5.0999999999999996" customHeight="1" x14ac:dyDescent="0.25"/>
    <row r="38" spans="1:15" x14ac:dyDescent="0.25">
      <c r="A38" s="135" t="s">
        <v>27</v>
      </c>
      <c r="B38" s="135"/>
      <c r="C38" s="135"/>
      <c r="D38" s="135"/>
      <c r="E38" s="135"/>
      <c r="F38" s="135"/>
      <c r="G38" s="135"/>
      <c r="H38" s="135"/>
      <c r="I38" t="s">
        <v>28</v>
      </c>
      <c r="J38" s="93">
        <v>7046</v>
      </c>
      <c r="K38" s="6">
        <v>884.59053093485693</v>
      </c>
      <c r="L38" s="6">
        <v>854.71749991059244</v>
      </c>
      <c r="M38" s="104">
        <v>669.75769681191014</v>
      </c>
      <c r="N38" s="3">
        <f>IF(K38="-","-",IF(L38="-","-",K38/L38-1))</f>
        <v>3.4950765635884729E-2</v>
      </c>
      <c r="O38" s="3">
        <f>IF(K38="-","-",IF(M38="-","-",K38/M38-1))</f>
        <v>0.32076202355801953</v>
      </c>
    </row>
    <row r="39" spans="1:15" x14ac:dyDescent="0.25">
      <c r="I39" t="s">
        <v>30</v>
      </c>
      <c r="J39" s="93" t="s">
        <v>29</v>
      </c>
      <c r="K39" s="6" t="s">
        <v>29</v>
      </c>
      <c r="L39" s="6">
        <v>735.39135723591835</v>
      </c>
      <c r="M39" s="6" t="s">
        <v>29</v>
      </c>
      <c r="N39" s="3" t="str">
        <f>IF(K39="-","-",IF(L39="-","-",K39/L39-1))</f>
        <v>-</v>
      </c>
      <c r="O39" s="3" t="str">
        <f>IF(K39="-","-",IF(M39="-","-",K39/M39-1))</f>
        <v>-</v>
      </c>
    </row>
    <row r="40" spans="1:15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105">
        <v>7046</v>
      </c>
      <c r="K40" s="106">
        <v>884.59053093485693</v>
      </c>
      <c r="L40" s="106">
        <v>822.40980418311449</v>
      </c>
      <c r="M40" s="106">
        <v>669.75769681191014</v>
      </c>
      <c r="N40" s="80">
        <f>IF(K40="-","-",IF(L40="-","-",K40/L40-1))</f>
        <v>7.5607958994975188E-2</v>
      </c>
      <c r="O40" s="80">
        <f>IF(K40="-","-",IF(M40="-","-",K40/M40-1))</f>
        <v>0.32076202355801953</v>
      </c>
    </row>
    <row r="41" spans="1:15" ht="5.0999999999999996" customHeight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 t="s">
        <v>31</v>
      </c>
      <c r="K41" s="75"/>
      <c r="L41" s="75"/>
      <c r="M41" s="75"/>
      <c r="N41" s="75"/>
      <c r="O41" s="75"/>
    </row>
    <row r="42" spans="1:15" ht="5.0999999999999996" customHeight="1" x14ac:dyDescent="0.25"/>
    <row r="43" spans="1:15" x14ac:dyDescent="0.25">
      <c r="A43" s="1" t="s">
        <v>32</v>
      </c>
      <c r="I43" s="61" t="s">
        <v>4</v>
      </c>
      <c r="J43" s="62">
        <f>J36</f>
        <v>46165</v>
      </c>
    </row>
    <row r="44" spans="1:15" ht="5.0999999999999996" customHeight="1" x14ac:dyDescent="0.25"/>
    <row r="45" spans="1:15" x14ac:dyDescent="0.25">
      <c r="A45" s="133" t="s">
        <v>33</v>
      </c>
      <c r="B45" s="133"/>
      <c r="C45" s="133"/>
      <c r="D45" s="133"/>
      <c r="E45" s="133"/>
      <c r="F45" s="133"/>
      <c r="G45" s="133"/>
      <c r="H45" s="133"/>
      <c r="K45" s="107">
        <v>180.22577893095237</v>
      </c>
      <c r="L45" s="107">
        <v>181.79353729279885</v>
      </c>
      <c r="M45" s="107">
        <v>203.45166270190848</v>
      </c>
      <c r="N45" s="3">
        <f>IF(K45="-","-",IF(L45="-","-",K45/L45-1))</f>
        <v>-8.6238399075838634E-3</v>
      </c>
      <c r="O45" s="3">
        <f>IF(K45="-","-",IF(M45="-","-",K45/M45-1))</f>
        <v>-0.1141592231909454</v>
      </c>
    </row>
    <row r="46" spans="1:15" ht="5.0999999999999996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5" ht="5.0999999999999996" customHeight="1" x14ac:dyDescent="0.25"/>
    <row r="48" spans="1:15" x14ac:dyDescent="0.25">
      <c r="A48" s="1" t="s">
        <v>34</v>
      </c>
      <c r="I48" s="61" t="s">
        <v>4</v>
      </c>
      <c r="J48" s="62">
        <f>J43</f>
        <v>46165</v>
      </c>
    </row>
    <row r="49" spans="1:15" ht="5.0999999999999996" customHeight="1" x14ac:dyDescent="0.25"/>
    <row r="50" spans="1:15" x14ac:dyDescent="0.25">
      <c r="A50" s="133" t="s">
        <v>100</v>
      </c>
      <c r="B50" s="133"/>
      <c r="C50" s="133"/>
      <c r="D50" s="133"/>
      <c r="E50" s="133"/>
      <c r="F50" s="133"/>
      <c r="G50" s="133"/>
      <c r="H50" s="133"/>
      <c r="K50" s="85" t="s">
        <v>29</v>
      </c>
      <c r="L50" s="85" t="s">
        <v>29</v>
      </c>
      <c r="M50" s="85" t="s">
        <v>29</v>
      </c>
      <c r="N50" s="3" t="str">
        <f>IF(K50="-","-",IF(L50="-","-",K50/L50-1))</f>
        <v>-</v>
      </c>
      <c r="O50" s="76" t="str">
        <f>IF(K50="-","-",IF(M50="-","-",K50/M50-1))</f>
        <v>-</v>
      </c>
    </row>
    <row r="51" spans="1:15" ht="5.0999999999999996" customHeight="1" x14ac:dyDescent="0.25">
      <c r="A51" s="75"/>
      <c r="B51" s="75"/>
      <c r="C51" s="75"/>
      <c r="D51" s="75"/>
      <c r="E51" s="75"/>
      <c r="F51" s="75"/>
      <c r="G51" s="75"/>
      <c r="H51" s="75" t="s">
        <v>31</v>
      </c>
      <c r="I51" s="75"/>
      <c r="J51" s="75"/>
      <c r="K51" s="75"/>
      <c r="L51" s="75"/>
      <c r="M51" s="75"/>
      <c r="N51" s="75"/>
      <c r="O51" s="75"/>
    </row>
    <row r="52" spans="1:15" ht="5.0999999999999996" customHeight="1" x14ac:dyDescent="0.25">
      <c r="O52" t="s">
        <v>31</v>
      </c>
    </row>
    <row r="53" spans="1:15" x14ac:dyDescent="0.25">
      <c r="A53" s="1" t="s">
        <v>35</v>
      </c>
      <c r="G53" s="61" t="s">
        <v>36</v>
      </c>
      <c r="I53" s="64">
        <v>46082</v>
      </c>
    </row>
    <row r="54" spans="1:15" ht="5.0999999999999996" customHeight="1" x14ac:dyDescent="0.25"/>
    <row r="55" spans="1:15" x14ac:dyDescent="0.25">
      <c r="D55" t="s">
        <v>5</v>
      </c>
      <c r="E55" t="s">
        <v>5</v>
      </c>
      <c r="F55" s="134" t="s">
        <v>6</v>
      </c>
      <c r="G55" s="134"/>
      <c r="L55" t="s">
        <v>5</v>
      </c>
      <c r="M55" t="s">
        <v>5</v>
      </c>
      <c r="N55" s="134" t="s">
        <v>6</v>
      </c>
      <c r="O55" s="134"/>
    </row>
    <row r="56" spans="1:15" x14ac:dyDescent="0.25">
      <c r="C56" s="7" t="s">
        <v>5</v>
      </c>
      <c r="D56" t="s">
        <v>37</v>
      </c>
      <c r="E56" t="s">
        <v>10</v>
      </c>
      <c r="F56" s="65">
        <v>46054</v>
      </c>
      <c r="G56" s="65">
        <v>45717</v>
      </c>
      <c r="K56" s="7" t="s">
        <v>5</v>
      </c>
      <c r="L56" t="s">
        <v>37</v>
      </c>
      <c r="M56" t="s">
        <v>10</v>
      </c>
      <c r="N56" s="65">
        <f>F56</f>
        <v>46054</v>
      </c>
      <c r="O56" s="65">
        <f>G56</f>
        <v>45717</v>
      </c>
    </row>
    <row r="57" spans="1:15" x14ac:dyDescent="0.25">
      <c r="A57" t="s">
        <v>38</v>
      </c>
      <c r="C57" s="6">
        <v>3.7666666666666671</v>
      </c>
      <c r="D57" s="8">
        <v>3.8</v>
      </c>
      <c r="E57" s="8">
        <v>3.4</v>
      </c>
      <c r="F57" s="76">
        <f>IF(C57="-","-",IF(D57="-","-",C57/D57-1))</f>
        <v>-8.7719298245612087E-3</v>
      </c>
      <c r="G57" s="76">
        <f>IF(C57="-","-",IF(E57="-","-",C57/E57-1))</f>
        <v>0.10784313725490202</v>
      </c>
      <c r="I57" t="s">
        <v>125</v>
      </c>
      <c r="K57" s="6">
        <v>90</v>
      </c>
      <c r="L57" s="8">
        <v>90</v>
      </c>
      <c r="M57" s="8">
        <v>110</v>
      </c>
      <c r="N57" s="76">
        <f>IF(K57="-","-",IF(L57="-","-",K57/L57-1))</f>
        <v>0</v>
      </c>
      <c r="O57" s="76">
        <f>IF(K57="-","-",IF(M57="-","-",K57/M57-1))</f>
        <v>-0.18181818181818177</v>
      </c>
    </row>
    <row r="58" spans="1:15" x14ac:dyDescent="0.25">
      <c r="A58" t="s">
        <v>39</v>
      </c>
      <c r="C58" s="6">
        <v>27.333333333333332</v>
      </c>
      <c r="D58" s="8">
        <v>28.666666666666668</v>
      </c>
      <c r="E58" s="8">
        <v>28.25</v>
      </c>
      <c r="F58" s="76">
        <f>IF(C58="-","-",IF(D58="-","-",C58/D58-1))</f>
        <v>-4.6511627906976827E-2</v>
      </c>
      <c r="G58" s="76">
        <f>IF(C58="-","-",IF(E58="-","-",C58/E58-1))</f>
        <v>-3.2448377581120957E-2</v>
      </c>
      <c r="I58" t="s">
        <v>124</v>
      </c>
      <c r="K58" s="6">
        <v>26</v>
      </c>
      <c r="L58" s="8">
        <v>26</v>
      </c>
      <c r="M58" s="8">
        <v>29.333333333333332</v>
      </c>
      <c r="N58" s="76">
        <f>IF(K58="-","-",IF(L58="-","-",K58/L58-1))</f>
        <v>0</v>
      </c>
      <c r="O58" s="76">
        <f>IF(K58="-","-",IF(M58="-","-",K58/M58-1))</f>
        <v>-0.11363636363636365</v>
      </c>
    </row>
    <row r="59" spans="1:15" hidden="1" x14ac:dyDescent="0.25">
      <c r="C59" s="6"/>
      <c r="D59" s="8"/>
      <c r="E59" s="8"/>
      <c r="F59" s="122"/>
      <c r="G59" s="122"/>
      <c r="I59" t="s">
        <v>123</v>
      </c>
      <c r="K59" s="6">
        <v>2.7749999999999999</v>
      </c>
      <c r="L59" s="8"/>
      <c r="M59" s="8"/>
      <c r="N59" s="76" t="e">
        <f>IF(K59="-","-",IF(L59="-","-",K59/L59-1))</f>
        <v>#DIV/0!</v>
      </c>
      <c r="O59" s="76" t="e">
        <f>IF(K59="-","-",IF(M59="-","-",K59/M59-1))</f>
        <v>#DIV/0!</v>
      </c>
    </row>
    <row r="60" spans="1:15" ht="14.45" customHeigh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1:15" ht="5.0999999999999996" customHeight="1" x14ac:dyDescent="0.25"/>
    <row r="67" spans="1:15" ht="5.0999999999999996" customHeight="1" x14ac:dyDescent="0.25"/>
    <row r="69" spans="1:15" ht="5.0999999999999996" customHeight="1" x14ac:dyDescent="0.25"/>
    <row r="70" spans="1:15" x14ac:dyDescent="0.25">
      <c r="A70" s="61" t="s">
        <v>0</v>
      </c>
      <c r="B70" s="62">
        <f>B1</f>
        <v>46170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1" t="str">
        <f>N1</f>
        <v>Volume 89 Number 20</v>
      </c>
      <c r="O70" s="63"/>
    </row>
    <row r="71" spans="1:15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x14ac:dyDescent="0.25">
      <c r="A72" s="1" t="s">
        <v>40</v>
      </c>
      <c r="I72" s="7" t="s">
        <v>41</v>
      </c>
      <c r="J72" s="64">
        <v>46113</v>
      </c>
    </row>
    <row r="73" spans="1:15" x14ac:dyDescent="0.25">
      <c r="L73" t="s">
        <v>5</v>
      </c>
      <c r="M73" t="s">
        <v>5</v>
      </c>
      <c r="N73" s="134" t="s">
        <v>6</v>
      </c>
      <c r="O73" s="134"/>
    </row>
    <row r="74" spans="1:15" x14ac:dyDescent="0.25">
      <c r="K74" s="7" t="s">
        <v>5</v>
      </c>
      <c r="L74" t="s">
        <v>37</v>
      </c>
      <c r="M74" t="s">
        <v>10</v>
      </c>
      <c r="N74" s="65">
        <v>46082</v>
      </c>
      <c r="O74" s="65">
        <v>45748</v>
      </c>
    </row>
    <row r="75" spans="1:15" x14ac:dyDescent="0.25">
      <c r="A75" s="133" t="s">
        <v>42</v>
      </c>
      <c r="B75" s="133"/>
      <c r="C75" s="133"/>
      <c r="D75" s="133"/>
      <c r="E75" s="133"/>
      <c r="F75" s="133"/>
      <c r="G75" s="133"/>
      <c r="H75" s="133"/>
      <c r="I75" t="s">
        <v>43</v>
      </c>
      <c r="K75" s="6" t="s">
        <v>29</v>
      </c>
      <c r="L75" s="8" t="s">
        <v>29</v>
      </c>
      <c r="M75" s="8" t="s">
        <v>29</v>
      </c>
      <c r="N75" s="3" t="str">
        <f>IF(K75="-","-",IF(L75="-","-",K75/L75-1))</f>
        <v>-</v>
      </c>
      <c r="O75" s="3" t="str">
        <f>IF(K75="-","-",IF(M75="-","-",K75/M75-1))</f>
        <v>-</v>
      </c>
    </row>
    <row r="76" spans="1:15" x14ac:dyDescent="0.25">
      <c r="A76" s="133" t="s">
        <v>44</v>
      </c>
      <c r="B76" s="133"/>
      <c r="C76" s="133"/>
      <c r="D76" s="133"/>
      <c r="E76" s="133"/>
      <c r="F76" s="133"/>
      <c r="G76" s="133"/>
      <c r="H76" s="133"/>
      <c r="I76" t="s">
        <v>93</v>
      </c>
      <c r="K76" s="6">
        <v>209.06247072665136</v>
      </c>
      <c r="L76" s="8">
        <v>290.79724520185312</v>
      </c>
      <c r="M76" s="8">
        <v>302.32</v>
      </c>
      <c r="N76" s="3">
        <f>IF(K76="-","-",IF(L76="-","-",K76/L76-1))</f>
        <v>-0.28107135065349964</v>
      </c>
      <c r="O76" s="3">
        <f>IF(K76="-","-",IF(M76="-","-",K76/M76-1))</f>
        <v>-0.30847290709628417</v>
      </c>
    </row>
    <row r="77" spans="1:15" x14ac:dyDescent="0.25">
      <c r="I77" t="s">
        <v>94</v>
      </c>
      <c r="K77" s="6">
        <v>194.60902958297652</v>
      </c>
      <c r="L77" s="8">
        <v>171.39613956164669</v>
      </c>
      <c r="M77" s="8">
        <v>204.81131803553939</v>
      </c>
      <c r="N77" s="3">
        <f>IF(K77="-","-",IF(L77="-","-",K77/L77-1))</f>
        <v>0.13543414735418091</v>
      </c>
      <c r="O77" s="3">
        <f>IF(K77="-","-",IF(M77="-","-",K77/M77-1))</f>
        <v>-4.9813108720839994E-2</v>
      </c>
    </row>
    <row r="78" spans="1:15" x14ac:dyDescent="0.25">
      <c r="I78" t="s">
        <v>95</v>
      </c>
      <c r="K78" s="6" t="s">
        <v>29</v>
      </c>
      <c r="L78" s="8" t="s">
        <v>29</v>
      </c>
      <c r="M78" s="8" t="s">
        <v>29</v>
      </c>
      <c r="N78" s="3" t="str">
        <f>IF(K78="-","-",IF(L78="-","-",K78/L78-1))</f>
        <v>-</v>
      </c>
      <c r="O78" s="3" t="str">
        <f>IF(K78="-","-",IF(M78="-","-",K78/M78-1))</f>
        <v>-</v>
      </c>
    </row>
    <row r="79" spans="1:15" ht="5.0999999999999996" customHeight="1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ht="5.0999999999999996" customHeight="1" x14ac:dyDescent="0.25"/>
    <row r="81" spans="1:15" x14ac:dyDescent="0.25">
      <c r="I81" s="61" t="s">
        <v>4</v>
      </c>
      <c r="J81" s="62">
        <f>C10</f>
        <v>46165</v>
      </c>
      <c r="K81" t="s">
        <v>45</v>
      </c>
      <c r="L81" t="s">
        <v>5</v>
      </c>
      <c r="M81" t="s">
        <v>5</v>
      </c>
      <c r="N81" s="134" t="s">
        <v>6</v>
      </c>
      <c r="O81" s="134"/>
    </row>
    <row r="82" spans="1:15" x14ac:dyDescent="0.25">
      <c r="A82" s="1" t="s">
        <v>46</v>
      </c>
      <c r="L82" t="s">
        <v>9</v>
      </c>
      <c r="M82" t="s">
        <v>10</v>
      </c>
      <c r="N82" s="79">
        <f>N13</f>
        <v>46158</v>
      </c>
      <c r="O82" s="79">
        <f>O13</f>
        <v>45801</v>
      </c>
    </row>
    <row r="83" spans="1:15" ht="5.0999999999999996" customHeight="1" x14ac:dyDescent="0.25"/>
    <row r="84" spans="1:15" ht="14.85" customHeight="1" x14ac:dyDescent="0.25">
      <c r="A84" s="133" t="s">
        <v>96</v>
      </c>
      <c r="B84" s="133"/>
      <c r="C84" s="133"/>
      <c r="D84" s="133"/>
      <c r="E84" s="133"/>
      <c r="F84" s="133"/>
      <c r="G84" s="133"/>
      <c r="H84" s="133"/>
      <c r="I84" t="s">
        <v>47</v>
      </c>
      <c r="K84" s="6">
        <v>206.5</v>
      </c>
      <c r="L84" s="6">
        <v>209.5</v>
      </c>
      <c r="M84" s="6">
        <v>201</v>
      </c>
      <c r="N84" s="3">
        <f>IF(K84="-","-",IF(L84="-","-",K84/L84-1))</f>
        <v>-1.4319809069212375E-2</v>
      </c>
      <c r="O84" s="3">
        <f>IF(K84="-","-",IF(M84="-","-",K84/M84-1))</f>
        <v>2.7363184079602032E-2</v>
      </c>
    </row>
    <row r="85" spans="1:15" ht="14.85" customHeight="1" x14ac:dyDescent="0.25">
      <c r="I85" t="s">
        <v>48</v>
      </c>
      <c r="K85" s="6">
        <v>200.5</v>
      </c>
      <c r="L85" s="6">
        <v>202.5</v>
      </c>
      <c r="M85" s="6">
        <v>197</v>
      </c>
      <c r="N85" s="3">
        <f>IF(K85="-","-",IF(L85="-","-",K85/L85-1))</f>
        <v>-9.8765432098765205E-3</v>
      </c>
      <c r="O85" s="3">
        <f>IF(K85="-","-",IF(M85="-","-",K85/M85-1))</f>
        <v>1.7766497461928932E-2</v>
      </c>
    </row>
    <row r="86" spans="1:15" ht="5.0999999999999996" customHeight="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</row>
    <row r="87" spans="1:15" ht="5.0999999999999996" customHeight="1" x14ac:dyDescent="0.25"/>
    <row r="88" spans="1:15" x14ac:dyDescent="0.25">
      <c r="A88" s="1" t="s">
        <v>49</v>
      </c>
      <c r="I88" s="61" t="s">
        <v>4</v>
      </c>
      <c r="J88" s="62">
        <f>C10</f>
        <v>46165</v>
      </c>
    </row>
    <row r="89" spans="1:15" ht="3" customHeight="1" x14ac:dyDescent="0.25"/>
    <row r="90" spans="1:15" x14ac:dyDescent="0.25">
      <c r="A90" s="133" t="s">
        <v>50</v>
      </c>
      <c r="B90" s="133"/>
      <c r="C90" s="133"/>
      <c r="D90" s="133"/>
      <c r="E90" s="133"/>
      <c r="F90" s="133"/>
      <c r="G90" s="133"/>
      <c r="H90" s="133"/>
      <c r="J90" s="7" t="s">
        <v>51</v>
      </c>
      <c r="K90" s="7" t="s">
        <v>52</v>
      </c>
      <c r="L90" t="s">
        <v>5</v>
      </c>
      <c r="M90" t="s">
        <v>5</v>
      </c>
      <c r="N90" s="134" t="s">
        <v>6</v>
      </c>
      <c r="O90" s="134"/>
    </row>
    <row r="91" spans="1:15" x14ac:dyDescent="0.25">
      <c r="I91" s="132" t="s">
        <v>53</v>
      </c>
      <c r="J91" s="132" t="s">
        <v>54</v>
      </c>
      <c r="K91" s="132" t="s">
        <v>5</v>
      </c>
      <c r="L91" s="75" t="s">
        <v>9</v>
      </c>
      <c r="M91" s="75" t="s">
        <v>10</v>
      </c>
      <c r="N91" s="126">
        <f>F13</f>
        <v>46158</v>
      </c>
      <c r="O91" s="126">
        <f>G13</f>
        <v>45801</v>
      </c>
    </row>
    <row r="92" spans="1:15" x14ac:dyDescent="0.25">
      <c r="A92" s="1" t="s">
        <v>55</v>
      </c>
      <c r="B92" t="s">
        <v>56</v>
      </c>
      <c r="F92" t="s">
        <v>57</v>
      </c>
      <c r="I92" s="108">
        <v>40</v>
      </c>
      <c r="J92" s="108" t="s">
        <v>272</v>
      </c>
      <c r="K92" s="93">
        <v>1312.25</v>
      </c>
      <c r="L92" s="93">
        <v>1278.8</v>
      </c>
      <c r="M92" s="93">
        <v>1263.421052631579</v>
      </c>
      <c r="N92" s="9">
        <f t="shared" ref="N92:N99" si="8">IF(K92="-","-",IF(L92="-","-",K92/L92-1))</f>
        <v>2.615733500156403E-2</v>
      </c>
      <c r="O92" s="3">
        <f t="shared" ref="O92:O99" si="9">IF(K92="-","-",IF(M92="-","-",K92/M92-1))</f>
        <v>3.8648198292022595E-2</v>
      </c>
    </row>
    <row r="93" spans="1:15" x14ac:dyDescent="0.25">
      <c r="A93" s="1" t="s">
        <v>58</v>
      </c>
      <c r="F93" t="s">
        <v>59</v>
      </c>
      <c r="I93" s="108">
        <v>97</v>
      </c>
      <c r="J93" s="108" t="s">
        <v>273</v>
      </c>
      <c r="K93" s="93">
        <v>1488.659793814433</v>
      </c>
      <c r="L93" s="93">
        <v>1478.90756302521</v>
      </c>
      <c r="M93" s="93">
        <v>1431.4913793103449</v>
      </c>
      <c r="N93" s="9">
        <f t="shared" si="8"/>
        <v>6.5942125343345648E-3</v>
      </c>
      <c r="O93" s="3">
        <f t="shared" si="9"/>
        <v>3.9936261810832763E-2</v>
      </c>
    </row>
    <row r="94" spans="1:15" x14ac:dyDescent="0.25">
      <c r="F94" t="s">
        <v>60</v>
      </c>
      <c r="I94" s="108">
        <v>101</v>
      </c>
      <c r="J94" s="108" t="s">
        <v>274</v>
      </c>
      <c r="K94" s="93">
        <v>1603.4653465346535</v>
      </c>
      <c r="L94" s="93">
        <v>1689.7596153846155</v>
      </c>
      <c r="M94" s="93">
        <v>1600.294964028777</v>
      </c>
      <c r="N94" s="9">
        <f t="shared" si="8"/>
        <v>-5.1068961563695559E-2</v>
      </c>
      <c r="O94" s="3">
        <f t="shared" si="9"/>
        <v>1.9811238410041287E-3</v>
      </c>
    </row>
    <row r="95" spans="1:15" x14ac:dyDescent="0.25">
      <c r="F95" t="s">
        <v>61</v>
      </c>
      <c r="I95" s="108">
        <v>218</v>
      </c>
      <c r="J95" s="108" t="s">
        <v>275</v>
      </c>
      <c r="K95" s="93">
        <v>1985.5917431192661</v>
      </c>
      <c r="L95" s="93">
        <v>2051.598901098901</v>
      </c>
      <c r="M95" s="93">
        <v>2184.0752688172042</v>
      </c>
      <c r="N95" s="9">
        <f t="shared" si="8"/>
        <v>-3.2173519855308697E-2</v>
      </c>
      <c r="O95" s="3">
        <f t="shared" si="9"/>
        <v>-9.0877603227212833E-2</v>
      </c>
    </row>
    <row r="96" spans="1:15" x14ac:dyDescent="0.25">
      <c r="B96" t="s">
        <v>62</v>
      </c>
      <c r="F96" t="s">
        <v>57</v>
      </c>
      <c r="I96" s="108">
        <v>36</v>
      </c>
      <c r="J96" s="108" t="s">
        <v>276</v>
      </c>
      <c r="K96" s="93">
        <v>1277.0833333333333</v>
      </c>
      <c r="L96" s="93">
        <v>1268.0769230769231</v>
      </c>
      <c r="M96" s="93">
        <v>1194.5070422535211</v>
      </c>
      <c r="N96" s="9">
        <f t="shared" si="8"/>
        <v>7.1024163380850602E-3</v>
      </c>
      <c r="O96" s="3">
        <f t="shared" si="9"/>
        <v>6.9130016114451909E-2</v>
      </c>
    </row>
    <row r="97" spans="1:15" x14ac:dyDescent="0.25">
      <c r="F97" t="s">
        <v>59</v>
      </c>
      <c r="I97" s="108">
        <v>67</v>
      </c>
      <c r="J97" s="108" t="s">
        <v>277</v>
      </c>
      <c r="K97" s="93">
        <v>1324.1791044776119</v>
      </c>
      <c r="L97" s="93">
        <v>1375.5505617977528</v>
      </c>
      <c r="M97" s="93">
        <v>1356.6530612244899</v>
      </c>
      <c r="N97" s="9">
        <f t="shared" si="8"/>
        <v>-3.7346106167847393E-2</v>
      </c>
      <c r="O97" s="3">
        <f t="shared" si="9"/>
        <v>-2.3936817507025476E-2</v>
      </c>
    </row>
    <row r="98" spans="1:15" x14ac:dyDescent="0.25">
      <c r="F98" t="s">
        <v>60</v>
      </c>
      <c r="I98" s="108">
        <v>77</v>
      </c>
      <c r="J98" s="108" t="s">
        <v>278</v>
      </c>
      <c r="K98" s="93">
        <v>1535.6493506493507</v>
      </c>
      <c r="L98" s="93">
        <v>1544.9625000000001</v>
      </c>
      <c r="M98" s="93">
        <v>1586.1986301369864</v>
      </c>
      <c r="N98" s="9">
        <f t="shared" si="8"/>
        <v>-6.0280746947899422E-3</v>
      </c>
      <c r="O98" s="3">
        <f t="shared" si="9"/>
        <v>-3.1868190103827132E-2</v>
      </c>
    </row>
    <row r="99" spans="1:15" x14ac:dyDescent="0.25">
      <c r="F99" t="s">
        <v>61</v>
      </c>
      <c r="I99" s="108">
        <v>104</v>
      </c>
      <c r="J99" s="108" t="s">
        <v>279</v>
      </c>
      <c r="K99" s="93">
        <v>1875.1634615384614</v>
      </c>
      <c r="L99" s="93">
        <v>1847.7089552238806</v>
      </c>
      <c r="M99" s="93">
        <v>2079.3273809523807</v>
      </c>
      <c r="N99" s="9">
        <f t="shared" si="8"/>
        <v>1.4858674704671948E-2</v>
      </c>
      <c r="O99" s="3">
        <f t="shared" si="9"/>
        <v>-9.8187481819436928E-2</v>
      </c>
    </row>
    <row r="100" spans="1:15" ht="8.1" customHeight="1" x14ac:dyDescent="0.25">
      <c r="I100" s="93"/>
      <c r="J100" s="93"/>
      <c r="K100" s="93"/>
      <c r="L100" s="93"/>
      <c r="M100" s="93"/>
      <c r="N100" s="10"/>
      <c r="O100" s="3"/>
    </row>
    <row r="101" spans="1:15" x14ac:dyDescent="0.25">
      <c r="A101" s="1" t="s">
        <v>63</v>
      </c>
      <c r="B101" t="s">
        <v>56</v>
      </c>
      <c r="F101" t="s">
        <v>64</v>
      </c>
      <c r="I101" s="108">
        <v>11</v>
      </c>
      <c r="J101" s="108" t="s">
        <v>280</v>
      </c>
      <c r="K101" s="93">
        <v>951.81818181818187</v>
      </c>
      <c r="L101" s="93" t="s">
        <v>29</v>
      </c>
      <c r="M101" s="93">
        <v>782.85714285714289</v>
      </c>
      <c r="N101" s="9" t="str">
        <f>IF(K101="-","-",IF(L101="-","-",K101/L101-1))</f>
        <v>-</v>
      </c>
      <c r="O101" s="3">
        <f>IF(K101="-","-",IF(M101="-","-",K101/M101-1))</f>
        <v>0.21582614465826144</v>
      </c>
    </row>
    <row r="102" spans="1:15" x14ac:dyDescent="0.25">
      <c r="A102" s="1" t="s">
        <v>65</v>
      </c>
      <c r="F102" t="s">
        <v>66</v>
      </c>
      <c r="I102" s="108">
        <v>256</v>
      </c>
      <c r="J102" s="108" t="s">
        <v>281</v>
      </c>
      <c r="K102" s="93">
        <v>1445.8203125</v>
      </c>
      <c r="L102" s="93">
        <v>1496.328125</v>
      </c>
      <c r="M102" s="93">
        <v>1296.4792899408285</v>
      </c>
      <c r="N102" s="9">
        <f>IF(K102="-","-",IF(L102="-","-",K102/L102-1))</f>
        <v>-3.3754503210985276E-2</v>
      </c>
      <c r="O102" s="3">
        <f>IF(K102="-","-",IF(M102="-","-",K102/M102-1))</f>
        <v>0.11518967076287612</v>
      </c>
    </row>
    <row r="103" spans="1:15" x14ac:dyDescent="0.25">
      <c r="B103" t="s">
        <v>62</v>
      </c>
      <c r="F103" t="s">
        <v>64</v>
      </c>
      <c r="I103" s="108">
        <v>13</v>
      </c>
      <c r="J103" s="108" t="s">
        <v>282</v>
      </c>
      <c r="K103" s="93">
        <v>826.15384615384619</v>
      </c>
      <c r="L103" s="93">
        <v>1027.8571428571429</v>
      </c>
      <c r="M103" s="93" t="s">
        <v>29</v>
      </c>
      <c r="N103" s="9">
        <f>IF(K103="-","-",IF(L103="-","-",K103/L103-1))</f>
        <v>-0.19623670283850969</v>
      </c>
      <c r="O103" s="3" t="str">
        <f>IF(K103="-","-",IF(M103="-","-",K103/M103-1))</f>
        <v>-</v>
      </c>
    </row>
    <row r="104" spans="1:15" x14ac:dyDescent="0.25">
      <c r="F104" t="s">
        <v>66</v>
      </c>
      <c r="I104" s="108">
        <v>196</v>
      </c>
      <c r="J104" s="108" t="s">
        <v>283</v>
      </c>
      <c r="K104" s="93">
        <v>1397.2704081632653</v>
      </c>
      <c r="L104" s="93">
        <v>1420.9174311926606</v>
      </c>
      <c r="M104" s="93">
        <v>1367.2519083969466</v>
      </c>
      <c r="N104" s="9">
        <f>IF(K104="-","-",IF(L104="-","-",K104/L104-1))</f>
        <v>-1.6642081031792877E-2</v>
      </c>
      <c r="O104" s="3">
        <f>IF(K104="-","-",IF(M104="-","-",K104/M104-1))</f>
        <v>2.1955354080664069E-2</v>
      </c>
    </row>
    <row r="105" spans="1:15" ht="8.1" customHeight="1" x14ac:dyDescent="0.25">
      <c r="I105" s="93"/>
      <c r="J105" s="93"/>
      <c r="K105" s="93"/>
      <c r="L105" s="93"/>
      <c r="M105" s="93"/>
      <c r="N105" s="9"/>
      <c r="O105" s="3"/>
    </row>
    <row r="106" spans="1:15" x14ac:dyDescent="0.25">
      <c r="A106" s="1" t="s">
        <v>67</v>
      </c>
      <c r="B106" t="s">
        <v>68</v>
      </c>
      <c r="F106" t="s">
        <v>69</v>
      </c>
      <c r="I106" s="108">
        <v>13</v>
      </c>
      <c r="J106" s="108" t="s">
        <v>284</v>
      </c>
      <c r="K106" s="93">
        <v>2000</v>
      </c>
      <c r="L106" s="93" t="s">
        <v>29</v>
      </c>
      <c r="M106" s="93">
        <v>1864.2105263157894</v>
      </c>
      <c r="N106" s="9" t="str">
        <f t="shared" ref="N106:N111" si="10">IF(K106="-","-",IF(L106="-","-",K106/L106-1))</f>
        <v>-</v>
      </c>
      <c r="O106" s="3">
        <f t="shared" ref="O106:O110" si="11">IF(K106="-","-",IF(M106="-","-",K106/M106-1))</f>
        <v>7.2840203274985971E-2</v>
      </c>
    </row>
    <row r="107" spans="1:15" x14ac:dyDescent="0.25">
      <c r="A107" s="1" t="s">
        <v>58</v>
      </c>
      <c r="F107" t="s">
        <v>70</v>
      </c>
      <c r="I107" s="108" t="s">
        <v>29</v>
      </c>
      <c r="J107" s="108" t="s">
        <v>29</v>
      </c>
      <c r="K107" s="93" t="s">
        <v>29</v>
      </c>
      <c r="L107" s="93" t="s">
        <v>29</v>
      </c>
      <c r="M107" s="93" t="s">
        <v>29</v>
      </c>
      <c r="N107" s="9" t="str">
        <f t="shared" si="10"/>
        <v>-</v>
      </c>
      <c r="O107" s="3" t="str">
        <f t="shared" si="11"/>
        <v>-</v>
      </c>
    </row>
    <row r="108" spans="1:15" x14ac:dyDescent="0.25">
      <c r="F108" t="s">
        <v>71</v>
      </c>
      <c r="I108" s="108" t="s">
        <v>29</v>
      </c>
      <c r="J108" s="108" t="s">
        <v>29</v>
      </c>
      <c r="K108" s="93" t="s">
        <v>29</v>
      </c>
      <c r="L108" s="93" t="s">
        <v>29</v>
      </c>
      <c r="M108" s="93" t="s">
        <v>29</v>
      </c>
      <c r="N108" s="9" t="str">
        <f t="shared" si="10"/>
        <v>-</v>
      </c>
      <c r="O108" s="3" t="str">
        <f t="shared" si="11"/>
        <v>-</v>
      </c>
    </row>
    <row r="109" spans="1:15" x14ac:dyDescent="0.25">
      <c r="B109" t="s">
        <v>72</v>
      </c>
      <c r="F109" t="s">
        <v>73</v>
      </c>
      <c r="I109" s="108">
        <v>57</v>
      </c>
      <c r="J109" s="108" t="s">
        <v>285</v>
      </c>
      <c r="K109" s="93">
        <v>3197.8947368421054</v>
      </c>
      <c r="L109" s="93">
        <v>2680</v>
      </c>
      <c r="M109" s="93">
        <v>2468.0357142857142</v>
      </c>
      <c r="N109" s="9">
        <f t="shared" si="10"/>
        <v>0.19324430479183041</v>
      </c>
      <c r="O109" s="3">
        <f t="shared" si="11"/>
        <v>0.29572466003297815</v>
      </c>
    </row>
    <row r="110" spans="1:15" x14ac:dyDescent="0.25">
      <c r="F110" t="s">
        <v>70</v>
      </c>
      <c r="I110" s="108">
        <v>18</v>
      </c>
      <c r="J110" s="108" t="s">
        <v>286</v>
      </c>
      <c r="K110" s="93">
        <v>1936.1111111111111</v>
      </c>
      <c r="L110" s="93" t="s">
        <v>29</v>
      </c>
      <c r="M110" s="93" t="s">
        <v>29</v>
      </c>
      <c r="N110" s="9" t="str">
        <f t="shared" si="10"/>
        <v>-</v>
      </c>
      <c r="O110" s="3" t="str">
        <f t="shared" si="11"/>
        <v>-</v>
      </c>
    </row>
    <row r="111" spans="1:15" x14ac:dyDescent="0.25">
      <c r="F111" t="s">
        <v>71</v>
      </c>
      <c r="I111" s="108">
        <v>16</v>
      </c>
      <c r="J111" s="108" t="s">
        <v>287</v>
      </c>
      <c r="K111" s="93">
        <v>2226.875</v>
      </c>
      <c r="L111" s="93">
        <v>1852.3076923076924</v>
      </c>
      <c r="M111" s="93">
        <v>1905</v>
      </c>
      <c r="N111" s="9">
        <f t="shared" si="10"/>
        <v>0.20221656976744184</v>
      </c>
      <c r="O111" s="3">
        <f>IF(K111="-","-",IF(M111="-","-",K111/M111-1))</f>
        <v>0.16896325459317585</v>
      </c>
    </row>
    <row r="112" spans="1:15" ht="8.1" customHeight="1" x14ac:dyDescent="0.25">
      <c r="I112" s="93"/>
      <c r="J112" s="93"/>
      <c r="K112" s="93"/>
      <c r="L112" s="93"/>
      <c r="M112" s="93"/>
      <c r="N112" s="10"/>
      <c r="O112" s="3"/>
    </row>
    <row r="113" spans="1:18" x14ac:dyDescent="0.25">
      <c r="A113" s="1" t="s">
        <v>74</v>
      </c>
      <c r="F113" t="s">
        <v>75</v>
      </c>
      <c r="I113" s="108">
        <v>258</v>
      </c>
      <c r="J113" s="108" t="s">
        <v>288</v>
      </c>
      <c r="K113" s="93">
        <v>1573.5</v>
      </c>
      <c r="L113" s="93">
        <v>1548.0593607305937</v>
      </c>
      <c r="M113" s="93">
        <v>1699.3771929824561</v>
      </c>
      <c r="N113" s="9">
        <f>IF(K113="-","-",IF(L113="-","-",K113/L113-1))</f>
        <v>1.6433891305950965E-2</v>
      </c>
      <c r="O113" s="3">
        <f>IF(K113="-","-",IF(M113="-","-",K113/M113-1))</f>
        <v>-7.4072544637096116E-2</v>
      </c>
    </row>
    <row r="114" spans="1:18" x14ac:dyDescent="0.25">
      <c r="A114" s="1" t="s">
        <v>58</v>
      </c>
      <c r="F114" t="s">
        <v>76</v>
      </c>
      <c r="I114" s="108">
        <v>963</v>
      </c>
      <c r="J114" s="108" t="s">
        <v>264</v>
      </c>
      <c r="K114" s="93">
        <v>562.711318795431</v>
      </c>
      <c r="L114" s="93">
        <v>554.77660972404726</v>
      </c>
      <c r="M114" s="93">
        <v>527.32275132275129</v>
      </c>
      <c r="N114" s="9">
        <f>IF(K114="-","-",IF(L114="-","-",K114/L114-1))</f>
        <v>1.4302529941430997E-2</v>
      </c>
      <c r="O114" s="3">
        <f>IF(K114="-","-",IF(M114="-","-",K114/M114-1))</f>
        <v>6.7109881725963882E-2</v>
      </c>
    </row>
    <row r="115" spans="1:18" ht="8.1" customHeight="1" x14ac:dyDescent="0.25">
      <c r="A115" s="1"/>
      <c r="I115" s="93"/>
      <c r="J115" s="109"/>
      <c r="K115" s="110"/>
      <c r="L115" s="110"/>
      <c r="M115" s="110"/>
      <c r="N115" s="10"/>
      <c r="O115" s="10"/>
    </row>
    <row r="116" spans="1:18" x14ac:dyDescent="0.25">
      <c r="A116" s="74" t="s">
        <v>67</v>
      </c>
      <c r="B116" s="72" t="s">
        <v>77</v>
      </c>
      <c r="C116" s="72"/>
      <c r="D116" s="72"/>
      <c r="E116" s="72"/>
      <c r="F116" s="72" t="s">
        <v>78</v>
      </c>
      <c r="G116" s="72"/>
      <c r="H116" s="72"/>
      <c r="I116" s="111" t="s">
        <v>29</v>
      </c>
      <c r="J116" s="111" t="s">
        <v>29</v>
      </c>
      <c r="K116" s="112" t="s">
        <v>29</v>
      </c>
      <c r="L116" s="112" t="s">
        <v>29</v>
      </c>
      <c r="M116" s="113">
        <v>166.20965152814986</v>
      </c>
      <c r="N116" s="80" t="str">
        <f t="shared" ref="N116:N121" si="12">IF(K116="-","-",IF(L116="-","-",K116/L116-1))</f>
        <v>-</v>
      </c>
      <c r="O116" s="80" t="str">
        <f t="shared" ref="O116:O121" si="13">IF(K116="-","-",IF(M116="-","-",K116/M116-1))</f>
        <v>-</v>
      </c>
    </row>
    <row r="117" spans="1:18" x14ac:dyDescent="0.25">
      <c r="A117" s="1" t="s">
        <v>79</v>
      </c>
      <c r="F117" t="s">
        <v>80</v>
      </c>
      <c r="I117" s="108" t="s">
        <v>29</v>
      </c>
      <c r="J117" s="108" t="s">
        <v>29</v>
      </c>
      <c r="K117" s="104" t="s">
        <v>29</v>
      </c>
      <c r="L117" s="104" t="s">
        <v>29</v>
      </c>
      <c r="M117" s="114">
        <v>161.23275862068965</v>
      </c>
      <c r="N117" s="9" t="str">
        <f t="shared" si="12"/>
        <v>-</v>
      </c>
      <c r="O117" s="3" t="str">
        <f t="shared" si="13"/>
        <v>-</v>
      </c>
    </row>
    <row r="118" spans="1:18" x14ac:dyDescent="0.25">
      <c r="B118" t="s">
        <v>81</v>
      </c>
      <c r="F118" t="s">
        <v>78</v>
      </c>
      <c r="I118" s="108">
        <v>26</v>
      </c>
      <c r="J118" s="108" t="s">
        <v>289</v>
      </c>
      <c r="K118" s="104">
        <v>226.92220414536868</v>
      </c>
      <c r="L118" s="104" t="s">
        <v>29</v>
      </c>
      <c r="M118" s="114">
        <v>144.40609957697961</v>
      </c>
      <c r="N118" s="9" t="str">
        <f t="shared" si="12"/>
        <v>-</v>
      </c>
      <c r="O118" s="3">
        <f t="shared" si="13"/>
        <v>0.57141703023701984</v>
      </c>
    </row>
    <row r="119" spans="1:18" x14ac:dyDescent="0.25">
      <c r="F119" t="s">
        <v>80</v>
      </c>
      <c r="I119" s="108">
        <v>9</v>
      </c>
      <c r="J119" s="108" t="s">
        <v>290</v>
      </c>
      <c r="K119" s="104">
        <v>230.55555555555554</v>
      </c>
      <c r="L119" s="104" t="s">
        <v>29</v>
      </c>
      <c r="M119" s="114" t="s">
        <v>29</v>
      </c>
      <c r="N119" s="9" t="str">
        <f t="shared" si="12"/>
        <v>-</v>
      </c>
      <c r="O119" s="3" t="str">
        <f t="shared" si="13"/>
        <v>-</v>
      </c>
    </row>
    <row r="120" spans="1:18" x14ac:dyDescent="0.25">
      <c r="B120" t="s">
        <v>82</v>
      </c>
      <c r="F120" t="s">
        <v>78</v>
      </c>
      <c r="I120" s="108">
        <v>55.000100000000003</v>
      </c>
      <c r="J120" s="108" t="s">
        <v>291</v>
      </c>
      <c r="K120" s="104">
        <v>204.83599120728871</v>
      </c>
      <c r="L120" s="104">
        <v>241.82912083590193</v>
      </c>
      <c r="M120" s="114" t="s">
        <v>29</v>
      </c>
      <c r="N120" s="9">
        <f t="shared" si="12"/>
        <v>-0.15297218755435027</v>
      </c>
      <c r="O120" s="3" t="str">
        <f t="shared" si="13"/>
        <v>-</v>
      </c>
      <c r="R120" s="123"/>
    </row>
    <row r="121" spans="1:18" x14ac:dyDescent="0.25">
      <c r="B121" t="s">
        <v>83</v>
      </c>
      <c r="F121" t="s">
        <v>80</v>
      </c>
      <c r="I121" s="108">
        <v>360</v>
      </c>
      <c r="J121" s="108" t="s">
        <v>292</v>
      </c>
      <c r="K121" s="104">
        <v>293.55555555555554</v>
      </c>
      <c r="L121" s="104">
        <v>273.65245901639344</v>
      </c>
      <c r="M121" s="114">
        <v>238.16521739130434</v>
      </c>
      <c r="N121" s="9">
        <f t="shared" si="12"/>
        <v>7.2731290669563409E-2</v>
      </c>
      <c r="O121" s="3">
        <f t="shared" si="13"/>
        <v>0.23257106462042754</v>
      </c>
    </row>
    <row r="122" spans="1:18" x14ac:dyDescent="0.25">
      <c r="B122" t="s">
        <v>84</v>
      </c>
      <c r="I122" s="93"/>
      <c r="J122" s="115"/>
      <c r="K122" s="104"/>
      <c r="L122" s="104"/>
      <c r="M122" s="104"/>
      <c r="N122" s="9"/>
      <c r="O122" s="9"/>
    </row>
    <row r="123" spans="1:18" ht="5.0999999999999996" customHeight="1" x14ac:dyDescent="0.25">
      <c r="I123" s="93"/>
      <c r="J123" s="115"/>
      <c r="K123" s="104"/>
      <c r="L123" s="104"/>
      <c r="M123" s="104"/>
      <c r="N123" s="9"/>
      <c r="O123" s="9"/>
    </row>
    <row r="124" spans="1:18" x14ac:dyDescent="0.25">
      <c r="A124" s="1" t="s">
        <v>85</v>
      </c>
      <c r="B124" t="s">
        <v>86</v>
      </c>
      <c r="F124" t="s">
        <v>78</v>
      </c>
      <c r="I124" s="108">
        <v>409</v>
      </c>
      <c r="J124" s="108" t="s">
        <v>293</v>
      </c>
      <c r="K124" s="104">
        <v>133.98040733975373</v>
      </c>
      <c r="L124" s="104">
        <v>126.24175336067064</v>
      </c>
      <c r="M124" s="116">
        <v>134.53891167453074</v>
      </c>
      <c r="N124" s="9">
        <f>IF(K124="-","-",IF(L124="-","-",K124/L124-1))</f>
        <v>6.1300273269921046E-2</v>
      </c>
      <c r="O124" s="3">
        <f>IF(K124="-","-",IF(M124="-","-",K124/M124-1))</f>
        <v>-4.1512476043221724E-3</v>
      </c>
    </row>
    <row r="125" spans="1:18" x14ac:dyDescent="0.25">
      <c r="A125" s="1" t="s">
        <v>79</v>
      </c>
      <c r="F125" t="s">
        <v>80</v>
      </c>
      <c r="I125" s="108">
        <v>769</v>
      </c>
      <c r="J125" s="108" t="s">
        <v>294</v>
      </c>
      <c r="K125" s="104">
        <v>170.41092327698308</v>
      </c>
      <c r="L125" s="104">
        <v>171.33457249070631</v>
      </c>
      <c r="M125" s="116">
        <v>163.85284974093264</v>
      </c>
      <c r="N125" s="9">
        <f>IF(K125="-","-",IF(L125="-","-",K125/L125-1))</f>
        <v>-5.390909728819171E-3</v>
      </c>
      <c r="O125" s="3">
        <f>IF(K125="-","-",IF(M125="-","-",K125/M125-1))</f>
        <v>4.0024165258153221E-2</v>
      </c>
    </row>
    <row r="126" spans="1:18" x14ac:dyDescent="0.25">
      <c r="B126" t="s">
        <v>87</v>
      </c>
      <c r="I126" s="108">
        <v>27</v>
      </c>
      <c r="J126" s="108" t="s">
        <v>295</v>
      </c>
      <c r="K126" s="104">
        <v>163.77777777777777</v>
      </c>
      <c r="L126" s="104">
        <v>156.80000000000001</v>
      </c>
      <c r="M126" s="116">
        <v>175.375</v>
      </c>
      <c r="N126" s="9">
        <f>IF(K126="-","-",IF(L126="-","-",K126/L126-1))</f>
        <v>4.4501133786847946E-2</v>
      </c>
      <c r="O126" s="3">
        <f>IF(K126="-","-",IF(M126="-","-",K126/M126-1))</f>
        <v>-6.6128138116734014E-2</v>
      </c>
    </row>
    <row r="127" spans="1:18" x14ac:dyDescent="0.25">
      <c r="A127" s="75"/>
      <c r="B127" s="75" t="s">
        <v>88</v>
      </c>
      <c r="C127" s="75"/>
      <c r="D127" s="75"/>
      <c r="E127" s="75"/>
      <c r="F127" s="75"/>
      <c r="G127" s="75"/>
      <c r="H127" s="75"/>
      <c r="I127" s="117" t="s">
        <v>29</v>
      </c>
      <c r="J127" s="117" t="s">
        <v>29</v>
      </c>
      <c r="K127" s="118" t="s">
        <v>29</v>
      </c>
      <c r="L127" s="118">
        <v>29.285714285714285</v>
      </c>
      <c r="M127" s="119">
        <v>148.97606382978722</v>
      </c>
      <c r="N127" s="81" t="str">
        <f>IF(K127="-","-",IF(L127="-","-",K127/L127-1))</f>
        <v>-</v>
      </c>
      <c r="O127" s="82" t="str">
        <f>IF(K127="-","-",IF(M127="-","-",K127/M127-1))</f>
        <v>-</v>
      </c>
      <c r="R127" s="123"/>
    </row>
  </sheetData>
  <mergeCells count="15">
    <mergeCell ref="A50:H50"/>
    <mergeCell ref="H8:O8"/>
    <mergeCell ref="F12:G12"/>
    <mergeCell ref="N12:O12"/>
    <mergeCell ref="A38:H38"/>
    <mergeCell ref="A45:H45"/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</mergeCells>
  <pageMargins left="0.11811023622047245" right="0.11811023622047245" top="0.35433070866141736" bottom="0.55118110236220474" header="0.31496062992125984" footer="0.31496062992125984"/>
  <pageSetup paperSize="9" scale="99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B21CD-4C6C-4494-A290-A65A51E84DF1}">
  <sheetPr>
    <pageSetUpPr fitToPage="1"/>
  </sheetPr>
  <dimension ref="A1:R127"/>
  <sheetViews>
    <sheetView showGridLines="0" zoomScaleNormal="100" workbookViewId="0">
      <selection activeCell="J18" sqref="J18"/>
    </sheetView>
  </sheetViews>
  <sheetFormatPr defaultRowHeight="15" x14ac:dyDescent="0.25"/>
  <cols>
    <col min="1" max="1" width="9.5703125" customWidth="1"/>
    <col min="2" max="2" width="10.140625" customWidth="1"/>
    <col min="3" max="3" width="9.5703125" customWidth="1"/>
    <col min="4" max="5" width="8.5703125" hidden="1" customWidth="1"/>
    <col min="6" max="6" width="9.5703125" customWidth="1"/>
    <col min="7" max="7" width="9.5703125" bestFit="1" customWidth="1"/>
    <col min="8" max="8" width="3.42578125" customWidth="1"/>
    <col min="9" max="9" width="12" bestFit="1" customWidth="1"/>
    <col min="10" max="10" width="9.5703125" customWidth="1"/>
    <col min="11" max="11" width="8.5703125" customWidth="1"/>
    <col min="12" max="13" width="8.5703125" hidden="1" customWidth="1"/>
    <col min="14" max="14" width="9.5703125" customWidth="1"/>
    <col min="15" max="15" width="10.42578125" customWidth="1"/>
  </cols>
  <sheetData>
    <row r="1" spans="1:16" x14ac:dyDescent="0.25">
      <c r="A1" s="59" t="s">
        <v>0</v>
      </c>
      <c r="B1" s="62">
        <v>46177</v>
      </c>
      <c r="C1" s="60"/>
      <c r="G1" s="1" t="s">
        <v>1</v>
      </c>
      <c r="N1" s="61" t="s">
        <v>296</v>
      </c>
      <c r="O1" s="63"/>
      <c r="P1" s="63"/>
    </row>
    <row r="2" spans="1:16" ht="5.0999999999999996" customHeight="1" x14ac:dyDescent="0.25">
      <c r="N2" s="63"/>
      <c r="O2" s="63"/>
      <c r="P2" s="63"/>
    </row>
    <row r="3" spans="1:16" ht="10.35" customHeight="1" x14ac:dyDescent="0.25"/>
    <row r="4" spans="1:16" ht="5.0999999999999996" customHeight="1" x14ac:dyDescent="0.25"/>
    <row r="5" spans="1:16" x14ac:dyDescent="0.25">
      <c r="G5" s="1" t="s">
        <v>116</v>
      </c>
      <c r="H5" s="1"/>
      <c r="I5" s="1"/>
      <c r="J5" s="1"/>
      <c r="L5" t="s">
        <v>31</v>
      </c>
    </row>
    <row r="6" spans="1:16" ht="10.35" customHeight="1" x14ac:dyDescent="0.25">
      <c r="G6" s="2"/>
      <c r="H6" s="2"/>
      <c r="I6" s="2"/>
      <c r="J6" s="2"/>
    </row>
    <row r="7" spans="1:16" ht="5.0999999999999996" customHeight="1" x14ac:dyDescent="0.25"/>
    <row r="8" spans="1:16" x14ac:dyDescent="0.25">
      <c r="A8" s="61" t="s">
        <v>2</v>
      </c>
      <c r="H8" s="135" t="s">
        <v>3</v>
      </c>
      <c r="I8" s="135"/>
      <c r="J8" s="135"/>
      <c r="K8" s="135"/>
      <c r="L8" s="135"/>
      <c r="M8" s="135"/>
      <c r="N8" s="135"/>
      <c r="O8" s="135"/>
    </row>
    <row r="9" spans="1:16" ht="5.0999999999999996" customHeight="1" x14ac:dyDescent="0.25"/>
    <row r="10" spans="1:16" x14ac:dyDescent="0.25">
      <c r="A10" s="61" t="s">
        <v>4</v>
      </c>
      <c r="C10" s="62">
        <v>46172</v>
      </c>
    </row>
    <row r="11" spans="1:16" ht="5.0999999999999996" customHeight="1" x14ac:dyDescent="0.25"/>
    <row r="12" spans="1:16" x14ac:dyDescent="0.25">
      <c r="A12" s="63"/>
      <c r="B12" s="63"/>
      <c r="C12" s="63"/>
      <c r="D12" s="63" t="s">
        <v>5</v>
      </c>
      <c r="E12" s="63" t="s">
        <v>5</v>
      </c>
      <c r="F12" s="136" t="s">
        <v>6</v>
      </c>
      <c r="G12" s="136"/>
      <c r="H12" s="63"/>
      <c r="I12" s="63"/>
      <c r="J12" s="63"/>
      <c r="K12" s="63"/>
      <c r="L12" s="63" t="s">
        <v>5</v>
      </c>
      <c r="M12" s="63" t="s">
        <v>5</v>
      </c>
      <c r="N12" s="136" t="s">
        <v>6</v>
      </c>
      <c r="O12" s="136"/>
    </row>
    <row r="13" spans="1:16" x14ac:dyDescent="0.25">
      <c r="A13" s="124" t="s">
        <v>7</v>
      </c>
      <c r="B13" s="125" t="s">
        <v>8</v>
      </c>
      <c r="C13" s="125" t="s">
        <v>5</v>
      </c>
      <c r="D13" s="124" t="s">
        <v>9</v>
      </c>
      <c r="E13" s="124" t="s">
        <v>10</v>
      </c>
      <c r="F13" s="126">
        <v>46165</v>
      </c>
      <c r="G13" s="126">
        <v>45808</v>
      </c>
      <c r="H13" s="61"/>
      <c r="I13" s="124" t="s">
        <v>11</v>
      </c>
      <c r="J13" s="125" t="s">
        <v>8</v>
      </c>
      <c r="K13" s="125" t="s">
        <v>5</v>
      </c>
      <c r="L13" s="124" t="s">
        <v>9</v>
      </c>
      <c r="M13" s="124" t="s">
        <v>10</v>
      </c>
      <c r="N13" s="126">
        <f>F13</f>
        <v>46165</v>
      </c>
      <c r="O13" s="126">
        <f>G13</f>
        <v>45808</v>
      </c>
    </row>
    <row r="14" spans="1:16" x14ac:dyDescent="0.25">
      <c r="A14" t="s">
        <v>12</v>
      </c>
      <c r="B14" s="83">
        <v>128</v>
      </c>
      <c r="C14" s="84">
        <v>588.6</v>
      </c>
      <c r="D14" s="85">
        <v>591</v>
      </c>
      <c r="E14" s="85">
        <v>670.9</v>
      </c>
      <c r="F14" s="76">
        <f t="shared" ref="F14:F21" si="0">IF(C14="-","-",IF(D14="-","-",C14/D14-1))</f>
        <v>-4.0609137055837019E-3</v>
      </c>
      <c r="G14" s="76">
        <f t="shared" ref="G14:G21" si="1">IF(C14="-","-",IF(E14="-","-",C14/E14-1))</f>
        <v>-0.12267103890296616</v>
      </c>
      <c r="I14" t="s">
        <v>12</v>
      </c>
      <c r="J14" s="83">
        <v>104</v>
      </c>
      <c r="K14" s="84">
        <v>579.6</v>
      </c>
      <c r="L14" s="85">
        <v>581.79999999999995</v>
      </c>
      <c r="M14" s="84">
        <v>656.1</v>
      </c>
      <c r="N14" s="3">
        <f t="shared" ref="N14:N20" si="2">IF(K14="-","-",IF(L14="-","-",K14/L14-1))</f>
        <v>-3.7813681677550948E-3</v>
      </c>
      <c r="O14" s="76">
        <f t="shared" ref="O14:O20" si="3">IF(K14="-","-",IF(M14="-","-",K14/M14-1))</f>
        <v>-0.11659807956104251</v>
      </c>
    </row>
    <row r="15" spans="1:16" x14ac:dyDescent="0.25">
      <c r="A15" t="s">
        <v>13</v>
      </c>
      <c r="B15" s="83">
        <v>260</v>
      </c>
      <c r="C15" s="84">
        <v>591.6</v>
      </c>
      <c r="D15" s="85">
        <v>596.1</v>
      </c>
      <c r="E15" s="85">
        <v>669.7</v>
      </c>
      <c r="F15" s="77">
        <f t="shared" si="0"/>
        <v>-7.5490689481630957E-3</v>
      </c>
      <c r="G15" s="76">
        <f t="shared" si="1"/>
        <v>-0.116619381812752</v>
      </c>
      <c r="I15" t="s">
        <v>13</v>
      </c>
      <c r="J15" s="83">
        <v>75</v>
      </c>
      <c r="K15" s="84">
        <v>583.4</v>
      </c>
      <c r="L15" s="85">
        <v>585.70000000000005</v>
      </c>
      <c r="M15" s="84">
        <v>663.1</v>
      </c>
      <c r="N15" s="3">
        <f t="shared" si="2"/>
        <v>-3.9269250469524675E-3</v>
      </c>
      <c r="O15" s="76">
        <f t="shared" si="3"/>
        <v>-0.1201930327250792</v>
      </c>
    </row>
    <row r="16" spans="1:16" x14ac:dyDescent="0.25">
      <c r="A16" t="s">
        <v>14</v>
      </c>
      <c r="B16" s="83">
        <v>35</v>
      </c>
      <c r="C16" s="84">
        <v>591.79999999999995</v>
      </c>
      <c r="D16" s="85">
        <v>601.29999999999995</v>
      </c>
      <c r="E16" s="85">
        <v>672.2</v>
      </c>
      <c r="F16" s="77">
        <f t="shared" si="0"/>
        <v>-1.5799101945784155E-2</v>
      </c>
      <c r="G16" s="76">
        <f t="shared" si="1"/>
        <v>-0.11960725974412389</v>
      </c>
      <c r="I16" t="s">
        <v>15</v>
      </c>
      <c r="J16" s="83">
        <v>216</v>
      </c>
      <c r="K16" s="84">
        <v>572.20000000000005</v>
      </c>
      <c r="L16" s="85">
        <v>577.1</v>
      </c>
      <c r="M16" s="84">
        <v>649.1</v>
      </c>
      <c r="N16" s="3">
        <f t="shared" si="2"/>
        <v>-8.4907295096170454E-3</v>
      </c>
      <c r="O16" s="76">
        <f t="shared" si="3"/>
        <v>-0.11847173008781386</v>
      </c>
    </row>
    <row r="17" spans="1:17" x14ac:dyDescent="0.25">
      <c r="A17" t="s">
        <v>16</v>
      </c>
      <c r="B17" s="86">
        <v>698</v>
      </c>
      <c r="C17" s="84">
        <v>589.29999999999995</v>
      </c>
      <c r="D17" s="85">
        <v>592.70000000000005</v>
      </c>
      <c r="E17" s="85">
        <v>664.6</v>
      </c>
      <c r="F17" s="77">
        <f t="shared" si="0"/>
        <v>-5.736460266576815E-3</v>
      </c>
      <c r="G17" s="76">
        <f t="shared" si="1"/>
        <v>-0.11330123382485713</v>
      </c>
      <c r="I17" t="s">
        <v>16</v>
      </c>
      <c r="J17" s="83">
        <v>184</v>
      </c>
      <c r="K17" s="84">
        <v>575.1</v>
      </c>
      <c r="L17" s="85">
        <v>577.79999999999995</v>
      </c>
      <c r="M17" s="84">
        <v>652.4</v>
      </c>
      <c r="N17" s="3">
        <f t="shared" si="2"/>
        <v>-4.6728971962615162E-3</v>
      </c>
      <c r="O17" s="76">
        <f t="shared" si="3"/>
        <v>-0.11848559166155725</v>
      </c>
    </row>
    <row r="18" spans="1:17" x14ac:dyDescent="0.25">
      <c r="A18" t="s">
        <v>17</v>
      </c>
      <c r="B18" s="83">
        <v>257</v>
      </c>
      <c r="C18" s="84">
        <v>593</v>
      </c>
      <c r="D18" s="85">
        <v>595.1</v>
      </c>
      <c r="E18" s="85">
        <v>665.9</v>
      </c>
      <c r="F18" s="76">
        <f t="shared" si="0"/>
        <v>-3.5288186859351311E-3</v>
      </c>
      <c r="G18" s="76">
        <f t="shared" si="1"/>
        <v>-0.10947589728187412</v>
      </c>
      <c r="I18" t="s">
        <v>18</v>
      </c>
      <c r="J18" s="83">
        <v>224</v>
      </c>
      <c r="K18" s="84">
        <v>555.79999999999995</v>
      </c>
      <c r="L18" s="85">
        <v>561.1</v>
      </c>
      <c r="M18" s="84">
        <v>626.29999999999995</v>
      </c>
      <c r="N18" s="3">
        <f t="shared" si="2"/>
        <v>-9.4457315986455903E-3</v>
      </c>
      <c r="O18" s="76">
        <f t="shared" si="3"/>
        <v>-0.11256586300494975</v>
      </c>
    </row>
    <row r="19" spans="1:17" x14ac:dyDescent="0.25">
      <c r="A19" t="s">
        <v>19</v>
      </c>
      <c r="B19" s="83">
        <v>669</v>
      </c>
      <c r="C19" s="84">
        <v>582</v>
      </c>
      <c r="D19" s="85">
        <v>585.79999999999995</v>
      </c>
      <c r="E19" s="85">
        <v>655.4</v>
      </c>
      <c r="F19" s="77">
        <f t="shared" si="0"/>
        <v>-6.4868555821098184E-3</v>
      </c>
      <c r="G19" s="76">
        <f t="shared" si="1"/>
        <v>-0.11199267622825748</v>
      </c>
      <c r="I19" s="75" t="s">
        <v>19</v>
      </c>
      <c r="J19" s="83">
        <v>213</v>
      </c>
      <c r="K19" s="84">
        <v>565.1</v>
      </c>
      <c r="L19" s="85">
        <v>568.1</v>
      </c>
      <c r="M19" s="84">
        <v>637.20000000000005</v>
      </c>
      <c r="N19" s="82">
        <f t="shared" si="2"/>
        <v>-5.280760429501874E-3</v>
      </c>
      <c r="O19" s="127">
        <f t="shared" si="3"/>
        <v>-0.11315128688010045</v>
      </c>
    </row>
    <row r="20" spans="1:17" x14ac:dyDescent="0.25">
      <c r="A20" t="s">
        <v>20</v>
      </c>
      <c r="B20" s="83">
        <v>209</v>
      </c>
      <c r="C20" s="84">
        <v>601.1</v>
      </c>
      <c r="D20" s="85">
        <v>606.1</v>
      </c>
      <c r="E20" s="85">
        <v>666.4</v>
      </c>
      <c r="F20" s="76">
        <f t="shared" si="0"/>
        <v>-8.2494637848540275E-3</v>
      </c>
      <c r="G20" s="77">
        <f t="shared" si="1"/>
        <v>-9.7989195678271246E-2</v>
      </c>
      <c r="I20" t="s">
        <v>21</v>
      </c>
      <c r="J20" s="87">
        <v>1120</v>
      </c>
      <c r="K20" s="89">
        <v>568.70000000000005</v>
      </c>
      <c r="L20" s="88">
        <v>571.6</v>
      </c>
      <c r="M20" s="89">
        <v>644.29999999999995</v>
      </c>
      <c r="N20" s="3">
        <f t="shared" si="2"/>
        <v>-5.0734779566129484E-3</v>
      </c>
      <c r="O20" s="76">
        <f t="shared" si="3"/>
        <v>-0.11733664442030101</v>
      </c>
    </row>
    <row r="21" spans="1:17" x14ac:dyDescent="0.25">
      <c r="A21" s="72" t="s">
        <v>21</v>
      </c>
      <c r="B21" s="90">
        <v>2823</v>
      </c>
      <c r="C21" s="89">
        <v>585.9</v>
      </c>
      <c r="D21" s="88">
        <v>589.6</v>
      </c>
      <c r="E21" s="88">
        <v>660</v>
      </c>
      <c r="F21" s="78">
        <f t="shared" si="0"/>
        <v>-6.2754409769335551E-3</v>
      </c>
      <c r="G21" s="78">
        <f t="shared" si="1"/>
        <v>-0.1122727272727273</v>
      </c>
      <c r="J21" s="4"/>
      <c r="K21" s="4"/>
      <c r="L21" s="91"/>
      <c r="M21" s="92"/>
      <c r="N21" s="4"/>
      <c r="O21" s="5"/>
    </row>
    <row r="22" spans="1:17" ht="5.0999999999999996" customHeight="1" x14ac:dyDescent="0.25">
      <c r="B22" s="83"/>
      <c r="C22" s="84"/>
      <c r="D22" s="85"/>
      <c r="E22" s="93"/>
      <c r="F22" s="84"/>
      <c r="G22" s="86"/>
      <c r="J22" s="4"/>
      <c r="K22" s="4"/>
      <c r="L22" s="91"/>
      <c r="M22" s="92"/>
      <c r="N22" s="4"/>
      <c r="O22" s="5"/>
    </row>
    <row r="23" spans="1:17" x14ac:dyDescent="0.25">
      <c r="A23" s="73" t="s">
        <v>22</v>
      </c>
      <c r="B23" s="94"/>
      <c r="C23" s="95"/>
      <c r="D23" s="96"/>
      <c r="E23" s="97"/>
      <c r="F23" s="98"/>
      <c r="G23" s="99"/>
      <c r="I23" s="73" t="s">
        <v>23</v>
      </c>
      <c r="J23" s="98"/>
      <c r="K23" s="98"/>
      <c r="L23" s="100"/>
      <c r="M23" s="128"/>
      <c r="N23" s="98"/>
      <c r="O23" s="99"/>
    </row>
    <row r="24" spans="1:17" x14ac:dyDescent="0.25">
      <c r="A24" t="s">
        <v>12</v>
      </c>
      <c r="B24" s="83">
        <v>47</v>
      </c>
      <c r="C24" s="84">
        <v>586.9</v>
      </c>
      <c r="D24" s="85">
        <v>589.9</v>
      </c>
      <c r="E24" s="85">
        <v>665.9</v>
      </c>
      <c r="F24" s="77">
        <f t="shared" ref="F24:F33" si="4">IF(C24="-","-",IF(D24="-","-",C24/D24-1))</f>
        <v>-5.0856077301237868E-3</v>
      </c>
      <c r="G24" s="76">
        <f t="shared" ref="G24:G33" si="5">IF(C24="-","-",IF(E24="-","-",C24/E24-1))</f>
        <v>-0.11863643189668116</v>
      </c>
      <c r="I24" t="s">
        <v>16</v>
      </c>
      <c r="J24" s="83">
        <v>42</v>
      </c>
      <c r="K24" s="84">
        <v>518</v>
      </c>
      <c r="L24" s="85">
        <v>522.20000000000005</v>
      </c>
      <c r="M24" s="84">
        <v>578.5</v>
      </c>
      <c r="N24" s="3">
        <f t="shared" ref="N24:N31" si="6">IF(K24="-","-",IF(L24="-","-",K24/L24-1))</f>
        <v>-8.0428954423593657E-3</v>
      </c>
      <c r="O24" s="76">
        <f t="shared" ref="O24:O31" si="7">IF(K24="-","-",IF(M24="-","-",K24/M24-1))</f>
        <v>-0.10458081244598094</v>
      </c>
    </row>
    <row r="25" spans="1:17" x14ac:dyDescent="0.25">
      <c r="A25" t="s">
        <v>13</v>
      </c>
      <c r="B25" s="83">
        <v>202</v>
      </c>
      <c r="C25" s="84">
        <v>590.70000000000005</v>
      </c>
      <c r="D25" s="85">
        <v>595.20000000000005</v>
      </c>
      <c r="E25" s="85">
        <v>669.6</v>
      </c>
      <c r="F25" s="77">
        <f t="shared" si="4"/>
        <v>-7.5604838709677491E-3</v>
      </c>
      <c r="G25" s="76">
        <f t="shared" si="5"/>
        <v>-0.11783154121863793</v>
      </c>
      <c r="I25" t="s">
        <v>17</v>
      </c>
      <c r="J25" s="83">
        <v>32</v>
      </c>
      <c r="K25" s="84">
        <v>517.20000000000005</v>
      </c>
      <c r="L25" s="85">
        <v>521</v>
      </c>
      <c r="M25" s="84">
        <v>576.5</v>
      </c>
      <c r="N25" s="3">
        <f t="shared" si="6"/>
        <v>-7.2936660268713149E-3</v>
      </c>
      <c r="O25" s="76">
        <f t="shared" si="7"/>
        <v>-0.10286209887250641</v>
      </c>
    </row>
    <row r="26" spans="1:17" x14ac:dyDescent="0.25">
      <c r="A26" t="s">
        <v>14</v>
      </c>
      <c r="B26" s="83">
        <v>67</v>
      </c>
      <c r="C26" s="84">
        <v>588.9</v>
      </c>
      <c r="D26" s="85">
        <v>593.29999999999995</v>
      </c>
      <c r="E26" s="85">
        <v>665.6</v>
      </c>
      <c r="F26" s="76">
        <f t="shared" si="4"/>
        <v>-7.4161469745490649E-3</v>
      </c>
      <c r="G26" s="76">
        <f t="shared" si="5"/>
        <v>-0.11523437500000011</v>
      </c>
      <c r="I26" t="s">
        <v>18</v>
      </c>
      <c r="J26" s="83">
        <v>40</v>
      </c>
      <c r="K26" s="84">
        <v>490.9</v>
      </c>
      <c r="L26" s="85">
        <v>487.3</v>
      </c>
      <c r="M26" s="84">
        <v>544.5</v>
      </c>
      <c r="N26" s="3">
        <f t="shared" si="6"/>
        <v>7.3876462138311449E-3</v>
      </c>
      <c r="O26" s="76">
        <f t="shared" si="7"/>
        <v>-9.8438934802571154E-2</v>
      </c>
    </row>
    <row r="27" spans="1:17" x14ac:dyDescent="0.25">
      <c r="A27" t="s">
        <v>15</v>
      </c>
      <c r="B27" s="83">
        <v>67</v>
      </c>
      <c r="C27" s="84">
        <v>580.1</v>
      </c>
      <c r="D27" s="85">
        <v>586.29999999999995</v>
      </c>
      <c r="E27" s="85">
        <v>660</v>
      </c>
      <c r="F27" s="76">
        <f t="shared" si="4"/>
        <v>-1.0574791062595845E-2</v>
      </c>
      <c r="G27" s="76">
        <f t="shared" si="5"/>
        <v>-0.12106060606060598</v>
      </c>
      <c r="I27" t="s">
        <v>19</v>
      </c>
      <c r="J27" s="83">
        <v>102</v>
      </c>
      <c r="K27" s="84">
        <v>496.7</v>
      </c>
      <c r="L27" s="85">
        <v>495</v>
      </c>
      <c r="M27" s="84">
        <v>551.29999999999995</v>
      </c>
      <c r="N27" s="3">
        <f t="shared" si="6"/>
        <v>3.4343434343433454E-3</v>
      </c>
      <c r="O27" s="76">
        <f t="shared" si="7"/>
        <v>-9.9038635951387621E-2</v>
      </c>
    </row>
    <row r="28" spans="1:17" x14ac:dyDescent="0.25">
      <c r="A28" t="s">
        <v>16</v>
      </c>
      <c r="B28" s="83">
        <v>579</v>
      </c>
      <c r="C28" s="84">
        <v>587.6</v>
      </c>
      <c r="D28" s="85">
        <v>590.70000000000005</v>
      </c>
      <c r="E28" s="85">
        <v>663.6</v>
      </c>
      <c r="F28" s="76">
        <f t="shared" si="4"/>
        <v>-5.248010834603023E-3</v>
      </c>
      <c r="G28" s="76">
        <f t="shared" si="5"/>
        <v>-0.11452682338758291</v>
      </c>
      <c r="I28" t="s">
        <v>20</v>
      </c>
      <c r="J28" s="83">
        <v>84</v>
      </c>
      <c r="K28" s="84">
        <v>499.8</v>
      </c>
      <c r="L28" s="85">
        <v>502.3</v>
      </c>
      <c r="M28" s="84">
        <v>554.79999999999995</v>
      </c>
      <c r="N28" s="3">
        <f t="shared" si="6"/>
        <v>-4.9771053155485134E-3</v>
      </c>
      <c r="O28" s="76">
        <f t="shared" si="7"/>
        <v>-9.9134823359769197E-2</v>
      </c>
    </row>
    <row r="29" spans="1:17" x14ac:dyDescent="0.25">
      <c r="A29" t="s">
        <v>17</v>
      </c>
      <c r="B29" s="83">
        <v>417</v>
      </c>
      <c r="C29" s="84">
        <v>588.79999999999995</v>
      </c>
      <c r="D29" s="85">
        <v>590.9</v>
      </c>
      <c r="E29" s="85">
        <v>664.8</v>
      </c>
      <c r="F29" s="76">
        <f t="shared" si="4"/>
        <v>-3.5539008292435614E-3</v>
      </c>
      <c r="G29" s="76">
        <f t="shared" si="5"/>
        <v>-0.11432009626955475</v>
      </c>
      <c r="I29" t="s">
        <v>24</v>
      </c>
      <c r="J29" s="83">
        <v>226</v>
      </c>
      <c r="K29" s="84">
        <v>465.1</v>
      </c>
      <c r="L29" s="85">
        <v>461.2</v>
      </c>
      <c r="M29" s="84">
        <v>509.5</v>
      </c>
      <c r="N29" s="3">
        <f t="shared" si="6"/>
        <v>8.4562012142237464E-3</v>
      </c>
      <c r="O29" s="76">
        <f t="shared" si="7"/>
        <v>-8.7144259077526987E-2</v>
      </c>
      <c r="Q29" t="s">
        <v>31</v>
      </c>
    </row>
    <row r="30" spans="1:17" x14ac:dyDescent="0.25">
      <c r="A30" t="s">
        <v>18</v>
      </c>
      <c r="B30" s="83">
        <v>61</v>
      </c>
      <c r="C30" s="84">
        <v>568.9</v>
      </c>
      <c r="D30" s="85">
        <v>571.6</v>
      </c>
      <c r="E30" s="85">
        <v>640.70000000000005</v>
      </c>
      <c r="F30" s="76">
        <f t="shared" si="4"/>
        <v>-4.7235829251225381E-3</v>
      </c>
      <c r="G30" s="76">
        <f t="shared" si="5"/>
        <v>-0.11206492898392395</v>
      </c>
      <c r="I30" s="75" t="s">
        <v>25</v>
      </c>
      <c r="J30" s="101">
        <v>139</v>
      </c>
      <c r="K30" s="103">
        <v>478.8</v>
      </c>
      <c r="L30" s="102">
        <v>477.8</v>
      </c>
      <c r="M30" s="103">
        <v>533.5</v>
      </c>
      <c r="N30" s="3">
        <f t="shared" si="6"/>
        <v>2.0929259104227604E-3</v>
      </c>
      <c r="O30" s="127">
        <f t="shared" si="7"/>
        <v>-0.10253045923149018</v>
      </c>
    </row>
    <row r="31" spans="1:17" x14ac:dyDescent="0.25">
      <c r="A31" t="s">
        <v>19</v>
      </c>
      <c r="B31" s="83">
        <v>540</v>
      </c>
      <c r="C31" s="84">
        <v>583.20000000000005</v>
      </c>
      <c r="D31" s="85">
        <v>585.4</v>
      </c>
      <c r="E31" s="85">
        <v>652.5</v>
      </c>
      <c r="F31" s="77">
        <f t="shared" si="4"/>
        <v>-3.7581141100101467E-3</v>
      </c>
      <c r="G31" s="76">
        <f t="shared" si="5"/>
        <v>-0.10620689655172411</v>
      </c>
      <c r="I31" t="s">
        <v>21</v>
      </c>
      <c r="J31" s="86">
        <v>990</v>
      </c>
      <c r="K31" s="84">
        <v>470.9</v>
      </c>
      <c r="L31" s="85">
        <v>466.4</v>
      </c>
      <c r="M31" s="84">
        <v>516.29999999999995</v>
      </c>
      <c r="N31" s="129">
        <f t="shared" si="6"/>
        <v>9.6483704974270612E-3</v>
      </c>
      <c r="O31" s="76">
        <f t="shared" si="7"/>
        <v>-8.7933372070501559E-2</v>
      </c>
    </row>
    <row r="32" spans="1:17" x14ac:dyDescent="0.25">
      <c r="A32" t="s">
        <v>20</v>
      </c>
      <c r="B32" s="83">
        <v>366</v>
      </c>
      <c r="C32" s="84">
        <v>594</v>
      </c>
      <c r="D32" s="85">
        <v>593.9</v>
      </c>
      <c r="E32" s="85">
        <v>665.9</v>
      </c>
      <c r="F32" s="76">
        <f t="shared" si="4"/>
        <v>1.6837851490159039E-4</v>
      </c>
      <c r="G32" s="77">
        <f t="shared" si="5"/>
        <v>-0.10797417029584022</v>
      </c>
    </row>
    <row r="33" spans="1:15" x14ac:dyDescent="0.25">
      <c r="A33" s="72" t="s">
        <v>21</v>
      </c>
      <c r="B33" s="90">
        <v>2502</v>
      </c>
      <c r="C33" s="89">
        <v>585.9</v>
      </c>
      <c r="D33" s="88">
        <v>589.4</v>
      </c>
      <c r="E33" s="88">
        <v>659.2</v>
      </c>
      <c r="F33" s="78">
        <f t="shared" si="4"/>
        <v>-5.9382422802850554E-3</v>
      </c>
      <c r="G33" s="78">
        <f t="shared" si="5"/>
        <v>-0.1111953883495147</v>
      </c>
    </row>
    <row r="34" spans="1:15" ht="5.0999999999999996" customHeight="1" x14ac:dyDescent="0.25"/>
    <row r="35" spans="1:15" ht="5.0999999999999996" customHeight="1" x14ac:dyDescent="0.25"/>
    <row r="36" spans="1:15" x14ac:dyDescent="0.25">
      <c r="A36" s="74" t="s">
        <v>26</v>
      </c>
      <c r="B36" s="72"/>
      <c r="C36" s="72"/>
      <c r="D36" s="72"/>
      <c r="E36" s="72"/>
      <c r="F36" s="72"/>
      <c r="G36" s="72"/>
      <c r="H36" s="72"/>
      <c r="I36" s="130" t="s">
        <v>4</v>
      </c>
      <c r="J36" s="131">
        <f>C10</f>
        <v>46172</v>
      </c>
      <c r="K36" s="72"/>
      <c r="L36" s="72"/>
      <c r="M36" s="72"/>
      <c r="N36" s="72"/>
      <c r="O36" s="72"/>
    </row>
    <row r="37" spans="1:15" ht="5.0999999999999996" customHeight="1" x14ac:dyDescent="0.25"/>
    <row r="38" spans="1:15" x14ac:dyDescent="0.25">
      <c r="A38" s="135" t="s">
        <v>27</v>
      </c>
      <c r="B38" s="135"/>
      <c r="C38" s="135"/>
      <c r="D38" s="135"/>
      <c r="E38" s="135"/>
      <c r="F38" s="135"/>
      <c r="G38" s="135"/>
      <c r="H38" s="135"/>
      <c r="I38" t="s">
        <v>28</v>
      </c>
      <c r="J38" s="93">
        <v>7912</v>
      </c>
      <c r="K38" s="6">
        <v>819.83972472480843</v>
      </c>
      <c r="L38" s="6">
        <v>884.59053093485693</v>
      </c>
      <c r="M38" s="104">
        <v>661.86152121394707</v>
      </c>
      <c r="N38" s="3">
        <f>IF(K38="-","-",IF(L38="-","-",K38/L38-1))</f>
        <v>-7.3198620091058708E-2</v>
      </c>
      <c r="O38" s="3">
        <f>IF(K38="-","-",IF(M38="-","-",K38/M38-1))</f>
        <v>0.23868769893301423</v>
      </c>
    </row>
    <row r="39" spans="1:15" x14ac:dyDescent="0.25">
      <c r="I39" t="s">
        <v>30</v>
      </c>
      <c r="J39" s="93" t="s">
        <v>29</v>
      </c>
      <c r="K39" s="6" t="s">
        <v>29</v>
      </c>
      <c r="L39" s="6" t="s">
        <v>29</v>
      </c>
      <c r="M39" s="6" t="s">
        <v>29</v>
      </c>
      <c r="N39" s="3" t="str">
        <f>IF(K39="-","-",IF(L39="-","-",K39/L39-1))</f>
        <v>-</v>
      </c>
      <c r="O39" s="3" t="str">
        <f>IF(K39="-","-",IF(M39="-","-",K39/M39-1))</f>
        <v>-</v>
      </c>
    </row>
    <row r="40" spans="1:15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105">
        <v>7912</v>
      </c>
      <c r="K40" s="106">
        <v>819.83972472480843</v>
      </c>
      <c r="L40" s="106">
        <v>884.59053093485693</v>
      </c>
      <c r="M40" s="106">
        <v>661.86152121394707</v>
      </c>
      <c r="N40" s="80">
        <f>IF(K40="-","-",IF(L40="-","-",K40/L40-1))</f>
        <v>-7.3198620091058708E-2</v>
      </c>
      <c r="O40" s="80">
        <f>IF(K40="-","-",IF(M40="-","-",K40/M40-1))</f>
        <v>0.23868769893301423</v>
      </c>
    </row>
    <row r="41" spans="1:15" ht="5.0999999999999996" customHeight="1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 t="s">
        <v>31</v>
      </c>
      <c r="K41" s="75"/>
      <c r="L41" s="75"/>
      <c r="M41" s="75"/>
      <c r="N41" s="75"/>
      <c r="O41" s="75"/>
    </row>
    <row r="42" spans="1:15" ht="5.0999999999999996" customHeight="1" x14ac:dyDescent="0.25"/>
    <row r="43" spans="1:15" x14ac:dyDescent="0.25">
      <c r="A43" s="1" t="s">
        <v>32</v>
      </c>
      <c r="I43" s="61" t="s">
        <v>4</v>
      </c>
      <c r="J43" s="62">
        <f>J36</f>
        <v>46172</v>
      </c>
    </row>
    <row r="44" spans="1:15" ht="5.0999999999999996" customHeight="1" x14ac:dyDescent="0.25"/>
    <row r="45" spans="1:15" x14ac:dyDescent="0.25">
      <c r="A45" s="133" t="s">
        <v>33</v>
      </c>
      <c r="B45" s="133"/>
      <c r="C45" s="133"/>
      <c r="D45" s="133"/>
      <c r="E45" s="133"/>
      <c r="F45" s="133"/>
      <c r="G45" s="133"/>
      <c r="H45" s="133"/>
      <c r="K45" s="107">
        <v>181.57090902177612</v>
      </c>
      <c r="L45" s="107">
        <v>180.22577893095237</v>
      </c>
      <c r="M45" s="107">
        <v>204.05674400525444</v>
      </c>
      <c r="N45" s="3">
        <f>IF(K45="-","-",IF(L45="-","-",K45/L45-1))</f>
        <v>7.4635831721892032E-3</v>
      </c>
      <c r="O45" s="3">
        <f>IF(K45="-","-",IF(M45="-","-",K45/M45-1))</f>
        <v>-0.11019403006302653</v>
      </c>
    </row>
    <row r="46" spans="1:15" ht="5.0999999999999996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1:15" ht="5.0999999999999996" customHeight="1" x14ac:dyDescent="0.25"/>
    <row r="48" spans="1:15" x14ac:dyDescent="0.25">
      <c r="A48" s="1" t="s">
        <v>34</v>
      </c>
      <c r="I48" s="61" t="s">
        <v>4</v>
      </c>
      <c r="J48" s="62">
        <f>J43</f>
        <v>46172</v>
      </c>
    </row>
    <row r="49" spans="1:15" ht="5.0999999999999996" customHeight="1" x14ac:dyDescent="0.25"/>
    <row r="50" spans="1:15" x14ac:dyDescent="0.25">
      <c r="A50" s="133" t="s">
        <v>100</v>
      </c>
      <c r="B50" s="133"/>
      <c r="C50" s="133"/>
      <c r="D50" s="133"/>
      <c r="E50" s="133"/>
      <c r="F50" s="133"/>
      <c r="G50" s="133"/>
      <c r="H50" s="133"/>
      <c r="K50" s="85" t="s">
        <v>29</v>
      </c>
      <c r="L50" s="85" t="s">
        <v>29</v>
      </c>
      <c r="M50" s="85" t="s">
        <v>29</v>
      </c>
      <c r="N50" s="3" t="str">
        <f>IF(K50="-","-",IF(L50="-","-",K50/L50-1))</f>
        <v>-</v>
      </c>
      <c r="O50" s="76" t="str">
        <f>IF(K50="-","-",IF(M50="-","-",K50/M50-1))</f>
        <v>-</v>
      </c>
    </row>
    <row r="51" spans="1:15" ht="5.0999999999999996" customHeight="1" x14ac:dyDescent="0.25">
      <c r="A51" s="75"/>
      <c r="B51" s="75"/>
      <c r="C51" s="75"/>
      <c r="D51" s="75"/>
      <c r="E51" s="75"/>
      <c r="F51" s="75"/>
      <c r="G51" s="75"/>
      <c r="H51" s="75" t="s">
        <v>31</v>
      </c>
      <c r="I51" s="75"/>
      <c r="J51" s="75"/>
      <c r="K51" s="75"/>
      <c r="L51" s="75"/>
      <c r="M51" s="75"/>
      <c r="N51" s="75"/>
      <c r="O51" s="75"/>
    </row>
    <row r="52" spans="1:15" ht="5.0999999999999996" customHeight="1" x14ac:dyDescent="0.25">
      <c r="O52" t="s">
        <v>31</v>
      </c>
    </row>
    <row r="53" spans="1:15" x14ac:dyDescent="0.25">
      <c r="A53" s="1" t="s">
        <v>35</v>
      </c>
      <c r="G53" s="61" t="s">
        <v>36</v>
      </c>
      <c r="I53" s="64">
        <v>46113</v>
      </c>
    </row>
    <row r="54" spans="1:15" ht="5.0999999999999996" customHeight="1" x14ac:dyDescent="0.25"/>
    <row r="55" spans="1:15" x14ac:dyDescent="0.25">
      <c r="D55" t="s">
        <v>5</v>
      </c>
      <c r="E55" t="s">
        <v>5</v>
      </c>
      <c r="F55" s="134" t="s">
        <v>6</v>
      </c>
      <c r="G55" s="134"/>
      <c r="L55" t="s">
        <v>5</v>
      </c>
      <c r="M55" t="s">
        <v>5</v>
      </c>
      <c r="N55" s="134" t="s">
        <v>6</v>
      </c>
      <c r="O55" s="134"/>
    </row>
    <row r="56" spans="1:15" x14ac:dyDescent="0.25">
      <c r="C56" s="7" t="s">
        <v>5</v>
      </c>
      <c r="D56" t="s">
        <v>37</v>
      </c>
      <c r="E56" t="s">
        <v>10</v>
      </c>
      <c r="F56" s="65">
        <v>46082</v>
      </c>
      <c r="G56" s="65">
        <v>45748</v>
      </c>
      <c r="K56" s="7" t="s">
        <v>5</v>
      </c>
      <c r="L56" t="s">
        <v>37</v>
      </c>
      <c r="M56" t="s">
        <v>10</v>
      </c>
      <c r="N56" s="65">
        <f>F56</f>
        <v>46082</v>
      </c>
      <c r="O56" s="65">
        <f>G56</f>
        <v>45748</v>
      </c>
    </row>
    <row r="57" spans="1:15" x14ac:dyDescent="0.25">
      <c r="A57" t="s">
        <v>38</v>
      </c>
      <c r="C57" s="6">
        <v>3.65</v>
      </c>
      <c r="D57" s="8">
        <v>3.7666666666666671</v>
      </c>
      <c r="E57" s="8">
        <v>3.4</v>
      </c>
      <c r="F57" s="76">
        <f>IF(C57="-","-",IF(D57="-","-",C57/D57-1))</f>
        <v>-3.0973451327433787E-2</v>
      </c>
      <c r="G57" s="76">
        <f>IF(C57="-","-",IF(E57="-","-",C57/E57-1))</f>
        <v>7.3529411764705843E-2</v>
      </c>
      <c r="I57" t="s">
        <v>125</v>
      </c>
      <c r="K57" s="6">
        <v>110</v>
      </c>
      <c r="L57" s="8">
        <v>90</v>
      </c>
      <c r="M57" s="8">
        <v>110</v>
      </c>
      <c r="N57" s="76">
        <f>IF(K57="-","-",IF(L57="-","-",K57/L57-1))</f>
        <v>0.22222222222222232</v>
      </c>
      <c r="O57" s="76">
        <f>IF(K57="-","-",IF(M57="-","-",K57/M57-1))</f>
        <v>0</v>
      </c>
    </row>
    <row r="58" spans="1:15" x14ac:dyDescent="0.25">
      <c r="A58" t="s">
        <v>39</v>
      </c>
      <c r="C58" s="6">
        <v>27.75</v>
      </c>
      <c r="D58" s="8">
        <v>27.333333333333332</v>
      </c>
      <c r="E58" s="8">
        <v>29</v>
      </c>
      <c r="F58" s="76">
        <f>IF(C58="-","-",IF(D58="-","-",C58/D58-1))</f>
        <v>1.5243902439024515E-2</v>
      </c>
      <c r="G58" s="76">
        <f>IF(C58="-","-",IF(E58="-","-",C58/E58-1))</f>
        <v>-4.31034482758621E-2</v>
      </c>
      <c r="I58" t="s">
        <v>124</v>
      </c>
      <c r="K58" s="6">
        <v>26</v>
      </c>
      <c r="L58" s="8">
        <v>26</v>
      </c>
      <c r="M58" s="8">
        <v>26</v>
      </c>
      <c r="N58" s="76">
        <f>IF(K58="-","-",IF(L58="-","-",K58/L58-1))</f>
        <v>0</v>
      </c>
      <c r="O58" s="76">
        <f>IF(K58="-","-",IF(M58="-","-",K58/M58-1))</f>
        <v>0</v>
      </c>
    </row>
    <row r="59" spans="1:15" hidden="1" x14ac:dyDescent="0.25">
      <c r="C59" s="6"/>
      <c r="D59" s="8"/>
      <c r="E59" s="8"/>
      <c r="F59" s="122"/>
      <c r="G59" s="122"/>
      <c r="I59" t="s">
        <v>123</v>
      </c>
      <c r="K59" s="6">
        <v>2.75</v>
      </c>
      <c r="L59" s="8"/>
      <c r="M59" s="8"/>
      <c r="N59" s="76" t="e">
        <f>IF(K59="-","-",IF(L59="-","-",K59/L59-1))</f>
        <v>#DIV/0!</v>
      </c>
      <c r="O59" s="76" t="e">
        <f>IF(K59="-","-",IF(M59="-","-",K59/M59-1))</f>
        <v>#DIV/0!</v>
      </c>
    </row>
    <row r="60" spans="1:15" ht="14.45" customHeight="1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1:15" ht="5.0999999999999996" customHeight="1" x14ac:dyDescent="0.25"/>
    <row r="67" spans="1:15" ht="5.0999999999999996" customHeight="1" x14ac:dyDescent="0.25"/>
    <row r="69" spans="1:15" ht="5.0999999999999996" customHeight="1" x14ac:dyDescent="0.25"/>
    <row r="70" spans="1:15" x14ac:dyDescent="0.25">
      <c r="A70" s="61" t="s">
        <v>0</v>
      </c>
      <c r="B70" s="62">
        <f>B1</f>
        <v>46177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1" t="str">
        <f>N1</f>
        <v>Volume 89 Number 21</v>
      </c>
      <c r="O70" s="63"/>
    </row>
    <row r="71" spans="1:15" x14ac:dyDescent="0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1:15" x14ac:dyDescent="0.25">
      <c r="A72" s="1" t="s">
        <v>40</v>
      </c>
      <c r="I72" s="7" t="s">
        <v>41</v>
      </c>
      <c r="J72" s="64">
        <v>46113</v>
      </c>
    </row>
    <row r="73" spans="1:15" x14ac:dyDescent="0.25">
      <c r="L73" t="s">
        <v>5</v>
      </c>
      <c r="M73" t="s">
        <v>5</v>
      </c>
      <c r="N73" s="134" t="s">
        <v>6</v>
      </c>
      <c r="O73" s="134"/>
    </row>
    <row r="74" spans="1:15" x14ac:dyDescent="0.25">
      <c r="K74" s="7" t="s">
        <v>5</v>
      </c>
      <c r="L74" t="s">
        <v>37</v>
      </c>
      <c r="M74" t="s">
        <v>10</v>
      </c>
      <c r="N74" s="65">
        <v>46082</v>
      </c>
      <c r="O74" s="65">
        <v>45748</v>
      </c>
    </row>
    <row r="75" spans="1:15" x14ac:dyDescent="0.25">
      <c r="A75" s="133" t="s">
        <v>42</v>
      </c>
      <c r="B75" s="133"/>
      <c r="C75" s="133"/>
      <c r="D75" s="133"/>
      <c r="E75" s="133"/>
      <c r="F75" s="133"/>
      <c r="G75" s="133"/>
      <c r="H75" s="133"/>
      <c r="I75" t="s">
        <v>43</v>
      </c>
      <c r="K75" s="6" t="s">
        <v>29</v>
      </c>
      <c r="L75" s="8" t="s">
        <v>29</v>
      </c>
      <c r="M75" s="8" t="s">
        <v>29</v>
      </c>
      <c r="N75" s="3" t="str">
        <f>IF(K75="-","-",IF(L75="-","-",K75/L75-1))</f>
        <v>-</v>
      </c>
      <c r="O75" s="3" t="str">
        <f>IF(K75="-","-",IF(M75="-","-",K75/M75-1))</f>
        <v>-</v>
      </c>
    </row>
    <row r="76" spans="1:15" x14ac:dyDescent="0.25">
      <c r="A76" s="133" t="s">
        <v>44</v>
      </c>
      <c r="B76" s="133"/>
      <c r="C76" s="133"/>
      <c r="D76" s="133"/>
      <c r="E76" s="133"/>
      <c r="F76" s="133"/>
      <c r="G76" s="133"/>
      <c r="H76" s="133"/>
      <c r="I76" t="s">
        <v>93</v>
      </c>
      <c r="K76" s="6">
        <v>209.06247072665136</v>
      </c>
      <c r="L76" s="8">
        <v>290.79724520185312</v>
      </c>
      <c r="M76" s="8">
        <v>302.32</v>
      </c>
      <c r="N76" s="3">
        <f>IF(K76="-","-",IF(L76="-","-",K76/L76-1))</f>
        <v>-0.28107135065349964</v>
      </c>
      <c r="O76" s="3">
        <f>IF(K76="-","-",IF(M76="-","-",K76/M76-1))</f>
        <v>-0.30847290709628417</v>
      </c>
    </row>
    <row r="77" spans="1:15" x14ac:dyDescent="0.25">
      <c r="I77" t="s">
        <v>94</v>
      </c>
      <c r="K77" s="6">
        <v>194.60902958297652</v>
      </c>
      <c r="L77" s="8">
        <v>171.39613956164669</v>
      </c>
      <c r="M77" s="8">
        <v>204.81131803553939</v>
      </c>
      <c r="N77" s="3">
        <f>IF(K77="-","-",IF(L77="-","-",K77/L77-1))</f>
        <v>0.13543414735418091</v>
      </c>
      <c r="O77" s="3">
        <f>IF(K77="-","-",IF(M77="-","-",K77/M77-1))</f>
        <v>-4.9813108720839994E-2</v>
      </c>
    </row>
    <row r="78" spans="1:15" x14ac:dyDescent="0.25">
      <c r="I78" t="s">
        <v>95</v>
      </c>
      <c r="K78" s="6" t="s">
        <v>29</v>
      </c>
      <c r="L78" s="8" t="s">
        <v>29</v>
      </c>
      <c r="M78" s="8" t="s">
        <v>29</v>
      </c>
      <c r="N78" s="3" t="str">
        <f>IF(K78="-","-",IF(L78="-","-",K78/L78-1))</f>
        <v>-</v>
      </c>
      <c r="O78" s="3" t="str">
        <f>IF(K78="-","-",IF(M78="-","-",K78/M78-1))</f>
        <v>-</v>
      </c>
    </row>
    <row r="79" spans="1:15" ht="5.0999999999999996" customHeight="1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ht="5.0999999999999996" customHeight="1" x14ac:dyDescent="0.25"/>
    <row r="81" spans="1:15" x14ac:dyDescent="0.25">
      <c r="I81" s="61" t="s">
        <v>4</v>
      </c>
      <c r="J81" s="62">
        <f>C10</f>
        <v>46172</v>
      </c>
      <c r="K81" t="s">
        <v>45</v>
      </c>
      <c r="L81" t="s">
        <v>5</v>
      </c>
      <c r="M81" t="s">
        <v>5</v>
      </c>
      <c r="N81" s="134" t="s">
        <v>6</v>
      </c>
      <c r="O81" s="134"/>
    </row>
    <row r="82" spans="1:15" x14ac:dyDescent="0.25">
      <c r="A82" s="1" t="s">
        <v>46</v>
      </c>
      <c r="L82" t="s">
        <v>9</v>
      </c>
      <c r="M82" t="s">
        <v>10</v>
      </c>
      <c r="N82" s="79">
        <f>N13</f>
        <v>46165</v>
      </c>
      <c r="O82" s="79">
        <f>O13</f>
        <v>45808</v>
      </c>
    </row>
    <row r="83" spans="1:15" ht="5.0999999999999996" customHeight="1" x14ac:dyDescent="0.25"/>
    <row r="84" spans="1:15" ht="14.85" customHeight="1" x14ac:dyDescent="0.25">
      <c r="A84" s="133" t="s">
        <v>96</v>
      </c>
      <c r="B84" s="133"/>
      <c r="C84" s="133"/>
      <c r="D84" s="133"/>
      <c r="E84" s="133"/>
      <c r="F84" s="133"/>
      <c r="G84" s="133"/>
      <c r="H84" s="133"/>
      <c r="I84" t="s">
        <v>47</v>
      </c>
      <c r="K84" s="6">
        <v>205.5</v>
      </c>
      <c r="L84" s="6">
        <v>206.5</v>
      </c>
      <c r="M84" s="6">
        <v>197</v>
      </c>
      <c r="N84" s="3">
        <f>IF(K84="-","-",IF(L84="-","-",K84/L84-1))</f>
        <v>-4.8426150121065881E-3</v>
      </c>
      <c r="O84" s="3">
        <f>IF(K84="-","-",IF(M84="-","-",K84/M84-1))</f>
        <v>4.3147208121827374E-2</v>
      </c>
    </row>
    <row r="85" spans="1:15" ht="14.85" customHeight="1" x14ac:dyDescent="0.25">
      <c r="I85" t="s">
        <v>48</v>
      </c>
      <c r="K85" s="6">
        <v>197.5</v>
      </c>
      <c r="L85" s="6">
        <v>200.5</v>
      </c>
      <c r="M85" s="6">
        <v>197</v>
      </c>
      <c r="N85" s="3">
        <f>IF(K85="-","-",IF(L85="-","-",K85/L85-1))</f>
        <v>-1.4962593516209433E-2</v>
      </c>
      <c r="O85" s="3">
        <f>IF(K85="-","-",IF(M85="-","-",K85/M85-1))</f>
        <v>2.5380710659899108E-3</v>
      </c>
    </row>
    <row r="86" spans="1:15" ht="5.0999999999999996" customHeight="1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</row>
    <row r="87" spans="1:15" ht="5.0999999999999996" customHeight="1" x14ac:dyDescent="0.25"/>
    <row r="88" spans="1:15" x14ac:dyDescent="0.25">
      <c r="A88" s="1" t="s">
        <v>49</v>
      </c>
      <c r="I88" s="61" t="s">
        <v>4</v>
      </c>
      <c r="J88" s="62">
        <f>C10</f>
        <v>46172</v>
      </c>
    </row>
    <row r="89" spans="1:15" ht="3" customHeight="1" x14ac:dyDescent="0.25"/>
    <row r="90" spans="1:15" x14ac:dyDescent="0.25">
      <c r="A90" s="133" t="s">
        <v>50</v>
      </c>
      <c r="B90" s="133"/>
      <c r="C90" s="133"/>
      <c r="D90" s="133"/>
      <c r="E90" s="133"/>
      <c r="F90" s="133"/>
      <c r="G90" s="133"/>
      <c r="H90" s="133"/>
      <c r="J90" s="7" t="s">
        <v>51</v>
      </c>
      <c r="K90" s="7" t="s">
        <v>52</v>
      </c>
      <c r="L90" t="s">
        <v>5</v>
      </c>
      <c r="M90" t="s">
        <v>5</v>
      </c>
      <c r="N90" s="134" t="s">
        <v>6</v>
      </c>
      <c r="O90" s="134"/>
    </row>
    <row r="91" spans="1:15" x14ac:dyDescent="0.25">
      <c r="I91" s="132" t="s">
        <v>53</v>
      </c>
      <c r="J91" s="132" t="s">
        <v>54</v>
      </c>
      <c r="K91" s="132" t="s">
        <v>5</v>
      </c>
      <c r="L91" s="75" t="s">
        <v>9</v>
      </c>
      <c r="M91" s="75" t="s">
        <v>10</v>
      </c>
      <c r="N91" s="126">
        <f>F13</f>
        <v>46165</v>
      </c>
      <c r="O91" s="126">
        <f>G13</f>
        <v>45808</v>
      </c>
    </row>
    <row r="92" spans="1:15" x14ac:dyDescent="0.25">
      <c r="A92" s="1" t="s">
        <v>55</v>
      </c>
      <c r="B92" t="s">
        <v>56</v>
      </c>
      <c r="F92" t="s">
        <v>57</v>
      </c>
      <c r="I92" s="108">
        <v>16</v>
      </c>
      <c r="J92" s="108" t="s">
        <v>297</v>
      </c>
      <c r="K92" s="93">
        <v>1312.5</v>
      </c>
      <c r="L92" s="93">
        <v>1312.25</v>
      </c>
      <c r="M92" s="93">
        <v>1262.4705882352941</v>
      </c>
      <c r="N92" s="9">
        <f t="shared" ref="N92:N99" si="8">IF(K92="-","-",IF(L92="-","-",K92/L92-1))</f>
        <v>1.9051247856727294E-4</v>
      </c>
      <c r="O92" s="3">
        <f t="shared" ref="O92:O99" si="9">IF(K92="-","-",IF(M92="-","-",K92/M92-1))</f>
        <v>3.9628180039138927E-2</v>
      </c>
    </row>
    <row r="93" spans="1:15" x14ac:dyDescent="0.25">
      <c r="A93" s="1" t="s">
        <v>58</v>
      </c>
      <c r="F93" t="s">
        <v>59</v>
      </c>
      <c r="I93" s="108">
        <v>98</v>
      </c>
      <c r="J93" s="108" t="s">
        <v>298</v>
      </c>
      <c r="K93" s="93">
        <v>1446.0204081632653</v>
      </c>
      <c r="L93" s="93">
        <v>1488.659793814433</v>
      </c>
      <c r="M93" s="93">
        <v>1448.5401459854015</v>
      </c>
      <c r="N93" s="9">
        <f t="shared" si="8"/>
        <v>-2.8642800610548913E-2</v>
      </c>
      <c r="O93" s="3">
        <f t="shared" si="9"/>
        <v>-1.7395015451381335E-3</v>
      </c>
    </row>
    <row r="94" spans="1:15" x14ac:dyDescent="0.25">
      <c r="F94" t="s">
        <v>60</v>
      </c>
      <c r="I94" s="108">
        <v>79</v>
      </c>
      <c r="J94" s="108" t="s">
        <v>299</v>
      </c>
      <c r="K94" s="93">
        <v>1657.3417721518988</v>
      </c>
      <c r="L94" s="93">
        <v>1603.4653465346535</v>
      </c>
      <c r="M94" s="93">
        <v>1672.3652694610778</v>
      </c>
      <c r="N94" s="9">
        <f t="shared" si="8"/>
        <v>3.3599993747093437E-2</v>
      </c>
      <c r="O94" s="3">
        <f t="shared" si="9"/>
        <v>-8.9833827474905537E-3</v>
      </c>
    </row>
    <row r="95" spans="1:15" x14ac:dyDescent="0.25">
      <c r="F95" t="s">
        <v>61</v>
      </c>
      <c r="I95" s="108">
        <v>89</v>
      </c>
      <c r="J95" s="108" t="s">
        <v>300</v>
      </c>
      <c r="K95" s="93">
        <v>2004.9213483146068</v>
      </c>
      <c r="L95" s="93">
        <v>1985.5917431192661</v>
      </c>
      <c r="M95" s="93">
        <v>2058.0158730158732</v>
      </c>
      <c r="N95" s="9">
        <f t="shared" si="8"/>
        <v>9.7349343148329659E-3</v>
      </c>
      <c r="O95" s="3">
        <f t="shared" si="9"/>
        <v>-2.5798889793527291E-2</v>
      </c>
    </row>
    <row r="96" spans="1:15" x14ac:dyDescent="0.25">
      <c r="B96" t="s">
        <v>62</v>
      </c>
      <c r="F96" t="s">
        <v>57</v>
      </c>
      <c r="I96" s="108">
        <v>22</v>
      </c>
      <c r="J96" s="108" t="s">
        <v>301</v>
      </c>
      <c r="K96" s="93">
        <v>1255.4545454545455</v>
      </c>
      <c r="L96" s="93">
        <v>1277.0833333333333</v>
      </c>
      <c r="M96" s="93">
        <v>1075.1785714285713</v>
      </c>
      <c r="N96" s="9">
        <f t="shared" si="8"/>
        <v>-1.6936081862672259E-2</v>
      </c>
      <c r="O96" s="3">
        <f t="shared" si="9"/>
        <v>0.16767072820884499</v>
      </c>
    </row>
    <row r="97" spans="1:15" x14ac:dyDescent="0.25">
      <c r="F97" t="s">
        <v>59</v>
      </c>
      <c r="I97" s="108">
        <v>43</v>
      </c>
      <c r="J97" s="108" t="s">
        <v>302</v>
      </c>
      <c r="K97" s="93">
        <v>1417.2093023255813</v>
      </c>
      <c r="L97" s="93">
        <v>1324.1791044776119</v>
      </c>
      <c r="M97" s="93">
        <v>1288.7612903225806</v>
      </c>
      <c r="N97" s="9">
        <f t="shared" si="8"/>
        <v>7.0254996120536095E-2</v>
      </c>
      <c r="O97" s="3">
        <f t="shared" si="9"/>
        <v>9.9667807349218096E-2</v>
      </c>
    </row>
    <row r="98" spans="1:15" x14ac:dyDescent="0.25">
      <c r="F98" t="s">
        <v>60</v>
      </c>
      <c r="I98" s="108">
        <v>70</v>
      </c>
      <c r="J98" s="108" t="s">
        <v>303</v>
      </c>
      <c r="K98" s="93">
        <v>1516.9285714285713</v>
      </c>
      <c r="L98" s="93">
        <v>1535.6493506493507</v>
      </c>
      <c r="M98" s="93">
        <v>1609.7783018867924</v>
      </c>
      <c r="N98" s="9">
        <f t="shared" si="8"/>
        <v>-1.2190790308258426E-2</v>
      </c>
      <c r="O98" s="3">
        <f t="shared" si="9"/>
        <v>-5.7678582416841873E-2</v>
      </c>
    </row>
    <row r="99" spans="1:15" x14ac:dyDescent="0.25">
      <c r="F99" t="s">
        <v>61</v>
      </c>
      <c r="I99" s="108">
        <v>93</v>
      </c>
      <c r="J99" s="108" t="s">
        <v>304</v>
      </c>
      <c r="K99" s="93">
        <v>1848.763440860215</v>
      </c>
      <c r="L99" s="93">
        <v>1875.1634615384614</v>
      </c>
      <c r="M99" s="93">
        <v>2069.4277108433735</v>
      </c>
      <c r="N99" s="9">
        <f t="shared" si="8"/>
        <v>-1.4078783647259563E-2</v>
      </c>
      <c r="O99" s="3">
        <f t="shared" si="9"/>
        <v>-0.10663057657289654</v>
      </c>
    </row>
    <row r="100" spans="1:15" ht="8.1" customHeight="1" x14ac:dyDescent="0.25">
      <c r="I100" s="93"/>
      <c r="J100" s="93"/>
      <c r="K100" s="93"/>
      <c r="L100" s="93"/>
      <c r="M100" s="93"/>
      <c r="N100" s="10"/>
      <c r="O100" s="3"/>
    </row>
    <row r="101" spans="1:15" x14ac:dyDescent="0.25">
      <c r="A101" s="1" t="s">
        <v>63</v>
      </c>
      <c r="B101" t="s">
        <v>56</v>
      </c>
      <c r="F101" t="s">
        <v>64</v>
      </c>
      <c r="I101" s="108">
        <v>7</v>
      </c>
      <c r="J101" s="108" t="s">
        <v>305</v>
      </c>
      <c r="K101" s="93">
        <v>917.14285714285711</v>
      </c>
      <c r="L101" s="93">
        <v>951.81818181818187</v>
      </c>
      <c r="M101" s="93">
        <v>790.3125</v>
      </c>
      <c r="N101" s="9">
        <f>IF(K101="-","-",IF(L101="-","-",K101/L101-1))</f>
        <v>-3.6430618092509248E-2</v>
      </c>
      <c r="O101" s="3">
        <f>IF(K101="-","-",IF(M101="-","-",K101/M101-1))</f>
        <v>0.16048127436027793</v>
      </c>
    </row>
    <row r="102" spans="1:15" x14ac:dyDescent="0.25">
      <c r="A102" s="1" t="s">
        <v>65</v>
      </c>
      <c r="F102" t="s">
        <v>66</v>
      </c>
      <c r="I102" s="108">
        <v>190</v>
      </c>
      <c r="J102" s="108" t="s">
        <v>306</v>
      </c>
      <c r="K102" s="93">
        <v>1467.9736842105262</v>
      </c>
      <c r="L102" s="93">
        <v>1445.8203125</v>
      </c>
      <c r="M102" s="93">
        <v>1466.2962962962963</v>
      </c>
      <c r="N102" s="9">
        <f>IF(K102="-","-",IF(L102="-","-",K102/L102-1))</f>
        <v>1.5322354734538468E-2</v>
      </c>
      <c r="O102" s="3">
        <f>IF(K102="-","-",IF(M102="-","-",K102/M102-1))</f>
        <v>1.1439624572924245E-3</v>
      </c>
    </row>
    <row r="103" spans="1:15" x14ac:dyDescent="0.25">
      <c r="B103" t="s">
        <v>62</v>
      </c>
      <c r="F103" t="s">
        <v>64</v>
      </c>
      <c r="I103" s="108" t="s">
        <v>29</v>
      </c>
      <c r="J103" s="108" t="s">
        <v>29</v>
      </c>
      <c r="K103" s="93" t="s">
        <v>29</v>
      </c>
      <c r="L103" s="93">
        <v>826.15384615384619</v>
      </c>
      <c r="M103" s="93">
        <v>724.44444444444446</v>
      </c>
      <c r="N103" s="9" t="str">
        <f>IF(K103="-","-",IF(L103="-","-",K103/L103-1))</f>
        <v>-</v>
      </c>
      <c r="O103" s="3" t="str">
        <f>IF(K103="-","-",IF(M103="-","-",K103/M103-1))</f>
        <v>-</v>
      </c>
    </row>
    <row r="104" spans="1:15" x14ac:dyDescent="0.25">
      <c r="F104" t="s">
        <v>66</v>
      </c>
      <c r="I104" s="108">
        <v>135</v>
      </c>
      <c r="J104" s="108" t="s">
        <v>307</v>
      </c>
      <c r="K104" s="93">
        <v>1369.3333333333333</v>
      </c>
      <c r="L104" s="93">
        <v>1397.2704081632653</v>
      </c>
      <c r="M104" s="93">
        <v>1296.4610389610389</v>
      </c>
      <c r="N104" s="9">
        <f>IF(K104="-","-",IF(L104="-","-",K104/L104-1))</f>
        <v>-1.9994035990968828E-2</v>
      </c>
      <c r="O104" s="3">
        <f>IF(K104="-","-",IF(M104="-","-",K104/M104-1))</f>
        <v>5.620862654746106E-2</v>
      </c>
    </row>
    <row r="105" spans="1:15" ht="8.1" customHeight="1" x14ac:dyDescent="0.25">
      <c r="I105" s="93"/>
      <c r="J105" s="93"/>
      <c r="K105" s="93"/>
      <c r="L105" s="93"/>
      <c r="M105" s="93"/>
      <c r="N105" s="9"/>
      <c r="O105" s="3"/>
    </row>
    <row r="106" spans="1:15" x14ac:dyDescent="0.25">
      <c r="A106" s="1" t="s">
        <v>67</v>
      </c>
      <c r="B106" t="s">
        <v>68</v>
      </c>
      <c r="F106" t="s">
        <v>69</v>
      </c>
      <c r="I106" s="108" t="s">
        <v>29</v>
      </c>
      <c r="J106" s="108" t="s">
        <v>29</v>
      </c>
      <c r="K106" s="93" t="s">
        <v>29</v>
      </c>
      <c r="L106" s="93">
        <v>2000</v>
      </c>
      <c r="M106" s="93">
        <v>2534.6153846153848</v>
      </c>
      <c r="N106" s="9" t="str">
        <f t="shared" ref="N106:N111" si="10">IF(K106="-","-",IF(L106="-","-",K106/L106-1))</f>
        <v>-</v>
      </c>
      <c r="O106" s="3" t="str">
        <f t="shared" ref="O106:O110" si="11">IF(K106="-","-",IF(M106="-","-",K106/M106-1))</f>
        <v>-</v>
      </c>
    </row>
    <row r="107" spans="1:15" x14ac:dyDescent="0.25">
      <c r="A107" s="1" t="s">
        <v>58</v>
      </c>
      <c r="F107" t="s">
        <v>70</v>
      </c>
      <c r="I107" s="108" t="s">
        <v>29</v>
      </c>
      <c r="J107" s="108" t="s">
        <v>29</v>
      </c>
      <c r="K107" s="93" t="s">
        <v>29</v>
      </c>
      <c r="L107" s="93" t="s">
        <v>29</v>
      </c>
      <c r="M107" s="93" t="s">
        <v>29</v>
      </c>
      <c r="N107" s="9" t="str">
        <f t="shared" si="10"/>
        <v>-</v>
      </c>
      <c r="O107" s="3" t="str">
        <f t="shared" si="11"/>
        <v>-</v>
      </c>
    </row>
    <row r="108" spans="1:15" x14ac:dyDescent="0.25">
      <c r="F108" t="s">
        <v>71</v>
      </c>
      <c r="I108" s="108" t="s">
        <v>29</v>
      </c>
      <c r="J108" s="108" t="s">
        <v>29</v>
      </c>
      <c r="K108" s="93" t="s">
        <v>29</v>
      </c>
      <c r="L108" s="93" t="s">
        <v>29</v>
      </c>
      <c r="M108" s="93" t="s">
        <v>29</v>
      </c>
      <c r="N108" s="9" t="str">
        <f t="shared" si="10"/>
        <v>-</v>
      </c>
      <c r="O108" s="3" t="str">
        <f t="shared" si="11"/>
        <v>-</v>
      </c>
    </row>
    <row r="109" spans="1:15" x14ac:dyDescent="0.25">
      <c r="B109" t="s">
        <v>72</v>
      </c>
      <c r="F109" t="s">
        <v>73</v>
      </c>
      <c r="I109" s="108">
        <v>40</v>
      </c>
      <c r="J109" s="108" t="s">
        <v>308</v>
      </c>
      <c r="K109" s="93">
        <v>2881.5</v>
      </c>
      <c r="L109" s="93">
        <v>3197.8947368421054</v>
      </c>
      <c r="M109" s="93">
        <v>2565.4166666666665</v>
      </c>
      <c r="N109" s="9">
        <f t="shared" si="10"/>
        <v>-9.8938446346280462E-2</v>
      </c>
      <c r="O109" s="3">
        <f t="shared" si="11"/>
        <v>0.12320935520545717</v>
      </c>
    </row>
    <row r="110" spans="1:15" x14ac:dyDescent="0.25">
      <c r="F110" t="s">
        <v>70</v>
      </c>
      <c r="I110" s="108" t="s">
        <v>29</v>
      </c>
      <c r="J110" s="108" t="s">
        <v>29</v>
      </c>
      <c r="K110" s="93" t="s">
        <v>29</v>
      </c>
      <c r="L110" s="93">
        <v>1936.1111111111111</v>
      </c>
      <c r="M110" s="93">
        <v>1734.2857142857142</v>
      </c>
      <c r="N110" s="9" t="str">
        <f t="shared" si="10"/>
        <v>-</v>
      </c>
      <c r="O110" s="3" t="str">
        <f t="shared" si="11"/>
        <v>-</v>
      </c>
    </row>
    <row r="111" spans="1:15" x14ac:dyDescent="0.25">
      <c r="F111" t="s">
        <v>71</v>
      </c>
      <c r="I111" s="108">
        <v>27</v>
      </c>
      <c r="J111" s="108" t="s">
        <v>309</v>
      </c>
      <c r="K111" s="93">
        <v>2582.962962962963</v>
      </c>
      <c r="L111" s="93">
        <v>2226.875</v>
      </c>
      <c r="M111" s="93" t="s">
        <v>29</v>
      </c>
      <c r="N111" s="9">
        <f t="shared" si="10"/>
        <v>0.15990478269456654</v>
      </c>
      <c r="O111" s="3" t="str">
        <f>IF(K111="-","-",IF(M111="-","-",K111/M111-1))</f>
        <v>-</v>
      </c>
    </row>
    <row r="112" spans="1:15" ht="8.1" customHeight="1" x14ac:dyDescent="0.25">
      <c r="I112" s="93"/>
      <c r="J112" s="93"/>
      <c r="K112" s="93"/>
      <c r="L112" s="93"/>
      <c r="M112" s="93"/>
      <c r="N112" s="10"/>
      <c r="O112" s="3"/>
    </row>
    <row r="113" spans="1:18" x14ac:dyDescent="0.25">
      <c r="A113" s="1" t="s">
        <v>74</v>
      </c>
      <c r="F113" t="s">
        <v>75</v>
      </c>
      <c r="I113" s="108">
        <v>172</v>
      </c>
      <c r="J113" s="108" t="s">
        <v>310</v>
      </c>
      <c r="K113" s="93">
        <v>1503.1802325581396</v>
      </c>
      <c r="L113" s="93">
        <v>1573.5</v>
      </c>
      <c r="M113" s="93">
        <v>1587.5333333333333</v>
      </c>
      <c r="N113" s="9">
        <f>IF(K113="-","-",IF(L113="-","-",K113/L113-1))</f>
        <v>-4.4690033328160461E-2</v>
      </c>
      <c r="O113" s="3">
        <f>IF(K113="-","-",IF(M113="-","-",K113/M113-1))</f>
        <v>-5.3134695822781963E-2</v>
      </c>
    </row>
    <row r="114" spans="1:18" x14ac:dyDescent="0.25">
      <c r="A114" s="1" t="s">
        <v>58</v>
      </c>
      <c r="F114" t="s">
        <v>76</v>
      </c>
      <c r="I114" s="108">
        <v>508</v>
      </c>
      <c r="J114" s="108" t="s">
        <v>311</v>
      </c>
      <c r="K114" s="93">
        <v>615.05905511811022</v>
      </c>
      <c r="L114" s="93">
        <v>562.711318795431</v>
      </c>
      <c r="M114" s="93">
        <v>501.75226586102718</v>
      </c>
      <c r="N114" s="9">
        <f>IF(K114="-","-",IF(L114="-","-",K114/L114-1))</f>
        <v>9.3027693906597708E-2</v>
      </c>
      <c r="O114" s="3">
        <f>IF(K114="-","-",IF(M114="-","-",K114/M114-1))</f>
        <v>0.22582217752947065</v>
      </c>
    </row>
    <row r="115" spans="1:18" ht="8.1" customHeight="1" x14ac:dyDescent="0.25">
      <c r="A115" s="1"/>
      <c r="I115" s="93"/>
      <c r="J115" s="109"/>
      <c r="K115" s="110"/>
      <c r="L115" s="110"/>
      <c r="M115" s="110"/>
      <c r="N115" s="10"/>
      <c r="O115" s="10"/>
    </row>
    <row r="116" spans="1:18" x14ac:dyDescent="0.25">
      <c r="A116" s="74" t="s">
        <v>67</v>
      </c>
      <c r="B116" s="72" t="s">
        <v>77</v>
      </c>
      <c r="C116" s="72"/>
      <c r="D116" s="72"/>
      <c r="E116" s="72"/>
      <c r="F116" s="72" t="s">
        <v>78</v>
      </c>
      <c r="G116" s="72"/>
      <c r="H116" s="72"/>
      <c r="I116" s="111" t="s">
        <v>29</v>
      </c>
      <c r="J116" s="111" t="s">
        <v>29</v>
      </c>
      <c r="K116" s="112" t="s">
        <v>29</v>
      </c>
      <c r="L116" s="112" t="s">
        <v>29</v>
      </c>
      <c r="M116" s="113">
        <v>166.4510759642711</v>
      </c>
      <c r="N116" s="80" t="str">
        <f t="shared" ref="N116:N121" si="12">IF(K116="-","-",IF(L116="-","-",K116/L116-1))</f>
        <v>-</v>
      </c>
      <c r="O116" s="80" t="str">
        <f t="shared" ref="O116:O121" si="13">IF(K116="-","-",IF(M116="-","-",K116/M116-1))</f>
        <v>-</v>
      </c>
    </row>
    <row r="117" spans="1:18" x14ac:dyDescent="0.25">
      <c r="A117" s="1" t="s">
        <v>79</v>
      </c>
      <c r="F117" t="s">
        <v>80</v>
      </c>
      <c r="I117" s="108" t="s">
        <v>29</v>
      </c>
      <c r="J117" s="108" t="s">
        <v>29</v>
      </c>
      <c r="K117" s="104" t="s">
        <v>29</v>
      </c>
      <c r="L117" s="104" t="s">
        <v>29</v>
      </c>
      <c r="M117" s="114">
        <v>161.66666666666666</v>
      </c>
      <c r="N117" s="9" t="str">
        <f t="shared" si="12"/>
        <v>-</v>
      </c>
      <c r="O117" s="3" t="str">
        <f t="shared" si="13"/>
        <v>-</v>
      </c>
    </row>
    <row r="118" spans="1:18" x14ac:dyDescent="0.25">
      <c r="B118" t="s">
        <v>81</v>
      </c>
      <c r="F118" t="s">
        <v>78</v>
      </c>
      <c r="I118" s="108" t="s">
        <v>29</v>
      </c>
      <c r="J118" s="108" t="s">
        <v>29</v>
      </c>
      <c r="K118" s="104" t="s">
        <v>29</v>
      </c>
      <c r="L118" s="104">
        <v>226.92220414536868</v>
      </c>
      <c r="M118" s="114" t="s">
        <v>29</v>
      </c>
      <c r="N118" s="9" t="str">
        <f t="shared" si="12"/>
        <v>-</v>
      </c>
      <c r="O118" s="3" t="str">
        <f t="shared" si="13"/>
        <v>-</v>
      </c>
    </row>
    <row r="119" spans="1:18" x14ac:dyDescent="0.25">
      <c r="F119" t="s">
        <v>80</v>
      </c>
      <c r="I119" s="108" t="s">
        <v>29</v>
      </c>
      <c r="J119" s="108" t="s">
        <v>29</v>
      </c>
      <c r="K119" s="104" t="s">
        <v>29</v>
      </c>
      <c r="L119" s="104">
        <v>230.55555555555554</v>
      </c>
      <c r="M119" s="114" t="s">
        <v>29</v>
      </c>
      <c r="N119" s="9" t="str">
        <f t="shared" si="12"/>
        <v>-</v>
      </c>
      <c r="O119" s="3" t="str">
        <f t="shared" si="13"/>
        <v>-</v>
      </c>
    </row>
    <row r="120" spans="1:18" x14ac:dyDescent="0.25">
      <c r="B120" t="s">
        <v>82</v>
      </c>
      <c r="F120" t="s">
        <v>78</v>
      </c>
      <c r="I120" s="108">
        <v>113.0001</v>
      </c>
      <c r="J120" s="108" t="s">
        <v>312</v>
      </c>
      <c r="K120" s="104">
        <v>204.73433209351143</v>
      </c>
      <c r="L120" s="104">
        <v>204.83599120728871</v>
      </c>
      <c r="M120" s="114">
        <v>243.96601801571009</v>
      </c>
      <c r="N120" s="9">
        <f t="shared" si="12"/>
        <v>-4.9629517341220897E-4</v>
      </c>
      <c r="O120" s="3">
        <f t="shared" si="13"/>
        <v>-0.16080799383983202</v>
      </c>
      <c r="R120" s="123"/>
    </row>
    <row r="121" spans="1:18" x14ac:dyDescent="0.25">
      <c r="B121" t="s">
        <v>83</v>
      </c>
      <c r="F121" t="s">
        <v>80</v>
      </c>
      <c r="I121" s="108">
        <v>264</v>
      </c>
      <c r="J121" s="108" t="s">
        <v>313</v>
      </c>
      <c r="K121" s="104">
        <v>273.71212121212119</v>
      </c>
      <c r="L121" s="104">
        <v>293.55555555555554</v>
      </c>
      <c r="M121" s="114">
        <v>238.45774647887325</v>
      </c>
      <c r="N121" s="9">
        <f t="shared" si="12"/>
        <v>-6.7596861881494719E-2</v>
      </c>
      <c r="O121" s="3">
        <f t="shared" si="13"/>
        <v>0.14784327728422686</v>
      </c>
    </row>
    <row r="122" spans="1:18" x14ac:dyDescent="0.25">
      <c r="B122" t="s">
        <v>84</v>
      </c>
      <c r="I122" s="93"/>
      <c r="J122" s="115"/>
      <c r="K122" s="104"/>
      <c r="L122" s="104"/>
      <c r="M122" s="104"/>
      <c r="N122" s="9"/>
      <c r="O122" s="9"/>
    </row>
    <row r="123" spans="1:18" ht="5.0999999999999996" customHeight="1" x14ac:dyDescent="0.25">
      <c r="I123" s="93"/>
      <c r="J123" s="115"/>
      <c r="K123" s="104"/>
      <c r="L123" s="104"/>
      <c r="M123" s="104"/>
      <c r="N123" s="9"/>
      <c r="O123" s="9"/>
    </row>
    <row r="124" spans="1:18" x14ac:dyDescent="0.25">
      <c r="A124" s="1" t="s">
        <v>85</v>
      </c>
      <c r="B124" t="s">
        <v>86</v>
      </c>
      <c r="F124" t="s">
        <v>78</v>
      </c>
      <c r="I124" s="108">
        <v>317</v>
      </c>
      <c r="J124" s="108" t="s">
        <v>314</v>
      </c>
      <c r="K124" s="104">
        <v>134.76336442796077</v>
      </c>
      <c r="L124" s="104">
        <v>133.98040733975373</v>
      </c>
      <c r="M124" s="116">
        <v>122.43847441046131</v>
      </c>
      <c r="N124" s="9">
        <f>IF(K124="-","-",IF(L124="-","-",K124/L124-1))</f>
        <v>5.8438177921162904E-3</v>
      </c>
      <c r="O124" s="3">
        <f>IF(K124="-","-",IF(M124="-","-",K124/M124-1))</f>
        <v>0.10066190449402068</v>
      </c>
    </row>
    <row r="125" spans="1:18" x14ac:dyDescent="0.25">
      <c r="A125" s="1" t="s">
        <v>79</v>
      </c>
      <c r="F125" t="s">
        <v>80</v>
      </c>
      <c r="I125" s="108">
        <v>691</v>
      </c>
      <c r="J125" s="108" t="s">
        <v>315</v>
      </c>
      <c r="K125" s="104">
        <v>162.23154848046309</v>
      </c>
      <c r="L125" s="104">
        <v>170.41092327698308</v>
      </c>
      <c r="M125" s="116">
        <v>150.99047619047619</v>
      </c>
      <c r="N125" s="9">
        <f>IF(K125="-","-",IF(L125="-","-",K125/L125-1))</f>
        <v>-4.7997948953221625E-2</v>
      </c>
      <c r="O125" s="3">
        <f>IF(K125="-","-",IF(M125="-","-",K125/M125-1))</f>
        <v>7.4448882960049589E-2</v>
      </c>
    </row>
    <row r="126" spans="1:18" x14ac:dyDescent="0.25">
      <c r="B126" t="s">
        <v>87</v>
      </c>
      <c r="I126" s="108">
        <v>14</v>
      </c>
      <c r="J126" s="108" t="s">
        <v>316</v>
      </c>
      <c r="K126" s="104">
        <v>171.71428571428572</v>
      </c>
      <c r="L126" s="104">
        <v>163.77777777777777</v>
      </c>
      <c r="M126" s="116">
        <v>156.375</v>
      </c>
      <c r="N126" s="9">
        <f>IF(K126="-","-",IF(L126="-","-",K126/L126-1))</f>
        <v>4.8459003682884472E-2</v>
      </c>
      <c r="O126" s="3">
        <f>IF(K126="-","-",IF(M126="-","-",K126/M126-1))</f>
        <v>9.8092954208062189E-2</v>
      </c>
    </row>
    <row r="127" spans="1:18" x14ac:dyDescent="0.25">
      <c r="A127" s="75"/>
      <c r="B127" s="75" t="s">
        <v>88</v>
      </c>
      <c r="C127" s="75"/>
      <c r="D127" s="75"/>
      <c r="E127" s="75"/>
      <c r="F127" s="75"/>
      <c r="G127" s="75"/>
      <c r="H127" s="75"/>
      <c r="I127" s="117" t="s">
        <v>29</v>
      </c>
      <c r="J127" s="117" t="s">
        <v>29</v>
      </c>
      <c r="K127" s="118" t="s">
        <v>29</v>
      </c>
      <c r="L127" s="118" t="s">
        <v>29</v>
      </c>
      <c r="M127" s="119">
        <v>133.15986394557822</v>
      </c>
      <c r="N127" s="81" t="str">
        <f>IF(K127="-","-",IF(L127="-","-",K127/L127-1))</f>
        <v>-</v>
      </c>
      <c r="O127" s="82" t="str">
        <f>IF(K127="-","-",IF(M127="-","-",K127/M127-1))</f>
        <v>-</v>
      </c>
      <c r="R127" s="123"/>
    </row>
  </sheetData>
  <mergeCells count="15"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  <mergeCell ref="A50:H50"/>
    <mergeCell ref="H8:O8"/>
    <mergeCell ref="F12:G12"/>
    <mergeCell ref="N12:O12"/>
    <mergeCell ref="A38:H38"/>
    <mergeCell ref="A45:H45"/>
  </mergeCells>
  <pageMargins left="0.11811023622047245" right="0.11811023622047245" top="0.35433070866141736" bottom="0.55118110236220474" header="0.31496062992125984" footer="0.31496062992125984"/>
  <pageSetup paperSize="9" scale="9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Volume 89 Quarter 2</vt:lpstr>
      <vt:lpstr>No.14 11 Apr 2026</vt:lpstr>
      <vt:lpstr>No.15 18 Apr 2026</vt:lpstr>
      <vt:lpstr>No.16 25 Apr 2026</vt:lpstr>
      <vt:lpstr>No.17 02 May 2026</vt:lpstr>
      <vt:lpstr>No.18 09 May 2026</vt:lpstr>
      <vt:lpstr>No.19 16 May 2026</vt:lpstr>
      <vt:lpstr>No.20 23 May 2026</vt:lpstr>
      <vt:lpstr>No.21 30 May 2026</vt:lpstr>
      <vt:lpstr>No.22 06 Jun 2026</vt:lpstr>
      <vt:lpstr>No.23 13 Jun 2026</vt:lpstr>
      <vt:lpstr>Graphs 1</vt:lpstr>
      <vt:lpstr>Graphs 2</vt:lpstr>
      <vt:lpstr>'Graphs 1'!Print_Area</vt:lpstr>
      <vt:lpstr>'Graphs 2'!Print_Area</vt:lpstr>
      <vt:lpstr>'No.14 11 Apr 2026'!Print_Area</vt:lpstr>
      <vt:lpstr>'No.15 18 Apr 2026'!Print_Area</vt:lpstr>
      <vt:lpstr>'No.16 25 Apr 2026'!Print_Area</vt:lpstr>
      <vt:lpstr>'No.17 02 May 2026'!Print_Area</vt:lpstr>
      <vt:lpstr>'No.18 09 May 2026'!Print_Area</vt:lpstr>
      <vt:lpstr>'No.19 16 May 2026'!Print_Area</vt:lpstr>
      <vt:lpstr>'No.20 23 May 2026'!Print_Area</vt:lpstr>
      <vt:lpstr>'No.21 30 May 2026'!Print_Area</vt:lpstr>
      <vt:lpstr>'No.22 06 Jun 2026'!Print_Area</vt:lpstr>
      <vt:lpstr>'No.23 13 Jun 2026'!Print_Area</vt:lpstr>
    </vt:vector>
  </TitlesOfParts>
  <Company>IT Assist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Frankie Quinn</dc:creator>
  <cp:lastModifiedBy>Babb, Liz</cp:lastModifiedBy>
  <cp:lastPrinted>2026-01-19T10:42:49Z</cp:lastPrinted>
  <dcterms:created xsi:type="dcterms:W3CDTF">2015-02-18T11:08:41Z</dcterms:created>
  <dcterms:modified xsi:type="dcterms:W3CDTF">2026-06-18T14:41:02Z</dcterms:modified>
</cp:coreProperties>
</file>