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E652FA7C-CDFB-489C-B059-A7E613B56708}" xr6:coauthVersionLast="47" xr6:coauthVersionMax="47" xr10:uidLastSave="{00000000-0000-0000-0000-000000000000}"/>
  <bookViews>
    <workbookView xWindow="-30828" yWindow="-2724" windowWidth="30936" windowHeight="16776" tabRatio="895" xr2:uid="{00000000-000D-0000-FFFF-FFFF00000000}"/>
  </bookViews>
  <sheets>
    <sheet name="Delivery of compounds 2026" sheetId="63" r:id="rId1"/>
    <sheet name="Delivery of compounds 2025" sheetId="64" r:id="rId2"/>
    <sheet name="Deliveries outside NI  " sheetId="46" r:id="rId3"/>
    <sheet name="Raw material usage  " sheetId="47" r:id="rId4"/>
    <sheet name="Raw materials sold direct " sheetId="9" r:id="rId5"/>
    <sheet name="Graphs" sheetId="57" r:id="rId6"/>
    <sheet name="Sheet1" sheetId="44" state="hidden" r:id="rId7"/>
  </sheets>
  <definedNames>
    <definedName name="ACTUALA" localSheetId="1">#REF!</definedName>
    <definedName name="ACTUALA" localSheetId="0">#REF!</definedName>
    <definedName name="ACTUALA" localSheetId="5">#REF!</definedName>
    <definedName name="ACTUALA" localSheetId="3">'Raw material usage  '!$G$10:$G$31</definedName>
    <definedName name="ACTUALA" localSheetId="4">'Raw materials sold direct '!$G$12:$G$32</definedName>
    <definedName name="ACTUALA">#REF!</definedName>
    <definedName name="ACTUALB" localSheetId="1">#REF!</definedName>
    <definedName name="ACTUALB" localSheetId="0">#REF!</definedName>
    <definedName name="ACTUALB" localSheetId="5">#REF!</definedName>
    <definedName name="ACTUALB" localSheetId="3">'Raw material usage  '!#REF!</definedName>
    <definedName name="ACTUALB" localSheetId="4">'Raw materials sold direct '!#REF!</definedName>
    <definedName name="ACTUALB">#REF!</definedName>
    <definedName name="b" localSheetId="1">#REF!</definedName>
    <definedName name="b" localSheetId="0">#REF!</definedName>
    <definedName name="b">#REF!</definedName>
    <definedName name="barlni_q1" localSheetId="1">#REF!</definedName>
    <definedName name="barlni_q1" localSheetId="0">#REF!</definedName>
    <definedName name="barlni_q1" localSheetId="5">#REF!</definedName>
    <definedName name="barlni_q1" localSheetId="3">'Raw material usage  '!$C$11</definedName>
    <definedName name="barlni_q1" localSheetId="4">'Raw materials sold direct '!$C$13</definedName>
    <definedName name="barlni_q1">#REF!</definedName>
    <definedName name="barlni_q2" localSheetId="1">#REF!</definedName>
    <definedName name="barlni_q2" localSheetId="0">#REF!</definedName>
    <definedName name="barlni_q2" localSheetId="5">#REF!</definedName>
    <definedName name="barlni_q2" localSheetId="3">'Raw material usage  '!$D$11</definedName>
    <definedName name="barlni_q2" localSheetId="4">'Raw materials sold direct '!$D$13</definedName>
    <definedName name="barlni_q2">#REF!</definedName>
    <definedName name="barlni_q3" localSheetId="1">#REF!</definedName>
    <definedName name="barlni_q3" localSheetId="0">#REF!</definedName>
    <definedName name="barlni_q3" localSheetId="5">#REF!</definedName>
    <definedName name="barlni_q3" localSheetId="3">'Raw material usage  '!$E$11</definedName>
    <definedName name="barlni_q3" localSheetId="4">'Raw materials sold direct '!$E$13</definedName>
    <definedName name="barlni_q3">#REF!</definedName>
    <definedName name="barlni_q4" localSheetId="1">#REF!</definedName>
    <definedName name="barlni_q4" localSheetId="0">#REF!</definedName>
    <definedName name="barlni_q4" localSheetId="5">#REF!</definedName>
    <definedName name="barlni_q4" localSheetId="3">'Raw material usage  '!$F$11</definedName>
    <definedName name="barlni_q4" localSheetId="4">'Raw materials sold direct '!$F$13</definedName>
    <definedName name="barlni_q4">#REF!</definedName>
    <definedName name="barlni_tot" localSheetId="1">#REF!</definedName>
    <definedName name="barlni_tot" localSheetId="0">#REF!</definedName>
    <definedName name="barlni_tot" localSheetId="5">#REF!</definedName>
    <definedName name="barlni_tot" localSheetId="3">'Raw material usage  '!$G$11</definedName>
    <definedName name="barlni_tot" localSheetId="4">'Raw materials sold direct '!$G$13</definedName>
    <definedName name="barlni_tot">#REF!</definedName>
    <definedName name="barloth_q1" localSheetId="1">#REF!</definedName>
    <definedName name="barloth_q1" localSheetId="0">#REF!</definedName>
    <definedName name="barloth_q1" localSheetId="5">#REF!</definedName>
    <definedName name="barloth_q1" localSheetId="3">'Raw material usage  '!#REF!</definedName>
    <definedName name="barloth_q1" localSheetId="4">'Raw materials sold direct '!#REF!</definedName>
    <definedName name="barloth_q1">#REF!</definedName>
    <definedName name="barloth_q2" localSheetId="1">#REF!</definedName>
    <definedName name="barloth_q2" localSheetId="0">#REF!</definedName>
    <definedName name="barloth_q2" localSheetId="5">#REF!</definedName>
    <definedName name="barloth_q2" localSheetId="3">'Raw material usage  '!#REF!</definedName>
    <definedName name="barloth_q2" localSheetId="4">'Raw materials sold direct '!#REF!</definedName>
    <definedName name="barloth_q2">#REF!</definedName>
    <definedName name="barloth_q3" localSheetId="1">#REF!</definedName>
    <definedName name="barloth_q3" localSheetId="0">#REF!</definedName>
    <definedName name="barloth_q3" localSheetId="5">#REF!</definedName>
    <definedName name="barloth_q3" localSheetId="3">'Raw material usage  '!#REF!</definedName>
    <definedName name="barloth_q3" localSheetId="4">'Raw materials sold direct '!#REF!</definedName>
    <definedName name="barloth_q3">#REF!</definedName>
    <definedName name="barloth_q4" localSheetId="1">#REF!</definedName>
    <definedName name="barloth_q4" localSheetId="0">#REF!</definedName>
    <definedName name="barloth_q4" localSheetId="5">#REF!</definedName>
    <definedName name="barloth_q4" localSheetId="3">'Raw material usage  '!#REF!</definedName>
    <definedName name="barloth_q4" localSheetId="4">'Raw materials sold direct '!#REF!</definedName>
    <definedName name="barloth_q4">#REF!</definedName>
    <definedName name="barloth_tot" localSheetId="1">#REF!</definedName>
    <definedName name="barloth_tot" localSheetId="0">#REF!</definedName>
    <definedName name="barloth_tot" localSheetId="5">#REF!</definedName>
    <definedName name="barloth_tot" localSheetId="3">'Raw material usage  '!#REF!</definedName>
    <definedName name="barloth_tot" localSheetId="4">'Raw materials sold direct '!#REF!</definedName>
    <definedName name="barloth_tot">#REF!</definedName>
    <definedName name="bean_q1" localSheetId="1">#REF!</definedName>
    <definedName name="bean_q1" localSheetId="0">#REF!</definedName>
    <definedName name="bean_q1" localSheetId="5">#REF!</definedName>
    <definedName name="bean_q1" localSheetId="3">'Raw material usage  '!$C$23</definedName>
    <definedName name="bean_q1" localSheetId="4">'Raw materials sold direct '!$C$24</definedName>
    <definedName name="bean_q1">#REF!</definedName>
    <definedName name="bean_q2" localSheetId="1">#REF!</definedName>
    <definedName name="bean_q2" localSheetId="0">#REF!</definedName>
    <definedName name="bean_q2" localSheetId="5">#REF!</definedName>
    <definedName name="bean_q2" localSheetId="3">'Raw material usage  '!$D$23</definedName>
    <definedName name="bean_q2" localSheetId="4">'Raw materials sold direct '!$D$24</definedName>
    <definedName name="bean_q2">#REF!</definedName>
    <definedName name="bean_q3" localSheetId="1">#REF!</definedName>
    <definedName name="bean_q3" localSheetId="0">#REF!</definedName>
    <definedName name="bean_q3" localSheetId="5">#REF!</definedName>
    <definedName name="bean_q3" localSheetId="3">'Raw material usage  '!$E$23</definedName>
    <definedName name="bean_q3" localSheetId="4">'Raw materials sold direct '!$E$24</definedName>
    <definedName name="bean_q3">#REF!</definedName>
    <definedName name="bean_q4" localSheetId="1">#REF!</definedName>
    <definedName name="bean_q4" localSheetId="0">#REF!</definedName>
    <definedName name="bean_q4" localSheetId="5">#REF!</definedName>
    <definedName name="bean_q4" localSheetId="3">'Raw material usage  '!$F$23</definedName>
    <definedName name="bean_q4" localSheetId="4">'Raw materials sold direct '!$F$24</definedName>
    <definedName name="bean_q4">#REF!</definedName>
    <definedName name="bean_tot" localSheetId="1">#REF!</definedName>
    <definedName name="bean_tot" localSheetId="0">#REF!</definedName>
    <definedName name="bean_tot" localSheetId="5">#REF!</definedName>
    <definedName name="bean_tot" localSheetId="3">'Raw material usage  '!$G$23</definedName>
    <definedName name="bean_tot" localSheetId="4">'Raw materials sold direct '!$G$24</definedName>
    <definedName name="bean_tot">#REF!</definedName>
    <definedName name="bone_q1" localSheetId="1">#REF!</definedName>
    <definedName name="bone_q1" localSheetId="0">#REF!</definedName>
    <definedName name="bone_q1" localSheetId="5">#REF!</definedName>
    <definedName name="bone_q1" localSheetId="3">'Raw material usage  '!$C$20</definedName>
    <definedName name="bone_q1" localSheetId="4">'Raw materials sold direct '!#REF!</definedName>
    <definedName name="bone_q1">#REF!</definedName>
    <definedName name="bone_q2" localSheetId="1">#REF!</definedName>
    <definedName name="bone_q2" localSheetId="0">#REF!</definedName>
    <definedName name="bone_q2" localSheetId="5">#REF!</definedName>
    <definedName name="bone_q2" localSheetId="3">'Raw material usage  '!$D$20</definedName>
    <definedName name="bone_q2" localSheetId="4">'Raw materials sold direct '!#REF!</definedName>
    <definedName name="bone_q2">#REF!</definedName>
    <definedName name="bone_q3" localSheetId="1">#REF!</definedName>
    <definedName name="bone_q3" localSheetId="0">#REF!</definedName>
    <definedName name="bone_q3" localSheetId="5">#REF!</definedName>
    <definedName name="bone_q3" localSheetId="3">'Raw material usage  '!$E$20</definedName>
    <definedName name="bone_q3" localSheetId="4">'Raw materials sold direct '!#REF!</definedName>
    <definedName name="bone_q3">#REF!</definedName>
    <definedName name="bone_q4" localSheetId="1">#REF!</definedName>
    <definedName name="bone_q4" localSheetId="0">#REF!</definedName>
    <definedName name="bone_q4" localSheetId="5">#REF!</definedName>
    <definedName name="bone_q4" localSheetId="3">'Raw material usage  '!$F$20</definedName>
    <definedName name="bone_q4" localSheetId="4">'Raw materials sold direct '!#REF!</definedName>
    <definedName name="bone_q4">#REF!</definedName>
    <definedName name="bone_tot" localSheetId="1">#REF!</definedName>
    <definedName name="bone_tot" localSheetId="0">#REF!</definedName>
    <definedName name="bone_tot" localSheetId="5">#REF!</definedName>
    <definedName name="bone_tot" localSheetId="3">'Raw material usage  '!$G$20</definedName>
    <definedName name="bone_tot" localSheetId="4">'Raw materials sold direct '!#REF!</definedName>
    <definedName name="bone_tot">#REF!</definedName>
    <definedName name="cerby_q1" localSheetId="1">#REF!</definedName>
    <definedName name="cerby_q1" localSheetId="0">#REF!</definedName>
    <definedName name="cerby_q1" localSheetId="5">#REF!</definedName>
    <definedName name="cerby_q1" localSheetId="3">'Raw material usage  '!$C$15</definedName>
    <definedName name="cerby_q1" localSheetId="4">'Raw materials sold direct '!$C$17</definedName>
    <definedName name="cerby_q1">#REF!</definedName>
    <definedName name="cerby_q2" localSheetId="1">#REF!</definedName>
    <definedName name="cerby_q2" localSheetId="0">#REF!</definedName>
    <definedName name="cerby_q2" localSheetId="5">#REF!</definedName>
    <definedName name="cerby_q2" localSheetId="3">'Raw material usage  '!$D$15</definedName>
    <definedName name="cerby_q2" localSheetId="4">'Raw materials sold direct '!$D$17</definedName>
    <definedName name="cerby_q2">#REF!</definedName>
    <definedName name="cerby_q3" localSheetId="1">#REF!</definedName>
    <definedName name="cerby_q3" localSheetId="0">#REF!</definedName>
    <definedName name="cerby_q3" localSheetId="5">#REF!</definedName>
    <definedName name="cerby_q3" localSheetId="3">'Raw material usage  '!$E$15</definedName>
    <definedName name="cerby_q3" localSheetId="4">'Raw materials sold direct '!$E$17</definedName>
    <definedName name="cerby_q3">#REF!</definedName>
    <definedName name="cerby_q4" localSheetId="1">#REF!</definedName>
    <definedName name="cerby_q4" localSheetId="0">#REF!</definedName>
    <definedName name="cerby_q4" localSheetId="5">#REF!</definedName>
    <definedName name="cerby_q4" localSheetId="3">'Raw material usage  '!$F$15</definedName>
    <definedName name="cerby_q4" localSheetId="4">'Raw materials sold direct '!$F$17</definedName>
    <definedName name="cerby_q4">#REF!</definedName>
    <definedName name="cerby_tot" localSheetId="1">#REF!</definedName>
    <definedName name="cerby_tot" localSheetId="0">#REF!</definedName>
    <definedName name="cerby_tot" localSheetId="5">#REF!</definedName>
    <definedName name="cerby_tot" localSheetId="3">'Raw material usage  '!$G$15</definedName>
    <definedName name="cerby_tot" localSheetId="4">'Raw materials sold direct '!$G$17</definedName>
    <definedName name="cerby_tot">#REF!</definedName>
    <definedName name="citrus_q1" localSheetId="1">#REF!</definedName>
    <definedName name="citrus_q1" localSheetId="0">#REF!</definedName>
    <definedName name="citrus_q1" localSheetId="5">#REF!</definedName>
    <definedName name="citrus_q1" localSheetId="3">'Raw material usage  '!$C$24</definedName>
    <definedName name="citrus_q1" localSheetId="4">'Raw materials sold direct '!$C$25</definedName>
    <definedName name="citrus_q1">#REF!</definedName>
    <definedName name="citrus_q2" localSheetId="1">#REF!</definedName>
    <definedName name="citrus_q2" localSheetId="0">#REF!</definedName>
    <definedName name="citrus_q2" localSheetId="5">#REF!</definedName>
    <definedName name="citrus_q2" localSheetId="3">'Raw material usage  '!$D$24</definedName>
    <definedName name="citrus_q2" localSheetId="4">'Raw materials sold direct '!$D$25</definedName>
    <definedName name="citrus_q2">#REF!</definedName>
    <definedName name="citrus_q3" localSheetId="1">#REF!</definedName>
    <definedName name="citrus_q3" localSheetId="0">#REF!</definedName>
    <definedName name="citrus_q3" localSheetId="5">#REF!</definedName>
    <definedName name="citrus_q3" localSheetId="3">'Raw material usage  '!$E$24</definedName>
    <definedName name="citrus_q3" localSheetId="4">'Raw materials sold direct '!$E$25</definedName>
    <definedName name="citrus_q3">#REF!</definedName>
    <definedName name="citrus_q4" localSheetId="1">#REF!</definedName>
    <definedName name="citrus_q4" localSheetId="0">#REF!</definedName>
    <definedName name="citrus_q4" localSheetId="5">#REF!</definedName>
    <definedName name="citrus_q4" localSheetId="3">'Raw material usage  '!$F$24</definedName>
    <definedName name="citrus_q4" localSheetId="4">'Raw materials sold direct '!$F$25</definedName>
    <definedName name="citrus_q4">#REF!</definedName>
    <definedName name="citrus_tot" localSheetId="1">#REF!</definedName>
    <definedName name="citrus_tot" localSheetId="0">#REF!</definedName>
    <definedName name="citrus_tot" localSheetId="5">#REF!</definedName>
    <definedName name="citrus_tot" localSheetId="3">'Raw material usage  '!$G$24</definedName>
    <definedName name="citrus_tot" localSheetId="4">'Raw materials sold direct '!$G$25</definedName>
    <definedName name="citrus_tot">#REF!</definedName>
    <definedName name="fish_q1" localSheetId="1">#REF!</definedName>
    <definedName name="fish_q1" localSheetId="0">#REF!</definedName>
    <definedName name="fish_q1" localSheetId="5">#REF!</definedName>
    <definedName name="fish_q1" localSheetId="3">'Raw material usage  '!$C$19</definedName>
    <definedName name="fish_q1" localSheetId="4">'Raw materials sold direct '!$C$21</definedName>
    <definedName name="fish_q1">#REF!</definedName>
    <definedName name="fish_q2" localSheetId="1">#REF!</definedName>
    <definedName name="fish_q2" localSheetId="0">#REF!</definedName>
    <definedName name="fish_q2" localSheetId="5">#REF!</definedName>
    <definedName name="fish_q2" localSheetId="3">'Raw material usage  '!$D$19</definedName>
    <definedName name="fish_q2" localSheetId="4">'Raw materials sold direct '!$D$21</definedName>
    <definedName name="fish_q2">#REF!</definedName>
    <definedName name="fish_q3" localSheetId="1">#REF!</definedName>
    <definedName name="fish_q3" localSheetId="0">#REF!</definedName>
    <definedName name="fish_q3" localSheetId="5">#REF!</definedName>
    <definedName name="fish_q3" localSheetId="3">'Raw material usage  '!$E$19</definedName>
    <definedName name="fish_q3" localSheetId="4">'Raw materials sold direct '!$E$21</definedName>
    <definedName name="fish_q3">#REF!</definedName>
    <definedName name="fish_q4" localSheetId="1">#REF!</definedName>
    <definedName name="fish_q4" localSheetId="0">#REF!</definedName>
    <definedName name="fish_q4" localSheetId="5">#REF!</definedName>
    <definedName name="fish_q4" localSheetId="3">'Raw material usage  '!$F$19</definedName>
    <definedName name="fish_q4" localSheetId="4">'Raw materials sold direct '!$F$21</definedName>
    <definedName name="fish_q4">#REF!</definedName>
    <definedName name="fish_tot" localSheetId="1">#REF!</definedName>
    <definedName name="fish_tot" localSheetId="0">#REF!</definedName>
    <definedName name="fish_tot" localSheetId="5">#REF!</definedName>
    <definedName name="fish_tot" localSheetId="3">'Raw material usage  '!$G$19</definedName>
    <definedName name="fish_tot" localSheetId="4">'Raw materials sold direct '!$G$21</definedName>
    <definedName name="fish_tot">#REF!</definedName>
    <definedName name="forage_q1" localSheetId="1">#REF!</definedName>
    <definedName name="forage_q1" localSheetId="0">#REF!</definedName>
    <definedName name="forage_q1" localSheetId="5">#REF!</definedName>
    <definedName name="forage_q1" localSheetId="3">'Raw material usage  '!$C$25</definedName>
    <definedName name="forage_q1" localSheetId="4">'Raw materials sold direct '!$C$26</definedName>
    <definedName name="forage_q1">#REF!</definedName>
    <definedName name="forage_q2" localSheetId="1">#REF!</definedName>
    <definedName name="forage_q2" localSheetId="0">#REF!</definedName>
    <definedName name="forage_q2" localSheetId="5">#REF!</definedName>
    <definedName name="forage_q2" localSheetId="3">'Raw material usage  '!$D$25</definedName>
    <definedName name="forage_q2" localSheetId="4">'Raw materials sold direct '!$D$26</definedName>
    <definedName name="forage_q2">#REF!</definedName>
    <definedName name="forage_q3" localSheetId="1">#REF!</definedName>
    <definedName name="forage_q3" localSheetId="0">#REF!</definedName>
    <definedName name="forage_q3" localSheetId="5">#REF!</definedName>
    <definedName name="forage_q3" localSheetId="3">'Raw material usage  '!$E$25</definedName>
    <definedName name="forage_q3" localSheetId="4">'Raw materials sold direct '!$E$26</definedName>
    <definedName name="forage_q3">#REF!</definedName>
    <definedName name="forage_q4" localSheetId="1">#REF!</definedName>
    <definedName name="forage_q4" localSheetId="0">#REF!</definedName>
    <definedName name="forage_q4" localSheetId="5">#REF!</definedName>
    <definedName name="forage_q4" localSheetId="3">'Raw material usage  '!$F$25</definedName>
    <definedName name="forage_q4" localSheetId="4">'Raw materials sold direct '!$F$26</definedName>
    <definedName name="forage_q4">#REF!</definedName>
    <definedName name="forage_tot" localSheetId="1">#REF!</definedName>
    <definedName name="forage_tot" localSheetId="0">#REF!</definedName>
    <definedName name="forage_tot" localSheetId="5">#REF!</definedName>
    <definedName name="forage_tot" localSheetId="3">'Raw material usage  '!$G$25</definedName>
    <definedName name="forage_tot" localSheetId="4">'Raw materials sold direct '!$G$26</definedName>
    <definedName name="forage_tot">#REF!</definedName>
    <definedName name="maize_q1" localSheetId="1">#REF!</definedName>
    <definedName name="maize_q1" localSheetId="0">#REF!</definedName>
    <definedName name="maize_q1" localSheetId="5">#REF!</definedName>
    <definedName name="maize_q1" localSheetId="3">'Raw material usage  '!$C$12</definedName>
    <definedName name="maize_q1" localSheetId="4">'Raw materials sold direct '!$C$14</definedName>
    <definedName name="maize_q1">#REF!</definedName>
    <definedName name="maize_q2" localSheetId="1">#REF!</definedName>
    <definedName name="maize_q2" localSheetId="0">#REF!</definedName>
    <definedName name="maize_q2" localSheetId="5">#REF!</definedName>
    <definedName name="maize_q2" localSheetId="3">'Raw material usage  '!$D$12</definedName>
    <definedName name="maize_q2" localSheetId="4">'Raw materials sold direct '!$D$14</definedName>
    <definedName name="maize_q2">#REF!</definedName>
    <definedName name="maize_q3" localSheetId="1">#REF!</definedName>
    <definedName name="maize_q3" localSheetId="0">#REF!</definedName>
    <definedName name="maize_q3" localSheetId="5">#REF!</definedName>
    <definedName name="maize_q3" localSheetId="3">'Raw material usage  '!$E$12</definedName>
    <definedName name="maize_q3" localSheetId="4">'Raw materials sold direct '!$E$14</definedName>
    <definedName name="maize_q3">#REF!</definedName>
    <definedName name="maize_q4" localSheetId="1">#REF!</definedName>
    <definedName name="maize_q4" localSheetId="0">#REF!</definedName>
    <definedName name="maize_q4" localSheetId="5">#REF!</definedName>
    <definedName name="maize_q4" localSheetId="3">'Raw material usage  '!$F$12</definedName>
    <definedName name="maize_q4" localSheetId="4">'Raw materials sold direct '!$F$14</definedName>
    <definedName name="maize_q4">#REF!</definedName>
    <definedName name="maize_tot" localSheetId="1">#REF!</definedName>
    <definedName name="maize_tot" localSheetId="0">#REF!</definedName>
    <definedName name="maize_tot" localSheetId="5">#REF!</definedName>
    <definedName name="maize_tot" localSheetId="3">'Raw material usage  '!$G$12</definedName>
    <definedName name="maize_tot" localSheetId="4">'Raw materials sold direct '!$G$14</definedName>
    <definedName name="maize_tot">#REF!</definedName>
    <definedName name="maizegl_q1" localSheetId="1">#REF!</definedName>
    <definedName name="maizegl_q1" localSheetId="0">#REF!</definedName>
    <definedName name="maizegl_q1" localSheetId="5">#REF!</definedName>
    <definedName name="maizegl_q1" localSheetId="3">'Raw material usage  '!$C$13</definedName>
    <definedName name="maizegl_q1" localSheetId="4">'Raw materials sold direct '!$C$15</definedName>
    <definedName name="maizegl_q1">#REF!</definedName>
    <definedName name="maizegl_q2" localSheetId="1">#REF!</definedName>
    <definedName name="maizegl_q2" localSheetId="0">#REF!</definedName>
    <definedName name="maizegl_q2" localSheetId="5">#REF!</definedName>
    <definedName name="maizegl_q2" localSheetId="3">'Raw material usage  '!$D$13</definedName>
    <definedName name="maizegl_q2" localSheetId="4">'Raw materials sold direct '!$D$15</definedName>
    <definedName name="maizegl_q2">#REF!</definedName>
    <definedName name="maizegl_q3" localSheetId="1">#REF!</definedName>
    <definedName name="maizegl_q3" localSheetId="0">#REF!</definedName>
    <definedName name="maizegl_q3" localSheetId="5">#REF!</definedName>
    <definedName name="maizegl_q3" localSheetId="3">'Raw material usage  '!$E$13</definedName>
    <definedName name="maizegl_q3" localSheetId="4">'Raw materials sold direct '!$E$15</definedName>
    <definedName name="maizegl_q3">#REF!</definedName>
    <definedName name="maizegl_q4" localSheetId="1">#REF!</definedName>
    <definedName name="maizegl_q4" localSheetId="0">#REF!</definedName>
    <definedName name="maizegl_q4" localSheetId="5">#REF!</definedName>
    <definedName name="maizegl_q4" localSheetId="3">'Raw material usage  '!$F$13</definedName>
    <definedName name="maizegl_q4" localSheetId="4">'Raw materials sold direct '!$F$15</definedName>
    <definedName name="maizegl_q4">#REF!</definedName>
    <definedName name="maizegl_tot" localSheetId="1">#REF!</definedName>
    <definedName name="maizegl_tot" localSheetId="0">#REF!</definedName>
    <definedName name="maizegl_tot" localSheetId="5">#REF!</definedName>
    <definedName name="maizegl_tot" localSheetId="3">'Raw material usage  '!$G$13</definedName>
    <definedName name="maizegl_tot" localSheetId="4">'Raw materials sold direct '!$G$15</definedName>
    <definedName name="maizegl_tot">#REF!</definedName>
    <definedName name="malt_q1" localSheetId="1">#REF!</definedName>
    <definedName name="malt_q1" localSheetId="0">#REF!</definedName>
    <definedName name="malt_q1" localSheetId="5">#REF!</definedName>
    <definedName name="malt_q1" localSheetId="3">'Raw material usage  '!$C$14</definedName>
    <definedName name="malt_q1" localSheetId="4">'Raw materials sold direct '!$C$16</definedName>
    <definedName name="malt_q1">#REF!</definedName>
    <definedName name="malt_q2" localSheetId="1">#REF!</definedName>
    <definedName name="malt_q2" localSheetId="0">#REF!</definedName>
    <definedName name="malt_q2" localSheetId="5">#REF!</definedName>
    <definedName name="malt_q2" localSheetId="3">'Raw material usage  '!$D$14</definedName>
    <definedName name="malt_q2" localSheetId="4">'Raw materials sold direct '!$D$16</definedName>
    <definedName name="malt_q2">#REF!</definedName>
    <definedName name="malt_q3" localSheetId="1">#REF!</definedName>
    <definedName name="malt_q3" localSheetId="0">#REF!</definedName>
    <definedName name="malt_q3" localSheetId="5">#REF!</definedName>
    <definedName name="malt_q3" localSheetId="3">'Raw material usage  '!$E$14</definedName>
    <definedName name="malt_q3" localSheetId="4">'Raw materials sold direct '!$E$16</definedName>
    <definedName name="malt_q3">#REF!</definedName>
    <definedName name="malt_q4" localSheetId="1">#REF!</definedName>
    <definedName name="malt_q4" localSheetId="0">#REF!</definedName>
    <definedName name="malt_q4" localSheetId="5">#REF!</definedName>
    <definedName name="malt_q4" localSheetId="3">'Raw material usage  '!$F$14</definedName>
    <definedName name="malt_q4" localSheetId="4">'Raw materials sold direct '!$F$16</definedName>
    <definedName name="malt_q4">#REF!</definedName>
    <definedName name="malt_tot" localSheetId="1">#REF!</definedName>
    <definedName name="malt_tot" localSheetId="0">#REF!</definedName>
    <definedName name="malt_tot" localSheetId="5">#REF!</definedName>
    <definedName name="malt_tot" localSheetId="3">'Raw material usage  '!$G$14</definedName>
    <definedName name="malt_tot" localSheetId="4">'Raw materials sold direct '!$G$16</definedName>
    <definedName name="malt_tot">#REF!</definedName>
    <definedName name="milk_q1" localSheetId="1">#REF!</definedName>
    <definedName name="milk_q1" localSheetId="0">#REF!</definedName>
    <definedName name="milk_q1" localSheetId="5">#REF!</definedName>
    <definedName name="milk_q1" localSheetId="3">'Raw material usage  '!$C$21</definedName>
    <definedName name="milk_q1" localSheetId="4">'Raw materials sold direct '!$C$22</definedName>
    <definedName name="milk_q1">#REF!</definedName>
    <definedName name="milk_q2" localSheetId="1">#REF!</definedName>
    <definedName name="milk_q2" localSheetId="0">#REF!</definedName>
    <definedName name="milk_q2" localSheetId="5">#REF!</definedName>
    <definedName name="milk_q2" localSheetId="3">'Raw material usage  '!$D$21</definedName>
    <definedName name="milk_q2" localSheetId="4">'Raw materials sold direct '!$D$22</definedName>
    <definedName name="milk_q2">#REF!</definedName>
    <definedName name="milk_q3" localSheetId="1">#REF!</definedName>
    <definedName name="milk_q3" localSheetId="0">#REF!</definedName>
    <definedName name="milk_q3" localSheetId="5">#REF!</definedName>
    <definedName name="milk_q3" localSheetId="3">'Raw material usage  '!$E$21</definedName>
    <definedName name="milk_q3" localSheetId="4">'Raw materials sold direct '!$E$22</definedName>
    <definedName name="milk_q3">#REF!</definedName>
    <definedName name="milk_q4" localSheetId="1">#REF!</definedName>
    <definedName name="milk_q4" localSheetId="0">#REF!</definedName>
    <definedName name="milk_q4" localSheetId="5">#REF!</definedName>
    <definedName name="milk_q4" localSheetId="3">'Raw material usage  '!$F$21</definedName>
    <definedName name="milk_q4" localSheetId="4">'Raw materials sold direct '!$F$22</definedName>
    <definedName name="milk_q4">#REF!</definedName>
    <definedName name="milk_tot" localSheetId="1">#REF!</definedName>
    <definedName name="milk_tot" localSheetId="0">#REF!</definedName>
    <definedName name="milk_tot" localSheetId="5">#REF!</definedName>
    <definedName name="milk_tot" localSheetId="3">'Raw material usage  '!$G$21</definedName>
    <definedName name="milk_tot" localSheetId="4">'Raw materials sold direct '!$G$22</definedName>
    <definedName name="milk_tot">#REF!</definedName>
    <definedName name="minvit_q1" localSheetId="1">#REF!</definedName>
    <definedName name="minvit_q1" localSheetId="0">#REF!</definedName>
    <definedName name="minvit_q1" localSheetId="5">#REF!</definedName>
    <definedName name="minvit_q1" localSheetId="3">'Raw material usage  '!$C$27</definedName>
    <definedName name="minvit_q1" localSheetId="4">'Raw materials sold direct '!$C$28</definedName>
    <definedName name="minvit_q1">#REF!</definedName>
    <definedName name="minvit_q2" localSheetId="1">#REF!</definedName>
    <definedName name="minvit_q2" localSheetId="0">#REF!</definedName>
    <definedName name="minvit_q2" localSheetId="5">#REF!</definedName>
    <definedName name="minvit_q2" localSheetId="3">'Raw material usage  '!$D$27</definedName>
    <definedName name="minvit_q2" localSheetId="4">'Raw materials sold direct '!$D$28</definedName>
    <definedName name="minvit_q2">#REF!</definedName>
    <definedName name="minvit_q3" localSheetId="1">#REF!</definedName>
    <definedName name="minvit_q3" localSheetId="0">#REF!</definedName>
    <definedName name="minvit_q3" localSheetId="5">#REF!</definedName>
    <definedName name="minvit_q3" localSheetId="3">'Raw material usage  '!$E$27</definedName>
    <definedName name="minvit_q3" localSheetId="4">'Raw materials sold direct '!$E$28</definedName>
    <definedName name="minvit_q3">#REF!</definedName>
    <definedName name="minvit_q4" localSheetId="1">#REF!</definedName>
    <definedName name="minvit_q4" localSheetId="0">#REF!</definedName>
    <definedName name="minvit_q4" localSheetId="5">#REF!</definedName>
    <definedName name="minvit_q4" localSheetId="3">'Raw material usage  '!$F$27</definedName>
    <definedName name="minvit_q4" localSheetId="4">'Raw materials sold direct '!$F$28</definedName>
    <definedName name="minvit_q4">#REF!</definedName>
    <definedName name="minvit_tot" localSheetId="1">#REF!</definedName>
    <definedName name="minvit_tot" localSheetId="0">#REF!</definedName>
    <definedName name="minvit_tot" localSheetId="5">#REF!</definedName>
    <definedName name="minvit_tot" localSheetId="3">'Raw material usage  '!$G$27</definedName>
    <definedName name="minvit_tot" localSheetId="4">'Raw materials sold direct '!$G$28</definedName>
    <definedName name="minvit_tot">#REF!</definedName>
    <definedName name="mol_q1" localSheetId="1">#REF!</definedName>
    <definedName name="mol_q1" localSheetId="0">#REF!</definedName>
    <definedName name="mol_q1" localSheetId="5">#REF!</definedName>
    <definedName name="mol_q1" localSheetId="3">'Raw material usage  '!$C$26</definedName>
    <definedName name="mol_q1" localSheetId="4">'Raw materials sold direct '!$C$27</definedName>
    <definedName name="mol_q1">#REF!</definedName>
    <definedName name="mol_q2" localSheetId="1">#REF!</definedName>
    <definedName name="mol_q2" localSheetId="0">#REF!</definedName>
    <definedName name="mol_q2" localSheetId="5">#REF!</definedName>
    <definedName name="mol_q2" localSheetId="3">'Raw material usage  '!$D$26</definedName>
    <definedName name="mol_q2" localSheetId="4">'Raw materials sold direct '!$D$27</definedName>
    <definedName name="mol_q2">#REF!</definedName>
    <definedName name="mol_q3" localSheetId="1">#REF!</definedName>
    <definedName name="mol_q3" localSheetId="0">#REF!</definedName>
    <definedName name="mol_q3" localSheetId="5">#REF!</definedName>
    <definedName name="mol_q3" localSheetId="3">'Raw material usage  '!$E$26</definedName>
    <definedName name="mol_q3" localSheetId="4">'Raw materials sold direct '!$E$27</definedName>
    <definedName name="mol_q3">#REF!</definedName>
    <definedName name="mol_q4" localSheetId="1">#REF!</definedName>
    <definedName name="mol_q4" localSheetId="0">#REF!</definedName>
    <definedName name="mol_q4" localSheetId="5">#REF!</definedName>
    <definedName name="mol_q4" localSheetId="3">'Raw material usage  '!$F$26</definedName>
    <definedName name="mol_q4" localSheetId="4">'Raw materials sold direct '!$F$27</definedName>
    <definedName name="mol_q4">#REF!</definedName>
    <definedName name="mol_tot" localSheetId="1">#REF!</definedName>
    <definedName name="mol_tot" localSheetId="0">#REF!</definedName>
    <definedName name="mol_tot" localSheetId="5">#REF!</definedName>
    <definedName name="mol_tot" localSheetId="3">'Raw material usage  '!$G$26</definedName>
    <definedName name="mol_tot" localSheetId="4">'Raw materials sold direct '!$G$27</definedName>
    <definedName name="mol_tot">#REF!</definedName>
    <definedName name="NONRETURNS" localSheetId="1">#REF!</definedName>
    <definedName name="NONRETURNS" localSheetId="0">#REF!</definedName>
    <definedName name="NONRETURNS" localSheetId="3">#REF!</definedName>
    <definedName name="NONRETURNS">#REF!</definedName>
    <definedName name="oatsni_q1" localSheetId="1">#REF!</definedName>
    <definedName name="oatsni_q1" localSheetId="0">#REF!</definedName>
    <definedName name="oatsni_q1" localSheetId="5">#REF!</definedName>
    <definedName name="oatsni_q1" localSheetId="3">'Raw material usage  '!#REF!</definedName>
    <definedName name="oatsni_q1" localSheetId="4">'Raw materials sold direct '!#REF!</definedName>
    <definedName name="oatsni_q1">#REF!</definedName>
    <definedName name="oatsni_q2" localSheetId="1">#REF!</definedName>
    <definedName name="oatsni_q2" localSheetId="0">#REF!</definedName>
    <definedName name="oatsni_q2" localSheetId="5">#REF!</definedName>
    <definedName name="oatsni_q2" localSheetId="3">'Raw material usage  '!#REF!</definedName>
    <definedName name="oatsni_q2" localSheetId="4">'Raw materials sold direct '!#REF!</definedName>
    <definedName name="oatsni_q2">#REF!</definedName>
    <definedName name="oatsni_q3" localSheetId="1">#REF!</definedName>
    <definedName name="oatsni_q3" localSheetId="0">#REF!</definedName>
    <definedName name="oatsni_q3" localSheetId="5">#REF!</definedName>
    <definedName name="oatsni_q3" localSheetId="3">'Raw material usage  '!#REF!</definedName>
    <definedName name="oatsni_q3" localSheetId="4">'Raw materials sold direct '!#REF!</definedName>
    <definedName name="oatsni_q3">#REF!</definedName>
    <definedName name="oatsni_q4" localSheetId="1">#REF!</definedName>
    <definedName name="oatsni_q4" localSheetId="0">#REF!</definedName>
    <definedName name="oatsni_q4" localSheetId="5">#REF!</definedName>
    <definedName name="oatsni_q4" localSheetId="3">'Raw material usage  '!#REF!</definedName>
    <definedName name="oatsni_q4" localSheetId="4">'Raw materials sold direct '!#REF!</definedName>
    <definedName name="oatsni_q4">#REF!</definedName>
    <definedName name="oatsni_tot" localSheetId="1">#REF!</definedName>
    <definedName name="oatsni_tot" localSheetId="0">#REF!</definedName>
    <definedName name="oatsni_tot" localSheetId="5">#REF!</definedName>
    <definedName name="oatsni_tot" localSheetId="3">'Raw material usage  '!#REF!</definedName>
    <definedName name="oatsni_tot" localSheetId="4">'Raw materials sold direct '!#REF!</definedName>
    <definedName name="oatsni_tot">#REF!</definedName>
    <definedName name="oatsoth_q1" localSheetId="1">#REF!</definedName>
    <definedName name="oatsoth_q1" localSheetId="0">#REF!</definedName>
    <definedName name="oatsoth_q1" localSheetId="5">#REF!</definedName>
    <definedName name="oatsoth_q1" localSheetId="3">'Raw material usage  '!#REF!</definedName>
    <definedName name="oatsoth_q1" localSheetId="4">'Raw materials sold direct '!#REF!</definedName>
    <definedName name="oatsoth_q1">#REF!</definedName>
    <definedName name="oatsoth_q2" localSheetId="1">#REF!</definedName>
    <definedName name="oatsoth_q2" localSheetId="0">#REF!</definedName>
    <definedName name="oatsoth_q2" localSheetId="5">#REF!</definedName>
    <definedName name="oatsoth_q2" localSheetId="3">'Raw material usage  '!#REF!</definedName>
    <definedName name="oatsoth_q2" localSheetId="4">'Raw materials sold direct '!#REF!</definedName>
    <definedName name="oatsoth_q2">#REF!</definedName>
    <definedName name="oatsoth_q3" localSheetId="1">#REF!</definedName>
    <definedName name="oatsoth_q3" localSheetId="0">#REF!</definedName>
    <definedName name="oatsoth_q3" localSheetId="5">#REF!</definedName>
    <definedName name="oatsoth_q3" localSheetId="3">'Raw material usage  '!#REF!</definedName>
    <definedName name="oatsoth_q3" localSheetId="4">'Raw materials sold direct '!#REF!</definedName>
    <definedName name="oatsoth_q3">#REF!</definedName>
    <definedName name="oatsoth_q4" localSheetId="1">#REF!</definedName>
    <definedName name="oatsoth_q4" localSheetId="0">#REF!</definedName>
    <definedName name="oatsoth_q4" localSheetId="5">#REF!</definedName>
    <definedName name="oatsoth_q4" localSheetId="3">'Raw material usage  '!#REF!</definedName>
    <definedName name="oatsoth_q4" localSheetId="4">'Raw materials sold direct '!#REF!</definedName>
    <definedName name="oatsoth_q4">#REF!</definedName>
    <definedName name="oatsoth_tot" localSheetId="1">#REF!</definedName>
    <definedName name="oatsoth_tot" localSheetId="0">#REF!</definedName>
    <definedName name="oatsoth_tot" localSheetId="5">#REF!</definedName>
    <definedName name="oatsoth_tot" localSheetId="3">'Raw material usage  '!#REF!</definedName>
    <definedName name="oatsoth_tot" localSheetId="4">'Raw materials sold direct '!#REF!</definedName>
    <definedName name="oatsoth_tot">#REF!</definedName>
    <definedName name="oilfat_q1" localSheetId="1">#REF!</definedName>
    <definedName name="oilfat_q1" localSheetId="0">#REF!</definedName>
    <definedName name="oilfat_q1" localSheetId="5">#REF!</definedName>
    <definedName name="oilfat_q1" localSheetId="3">'Raw material usage  '!#REF!</definedName>
    <definedName name="oilfat_q1" localSheetId="4">'Raw materials sold direct '!#REF!</definedName>
    <definedName name="oilfat_q1">#REF!</definedName>
    <definedName name="oilfat_q2" localSheetId="1">#REF!</definedName>
    <definedName name="oilfat_q2" localSheetId="0">#REF!</definedName>
    <definedName name="oilfat_q2" localSheetId="5">#REF!</definedName>
    <definedName name="oilfat_q2" localSheetId="3">'Raw material usage  '!#REF!</definedName>
    <definedName name="oilfat_q2" localSheetId="4">'Raw materials sold direct '!#REF!</definedName>
    <definedName name="oilfat_q2">#REF!</definedName>
    <definedName name="oilfat_q3" localSheetId="1">#REF!</definedName>
    <definedName name="oilfat_q3" localSheetId="0">#REF!</definedName>
    <definedName name="oilfat_q3" localSheetId="5">#REF!</definedName>
    <definedName name="oilfat_q3" localSheetId="3">'Raw material usage  '!#REF!</definedName>
    <definedName name="oilfat_q3" localSheetId="4">'Raw materials sold direct '!#REF!</definedName>
    <definedName name="oilfat_q3">#REF!</definedName>
    <definedName name="oilfat_q4" localSheetId="1">#REF!</definedName>
    <definedName name="oilfat_q4" localSheetId="0">#REF!</definedName>
    <definedName name="oilfat_q4" localSheetId="5">#REF!</definedName>
    <definedName name="oilfat_q4" localSheetId="3">'Raw material usage  '!#REF!</definedName>
    <definedName name="oilfat_q4" localSheetId="4">'Raw materials sold direct '!#REF!</definedName>
    <definedName name="oilfat_q4">#REF!</definedName>
    <definedName name="oilfat_tot" localSheetId="1">#REF!</definedName>
    <definedName name="oilfat_tot" localSheetId="0">#REF!</definedName>
    <definedName name="oilfat_tot" localSheetId="5">#REF!</definedName>
    <definedName name="oilfat_tot" localSheetId="3">'Raw material usage  '!#REF!</definedName>
    <definedName name="oilfat_tot" localSheetId="4">'Raw materials sold direct '!#REF!</definedName>
    <definedName name="oilfat_tot">#REF!</definedName>
    <definedName name="othan_q1" localSheetId="1">#REF!</definedName>
    <definedName name="othan_q1" localSheetId="0">#REF!</definedName>
    <definedName name="othan_q1" localSheetId="5">#REF!</definedName>
    <definedName name="othan_q1" localSheetId="3">'Raw material usage  '!#REF!</definedName>
    <definedName name="othan_q1" localSheetId="4">'Raw materials sold direct '!#REF!</definedName>
    <definedName name="othan_q1">#REF!</definedName>
    <definedName name="othan_q2" localSheetId="1">#REF!</definedName>
    <definedName name="othan_q2" localSheetId="0">#REF!</definedName>
    <definedName name="othan_q2" localSheetId="5">#REF!</definedName>
    <definedName name="othan_q2" localSheetId="3">'Raw material usage  '!#REF!</definedName>
    <definedName name="othan_q2" localSheetId="4">'Raw materials sold direct '!#REF!</definedName>
    <definedName name="othan_q2">#REF!</definedName>
    <definedName name="othan_q3" localSheetId="1">#REF!</definedName>
    <definedName name="othan_q3" localSheetId="0">#REF!</definedName>
    <definedName name="othan_q3" localSheetId="5">#REF!</definedName>
    <definedName name="othan_q3" localSheetId="3">'Raw material usage  '!#REF!</definedName>
    <definedName name="othan_q3" localSheetId="4">'Raw materials sold direct '!#REF!</definedName>
    <definedName name="othan_q3">#REF!</definedName>
    <definedName name="othan_q4" localSheetId="1">#REF!</definedName>
    <definedName name="othan_q4" localSheetId="0">#REF!</definedName>
    <definedName name="othan_q4" localSheetId="5">#REF!</definedName>
    <definedName name="othan_q4" localSheetId="3">'Raw material usage  '!#REF!</definedName>
    <definedName name="othan_q4" localSheetId="4">'Raw materials sold direct '!#REF!</definedName>
    <definedName name="othan_q4">#REF!</definedName>
    <definedName name="othan_tot" localSheetId="1">#REF!</definedName>
    <definedName name="othan_tot" localSheetId="0">#REF!</definedName>
    <definedName name="othan_tot" localSheetId="5">#REF!</definedName>
    <definedName name="othan_tot" localSheetId="3">'Raw material usage  '!#REF!</definedName>
    <definedName name="othan_tot" localSheetId="4">'Raw materials sold direct '!#REF!</definedName>
    <definedName name="othan_tot">#REF!</definedName>
    <definedName name="othgr_q1" localSheetId="1">#REF!</definedName>
    <definedName name="othgr_q1" localSheetId="0">#REF!</definedName>
    <definedName name="othgr_q1" localSheetId="5">#REF!</definedName>
    <definedName name="othgr_q1" localSheetId="3">'Raw material usage  '!#REF!</definedName>
    <definedName name="othgr_q1" localSheetId="4">'Raw materials sold direct '!#REF!</definedName>
    <definedName name="othgr_q1">#REF!</definedName>
    <definedName name="othgr_q2" localSheetId="1">#REF!</definedName>
    <definedName name="othgr_q2" localSheetId="0">#REF!</definedName>
    <definedName name="othgr_q2" localSheetId="5">#REF!</definedName>
    <definedName name="othgr_q2" localSheetId="3">'Raw material usage  '!#REF!</definedName>
    <definedName name="othgr_q2" localSheetId="4">'Raw materials sold direct '!#REF!</definedName>
    <definedName name="othgr_q2">#REF!</definedName>
    <definedName name="othgr_q3" localSheetId="1">#REF!</definedName>
    <definedName name="othgr_q3" localSheetId="0">#REF!</definedName>
    <definedName name="othgr_q3" localSheetId="5">#REF!</definedName>
    <definedName name="othgr_q3" localSheetId="3">'Raw material usage  '!#REF!</definedName>
    <definedName name="othgr_q3" localSheetId="4">'Raw materials sold direct '!#REF!</definedName>
    <definedName name="othgr_q3">#REF!</definedName>
    <definedName name="othgr_q4" localSheetId="1">#REF!</definedName>
    <definedName name="othgr_q4" localSheetId="0">#REF!</definedName>
    <definedName name="othgr_q4" localSheetId="5">#REF!</definedName>
    <definedName name="othgr_q4" localSheetId="3">'Raw material usage  '!#REF!</definedName>
    <definedName name="othgr_q4" localSheetId="4">'Raw materials sold direct '!#REF!</definedName>
    <definedName name="othgr_q4">#REF!</definedName>
    <definedName name="othgr_tot" localSheetId="1">#REF!</definedName>
    <definedName name="othgr_tot" localSheetId="0">#REF!</definedName>
    <definedName name="othgr_tot" localSheetId="5">#REF!</definedName>
    <definedName name="othgr_tot" localSheetId="3">'Raw material usage  '!#REF!</definedName>
    <definedName name="othgr_tot" localSheetId="4">'Raw materials sold direct '!#REF!</definedName>
    <definedName name="othgr_tot">#REF!</definedName>
    <definedName name="othmat_q1" localSheetId="1">#REF!</definedName>
    <definedName name="othmat_q1" localSheetId="0">#REF!</definedName>
    <definedName name="othmat_q1" localSheetId="5">#REF!</definedName>
    <definedName name="othmat_q1" localSheetId="3">'Raw material usage  '!$C$30</definedName>
    <definedName name="othmat_q1" localSheetId="4">'Raw materials sold direct '!$C$31</definedName>
    <definedName name="othmat_q1">#REF!</definedName>
    <definedName name="othmat_q2" localSheetId="1">#REF!</definedName>
    <definedName name="othmat_q2" localSheetId="0">#REF!</definedName>
    <definedName name="othmat_q2" localSheetId="5">#REF!</definedName>
    <definedName name="othmat_q2" localSheetId="3">'Raw material usage  '!$D$30</definedName>
    <definedName name="othmat_q2" localSheetId="4">'Raw materials sold direct '!$D$31</definedName>
    <definedName name="othmat_q2">#REF!</definedName>
    <definedName name="othmat_q3" localSheetId="1">#REF!</definedName>
    <definedName name="othmat_q3" localSheetId="0">#REF!</definedName>
    <definedName name="othmat_q3" localSheetId="5">#REF!</definedName>
    <definedName name="othmat_q3" localSheetId="3">'Raw material usage  '!$E$30</definedName>
    <definedName name="othmat_q3" localSheetId="4">'Raw materials sold direct '!$E$31</definedName>
    <definedName name="othmat_q3">#REF!</definedName>
    <definedName name="othmat_q4" localSheetId="1">#REF!</definedName>
    <definedName name="othmat_q4" localSheetId="0">#REF!</definedName>
    <definedName name="othmat_q4" localSheetId="5">#REF!</definedName>
    <definedName name="othmat_q4" localSheetId="3">'Raw material usage  '!$F$30</definedName>
    <definedName name="othmat_q4" localSheetId="4">'Raw materials sold direct '!$F$31</definedName>
    <definedName name="othmat_q4">#REF!</definedName>
    <definedName name="othmat_tot" localSheetId="1">#REF!</definedName>
    <definedName name="othmat_tot" localSheetId="0">#REF!</definedName>
    <definedName name="othmat_tot" localSheetId="5">#REF!</definedName>
    <definedName name="othmat_tot" localSheetId="3">'Raw material usage  '!$G$30</definedName>
    <definedName name="othmat_tot" localSheetId="4">'Raw materials sold direct '!$G$31</definedName>
    <definedName name="othmat_tot">#REF!</definedName>
    <definedName name="othoils_q1" localSheetId="1">#REF!</definedName>
    <definedName name="othoils_q1" localSheetId="0">#REF!</definedName>
    <definedName name="othoils_q1" localSheetId="5">#REF!</definedName>
    <definedName name="othoils_q1" localSheetId="3">'Raw material usage  '!$C$18</definedName>
    <definedName name="othoils_q1" localSheetId="4">'Raw materials sold direct '!$C$20</definedName>
    <definedName name="othoils_q1">#REF!</definedName>
    <definedName name="othoils_q2" localSheetId="1">#REF!</definedName>
    <definedName name="othoils_q2" localSheetId="0">#REF!</definedName>
    <definedName name="othoils_q2" localSheetId="5">#REF!</definedName>
    <definedName name="othoils_q2" localSheetId="3">'Raw material usage  '!$D$18</definedName>
    <definedName name="othoils_q2" localSheetId="4">'Raw materials sold direct '!$D$20</definedName>
    <definedName name="othoils_q2">#REF!</definedName>
    <definedName name="othoils_q3" localSheetId="1">#REF!</definedName>
    <definedName name="othoils_q3" localSheetId="0">#REF!</definedName>
    <definedName name="othoils_q3" localSheetId="5">#REF!</definedName>
    <definedName name="othoils_q3" localSheetId="3">'Raw material usage  '!$E$18</definedName>
    <definedName name="othoils_q3" localSheetId="4">'Raw materials sold direct '!$E$20</definedName>
    <definedName name="othoils_q3">#REF!</definedName>
    <definedName name="othoils_q4" localSheetId="1">#REF!</definedName>
    <definedName name="othoils_q4" localSheetId="0">#REF!</definedName>
    <definedName name="othoils_q4" localSheetId="5">#REF!</definedName>
    <definedName name="othoils_q4" localSheetId="3">'Raw material usage  '!$F$18</definedName>
    <definedName name="othoils_q4" localSheetId="4">'Raw materials sold direct '!$F$20</definedName>
    <definedName name="othoils_q4">#REF!</definedName>
    <definedName name="othoils_tot" localSheetId="1">#REF!</definedName>
    <definedName name="othoils_tot" localSheetId="0">#REF!</definedName>
    <definedName name="othoils_tot" localSheetId="5">#REF!</definedName>
    <definedName name="othoils_tot" localSheetId="3">'Raw material usage  '!$G$18</definedName>
    <definedName name="othoils_tot" localSheetId="4">'Raw materials sold direct '!$G$20</definedName>
    <definedName name="othoils_tot">#REF!</definedName>
    <definedName name="_xlnm.Print_Area" localSheetId="2">'Deliveries outside NI  '!$A$1:$T$43</definedName>
    <definedName name="_xlnm.Print_Area" localSheetId="5">Graphs!$A$1:$AC$45</definedName>
    <definedName name="prot_q1" localSheetId="1">#REF!</definedName>
    <definedName name="prot_q1" localSheetId="0">#REF!</definedName>
    <definedName name="prot_q1" localSheetId="3">'Raw material usage  '!#REF!</definedName>
    <definedName name="prot_q1" localSheetId="4">'Raw materials sold direct '!#REF!</definedName>
    <definedName name="prot_q1">#REF!</definedName>
    <definedName name="prot_q2" localSheetId="1">#REF!</definedName>
    <definedName name="prot_q2" localSheetId="0">#REF!</definedName>
    <definedName name="prot_q2" localSheetId="5">#REF!</definedName>
    <definedName name="prot_q2" localSheetId="3">'Raw material usage  '!#REF!</definedName>
    <definedName name="prot_q2" localSheetId="4">'Raw materials sold direct '!#REF!</definedName>
    <definedName name="prot_q2">#REF!</definedName>
    <definedName name="prot_q3" localSheetId="1">#REF!</definedName>
    <definedName name="prot_q3" localSheetId="0">#REF!</definedName>
    <definedName name="prot_q3" localSheetId="5">#REF!</definedName>
    <definedName name="prot_q3" localSheetId="3">'Raw material usage  '!#REF!</definedName>
    <definedName name="prot_q3" localSheetId="4">'Raw materials sold direct '!#REF!</definedName>
    <definedName name="prot_q3">#REF!</definedName>
    <definedName name="prot_q4" localSheetId="1">#REF!</definedName>
    <definedName name="prot_q4" localSheetId="0">#REF!</definedName>
    <definedName name="prot_q4" localSheetId="5">#REF!</definedName>
    <definedName name="prot_q4" localSheetId="3">'Raw material usage  '!#REF!</definedName>
    <definedName name="prot_q4" localSheetId="4">'Raw materials sold direct '!#REF!</definedName>
    <definedName name="prot_q4">#REF!</definedName>
    <definedName name="prot_tot" localSheetId="1">#REF!</definedName>
    <definedName name="prot_tot" localSheetId="0">#REF!</definedName>
    <definedName name="prot_tot" localSheetId="5">#REF!</definedName>
    <definedName name="prot_tot" localSheetId="3">'Raw material usage  '!#REF!</definedName>
    <definedName name="prot_tot" localSheetId="4">'Raw materials sold direct '!#REF!</definedName>
    <definedName name="prot_tot">#REF!</definedName>
    <definedName name="QTR1A" localSheetId="1">#REF!</definedName>
    <definedName name="QTR1A" localSheetId="0">#REF!</definedName>
    <definedName name="QTR1A" localSheetId="5">#REF!</definedName>
    <definedName name="QTR1A" localSheetId="3">'Raw material usage  '!$C$10:$C$30</definedName>
    <definedName name="QTR1A" localSheetId="4">'Raw materials sold direct '!$C$12:$C$31</definedName>
    <definedName name="QTR1A">#REF!</definedName>
    <definedName name="QTR1B" localSheetId="1">#REF!</definedName>
    <definedName name="QTR1B" localSheetId="0">#REF!</definedName>
    <definedName name="QTR1B" localSheetId="5">#REF!</definedName>
    <definedName name="QTR1B" localSheetId="3">'Raw material usage  '!#REF!</definedName>
    <definedName name="QTR1B" localSheetId="4">'Raw materials sold direct '!#REF!</definedName>
    <definedName name="QTR1B">#REF!</definedName>
    <definedName name="QTR2A" localSheetId="1">#REF!</definedName>
    <definedName name="QTR2A" localSheetId="0">#REF!</definedName>
    <definedName name="QTR2A" localSheetId="5">#REF!</definedName>
    <definedName name="QTR2A" localSheetId="3">'Raw material usage  '!$D$10:$D$30</definedName>
    <definedName name="QTR2A" localSheetId="4">'Raw materials sold direct '!$D$12:$D$31</definedName>
    <definedName name="QTR2A">#REF!</definedName>
    <definedName name="QTR2B" localSheetId="1">#REF!</definedName>
    <definedName name="QTR2B" localSheetId="0">#REF!</definedName>
    <definedName name="QTR2B" localSheetId="5">#REF!</definedName>
    <definedName name="QTR2B" localSheetId="3">'Raw material usage  '!#REF!</definedName>
    <definedName name="QTR2B" localSheetId="4">'Raw materials sold direct '!#REF!</definedName>
    <definedName name="QTR2B">#REF!</definedName>
    <definedName name="QTR3A" localSheetId="1">#REF!</definedName>
    <definedName name="QTR3A" localSheetId="0">#REF!</definedName>
    <definedName name="QTR3A" localSheetId="5">#REF!</definedName>
    <definedName name="QTR3A" localSheetId="3">'Raw material usage  '!$E$10:$E$30</definedName>
    <definedName name="QTR3A" localSheetId="4">'Raw materials sold direct '!$E$12:$E$31</definedName>
    <definedName name="QTR3A">#REF!</definedName>
    <definedName name="QTR3B" localSheetId="1">#REF!</definedName>
    <definedName name="QTR3B" localSheetId="0">#REF!</definedName>
    <definedName name="QTR3B" localSheetId="5">#REF!</definedName>
    <definedName name="QTR3B" localSheetId="3">'Raw material usage  '!#REF!</definedName>
    <definedName name="QTR3B" localSheetId="4">'Raw materials sold direct '!#REF!</definedName>
    <definedName name="QTR3B">#REF!</definedName>
    <definedName name="QTR4A" localSheetId="1">#REF!</definedName>
    <definedName name="QTR4A" localSheetId="0">#REF!</definedName>
    <definedName name="QTR4A" localSheetId="5">#REF!</definedName>
    <definedName name="QTR4A" localSheetId="3">'Raw material usage  '!$F$10:$F$30</definedName>
    <definedName name="QTR4A" localSheetId="4">'Raw materials sold direct '!$F$12:$F$31</definedName>
    <definedName name="QTR4A">#REF!</definedName>
    <definedName name="QTR4B" localSheetId="1">#REF!</definedName>
    <definedName name="QTR4B" localSheetId="0">#REF!</definedName>
    <definedName name="QTR4B" localSheetId="5">#REF!</definedName>
    <definedName name="QTR4B" localSheetId="3">'Raw material usage  '!#REF!</definedName>
    <definedName name="QTR4B" localSheetId="4">'Raw materials sold direct '!#REF!</definedName>
    <definedName name="QTR4B">#REF!</definedName>
    <definedName name="rapecake_q1" localSheetId="1">#REF!</definedName>
    <definedName name="rapecake_q1" localSheetId="0">#REF!</definedName>
    <definedName name="rapecake_q1" localSheetId="5">#REF!</definedName>
    <definedName name="rapecake_q1" localSheetId="3">'Raw material usage  '!$C$16</definedName>
    <definedName name="rapecake_q1" localSheetId="4">'Raw materials sold direct '!#REF!</definedName>
    <definedName name="rapecake_q1">#REF!</definedName>
    <definedName name="rapecake_q2" localSheetId="1">#REF!</definedName>
    <definedName name="rapecake_q2" localSheetId="0">#REF!</definedName>
    <definedName name="rapecake_q2" localSheetId="5">#REF!</definedName>
    <definedName name="rapecake_q2" localSheetId="3">'Raw material usage  '!$D$16</definedName>
    <definedName name="rapecake_q2" localSheetId="4">'Raw materials sold direct '!#REF!</definedName>
    <definedName name="rapecake_q2">#REF!</definedName>
    <definedName name="rapecake_q3" localSheetId="1">#REF!</definedName>
    <definedName name="rapecake_q3" localSheetId="0">#REF!</definedName>
    <definedName name="rapecake_q3" localSheetId="5">#REF!</definedName>
    <definedName name="rapecake_q3" localSheetId="3">'Raw material usage  '!$E$16</definedName>
    <definedName name="rapecake_q3" localSheetId="4">'Raw materials sold direct '!#REF!</definedName>
    <definedName name="rapecake_q3">#REF!</definedName>
    <definedName name="rapecake_q4" localSheetId="1">#REF!</definedName>
    <definedName name="rapecake_q4" localSheetId="0">#REF!</definedName>
    <definedName name="rapecake_q4" localSheetId="5">#REF!</definedName>
    <definedName name="rapecake_q4" localSheetId="3">'Raw material usage  '!$F$16</definedName>
    <definedName name="rapecake_q4" localSheetId="4">'Raw materials sold direct '!#REF!</definedName>
    <definedName name="rapecake_q4">#REF!</definedName>
    <definedName name="rapecake_tot" localSheetId="1">#REF!</definedName>
    <definedName name="rapecake_tot" localSheetId="0">#REF!</definedName>
    <definedName name="rapecake_tot" localSheetId="5">#REF!</definedName>
    <definedName name="rapecake_tot" localSheetId="3">'Raw material usage  '!$G$16</definedName>
    <definedName name="rapecake_tot" localSheetId="4">'Raw materials sold direct '!#REF!</definedName>
    <definedName name="rapecake_tot">#REF!</definedName>
    <definedName name="root_q1" localSheetId="1">#REF!</definedName>
    <definedName name="root_q1" localSheetId="0">#REF!</definedName>
    <definedName name="root_q1" localSheetId="5">#REF!</definedName>
    <definedName name="root_q1" localSheetId="3">'Raw material usage  '!$C$22</definedName>
    <definedName name="root_q1" localSheetId="4">'Raw materials sold direct '!$C$23</definedName>
    <definedName name="root_q1">#REF!</definedName>
    <definedName name="root_q2" localSheetId="1">#REF!</definedName>
    <definedName name="root_q2" localSheetId="0">#REF!</definedName>
    <definedName name="root_q2" localSheetId="5">#REF!</definedName>
    <definedName name="root_q2" localSheetId="3">'Raw material usage  '!$D$22</definedName>
    <definedName name="root_q2" localSheetId="4">'Raw materials sold direct '!$D$23</definedName>
    <definedName name="root_q2">#REF!</definedName>
    <definedName name="root_q3" localSheetId="1">#REF!</definedName>
    <definedName name="root_q3" localSheetId="0">#REF!</definedName>
    <definedName name="root_q3" localSheetId="5">#REF!</definedName>
    <definedName name="root_q3" localSheetId="3">'Raw material usage  '!$E$22</definedName>
    <definedName name="root_q3" localSheetId="4">'Raw materials sold direct '!$E$23</definedName>
    <definedName name="root_q3">#REF!</definedName>
    <definedName name="root_q4" localSheetId="1">#REF!</definedName>
    <definedName name="root_q4" localSheetId="0">#REF!</definedName>
    <definedName name="root_q4" localSheetId="5">#REF!</definedName>
    <definedName name="root_q4" localSheetId="3">'Raw material usage  '!$F$22</definedName>
    <definedName name="root_q4" localSheetId="4">'Raw materials sold direct '!$F$23</definedName>
    <definedName name="root_q4">#REF!</definedName>
    <definedName name="root_tot" localSheetId="1">#REF!</definedName>
    <definedName name="root_tot" localSheetId="0">#REF!</definedName>
    <definedName name="root_tot" localSheetId="5">#REF!</definedName>
    <definedName name="root_tot" localSheetId="3">'Raw material usage  '!$G$22</definedName>
    <definedName name="root_tot" localSheetId="4">'Raw materials sold direct '!$G$23</definedName>
    <definedName name="root_tot">#REF!</definedName>
    <definedName name="soyacake_q1" localSheetId="1">#REF!</definedName>
    <definedName name="soyacake_q1" localSheetId="0">#REF!</definedName>
    <definedName name="soyacake_q1" localSheetId="5">#REF!</definedName>
    <definedName name="soyacake_q1" localSheetId="3">'Raw material usage  '!$C$17</definedName>
    <definedName name="soyacake_q1" localSheetId="4">'Raw materials sold direct '!$C$19</definedName>
    <definedName name="soyacake_q1">#REF!</definedName>
    <definedName name="soyacake_q2" localSheetId="1">#REF!</definedName>
    <definedName name="soyacake_q2" localSheetId="0">#REF!</definedName>
    <definedName name="soyacake_q2" localSheetId="5">#REF!</definedName>
    <definedName name="soyacake_q2" localSheetId="3">'Raw material usage  '!$D$17</definedName>
    <definedName name="soyacake_q2" localSheetId="4">'Raw materials sold direct '!$D$19</definedName>
    <definedName name="soyacake_q2">#REF!</definedName>
    <definedName name="soyacake_q3" localSheetId="1">#REF!</definedName>
    <definedName name="soyacake_q3" localSheetId="0">#REF!</definedName>
    <definedName name="soyacake_q3" localSheetId="5">#REF!</definedName>
    <definedName name="soyacake_q3" localSheetId="3">'Raw material usage  '!$E$17</definedName>
    <definedName name="soyacake_q3" localSheetId="4">'Raw materials sold direct '!$E$19</definedName>
    <definedName name="soyacake_q3">#REF!</definedName>
    <definedName name="soyacake_q4" localSheetId="1">#REF!</definedName>
    <definedName name="soyacake_q4" localSheetId="0">#REF!</definedName>
    <definedName name="soyacake_q4" localSheetId="5">#REF!</definedName>
    <definedName name="soyacake_q4" localSheetId="3">'Raw material usage  '!$F$17</definedName>
    <definedName name="soyacake_q4" localSheetId="4">'Raw materials sold direct '!$F$19</definedName>
    <definedName name="soyacake_q4">#REF!</definedName>
    <definedName name="soyacake_tot" localSheetId="1">#REF!</definedName>
    <definedName name="soyacake_tot" localSheetId="0">#REF!</definedName>
    <definedName name="soyacake_tot" localSheetId="5">#REF!</definedName>
    <definedName name="soyacake_tot" localSheetId="3">'Raw material usage  '!$G$17</definedName>
    <definedName name="soyacake_tot" localSheetId="4">'Raw materials sold direct '!$G$19</definedName>
    <definedName name="soyacake_tot">#REF!</definedName>
    <definedName name="sugbeet_q1" localSheetId="1">#REF!</definedName>
    <definedName name="sugbeet_q1" localSheetId="0">#REF!</definedName>
    <definedName name="sugbeet_q1" localSheetId="5">#REF!</definedName>
    <definedName name="sugbeet_q1" localSheetId="3">'Raw material usage  '!#REF!</definedName>
    <definedName name="sugbeet_q1" localSheetId="4">'Raw materials sold direct '!#REF!</definedName>
    <definedName name="sugbeet_q1">#REF!</definedName>
    <definedName name="sugbeet_q2" localSheetId="1">#REF!</definedName>
    <definedName name="sugbeet_q2" localSheetId="0">#REF!</definedName>
    <definedName name="sugbeet_q2" localSheetId="5">#REF!</definedName>
    <definedName name="sugbeet_q2" localSheetId="3">'Raw material usage  '!#REF!</definedName>
    <definedName name="sugbeet_q2" localSheetId="4">'Raw materials sold direct '!#REF!</definedName>
    <definedName name="sugbeet_q2">#REF!</definedName>
    <definedName name="sugbeet_q3" localSheetId="1">#REF!</definedName>
    <definedName name="sugbeet_q3" localSheetId="0">#REF!</definedName>
    <definedName name="sugbeet_q3" localSheetId="5">#REF!</definedName>
    <definedName name="sugbeet_q3" localSheetId="3">'Raw material usage  '!#REF!</definedName>
    <definedName name="sugbeet_q3" localSheetId="4">'Raw materials sold direct '!#REF!</definedName>
    <definedName name="sugbeet_q3">#REF!</definedName>
    <definedName name="sugbeet_q4" localSheetId="1">#REF!</definedName>
    <definedName name="sugbeet_q4" localSheetId="0">#REF!</definedName>
    <definedName name="sugbeet_q4" localSheetId="5">#REF!</definedName>
    <definedName name="sugbeet_q4" localSheetId="3">'Raw material usage  '!#REF!</definedName>
    <definedName name="sugbeet_q4" localSheetId="4">'Raw materials sold direct '!#REF!</definedName>
    <definedName name="sugbeet_q4">#REF!</definedName>
    <definedName name="sugbeet_tot" localSheetId="1">#REF!</definedName>
    <definedName name="sugbeet_tot" localSheetId="0">#REF!</definedName>
    <definedName name="sugbeet_tot" localSheetId="5">#REF!</definedName>
    <definedName name="sugbeet_tot" localSheetId="3">'Raw material usage  '!#REF!</definedName>
    <definedName name="sugbeet_tot" localSheetId="4">'Raw materials sold direct '!#REF!</definedName>
    <definedName name="sugbeet_tot">#REF!</definedName>
    <definedName name="tot_q1" localSheetId="1">#REF!</definedName>
    <definedName name="tot_q1" localSheetId="0">#REF!</definedName>
    <definedName name="tot_q1" localSheetId="5">#REF!</definedName>
    <definedName name="tot_q1" localSheetId="3">'Raw material usage  '!$C$31</definedName>
    <definedName name="tot_q1" localSheetId="4">'Raw materials sold direct '!$C$32</definedName>
    <definedName name="tot_q1">#REF!</definedName>
    <definedName name="tot_q2" localSheetId="1">#REF!</definedName>
    <definedName name="tot_q2" localSheetId="0">#REF!</definedName>
    <definedName name="tot_q2" localSheetId="5">#REF!</definedName>
    <definedName name="tot_q2" localSheetId="3">'Raw material usage  '!$D$31</definedName>
    <definedName name="tot_q2" localSheetId="4">'Raw materials sold direct '!$D$32</definedName>
    <definedName name="tot_q2">#REF!</definedName>
    <definedName name="tot_q3" localSheetId="1">#REF!</definedName>
    <definedName name="tot_q3" localSheetId="0">#REF!</definedName>
    <definedName name="tot_q3" localSheetId="5">#REF!</definedName>
    <definedName name="tot_q3" localSheetId="3">'Raw material usage  '!$E$31</definedName>
    <definedName name="tot_q3" localSheetId="4">'Raw materials sold direct '!$E$32</definedName>
    <definedName name="tot_q3">#REF!</definedName>
    <definedName name="tot_q4" localSheetId="1">#REF!</definedName>
    <definedName name="tot_q4" localSheetId="0">#REF!</definedName>
    <definedName name="tot_q4" localSheetId="5">#REF!</definedName>
    <definedName name="tot_q4" localSheetId="3">'Raw material usage  '!$F$31</definedName>
    <definedName name="tot_q4" localSheetId="4">'Raw materials sold direct '!$F$32</definedName>
    <definedName name="tot_q4">#REF!</definedName>
    <definedName name="total" localSheetId="1">#REF!</definedName>
    <definedName name="total" localSheetId="0">#REF!</definedName>
    <definedName name="total" localSheetId="5">#REF!</definedName>
    <definedName name="total" localSheetId="3">'Raw material usage  '!$G$31</definedName>
    <definedName name="total" localSheetId="4">'Raw materials sold direct '!$G$32</definedName>
    <definedName name="total">#REF!</definedName>
    <definedName name="wheatni_q1" localSheetId="1">#REF!</definedName>
    <definedName name="wheatni_q1" localSheetId="0">#REF!</definedName>
    <definedName name="wheatni_q1" localSheetId="5">#REF!</definedName>
    <definedName name="wheatni_q1" localSheetId="3">'Raw material usage  '!$C$10</definedName>
    <definedName name="wheatni_q1" localSheetId="4">'Raw materials sold direct '!$C$12</definedName>
    <definedName name="wheatni_q1">#REF!</definedName>
    <definedName name="wheatni_q2" localSheetId="1">#REF!</definedName>
    <definedName name="wheatni_q2" localSheetId="0">#REF!</definedName>
    <definedName name="wheatni_q2" localSheetId="5">#REF!</definedName>
    <definedName name="wheatni_q2" localSheetId="3">'Raw material usage  '!$D$10</definedName>
    <definedName name="wheatni_q2" localSheetId="4">'Raw materials sold direct '!$D$12</definedName>
    <definedName name="wheatni_q2">#REF!</definedName>
    <definedName name="wheatni_q3" localSheetId="1">#REF!</definedName>
    <definedName name="wheatni_q3" localSheetId="0">#REF!</definedName>
    <definedName name="wheatni_q3" localSheetId="5">#REF!</definedName>
    <definedName name="wheatni_q3" localSheetId="3">'Raw material usage  '!$E$10</definedName>
    <definedName name="wheatni_q3" localSheetId="4">'Raw materials sold direct '!$E$12</definedName>
    <definedName name="wheatni_q3">#REF!</definedName>
    <definedName name="wheatni_q4" localSheetId="1">#REF!</definedName>
    <definedName name="wheatni_q4" localSheetId="0">#REF!</definedName>
    <definedName name="wheatni_q4" localSheetId="5">#REF!</definedName>
    <definedName name="wheatni_q4" localSheetId="3">'Raw material usage  '!$F$10</definedName>
    <definedName name="wheatni_q4" localSheetId="4">'Raw materials sold direct '!$F$12</definedName>
    <definedName name="wheatni_q4">#REF!</definedName>
    <definedName name="wheatni_tot" localSheetId="1">#REF!</definedName>
    <definedName name="wheatni_tot" localSheetId="0">#REF!</definedName>
    <definedName name="wheatni_tot" localSheetId="5">#REF!</definedName>
    <definedName name="wheatni_tot" localSheetId="3">'Raw material usage  '!$G$10</definedName>
    <definedName name="wheatni_tot" localSheetId="4">'Raw materials sold direct '!$G$12</definedName>
    <definedName name="wheatni_tot">#REF!</definedName>
    <definedName name="wheatoth_q1" localSheetId="1">#REF!</definedName>
    <definedName name="wheatoth_q1" localSheetId="0">#REF!</definedName>
    <definedName name="wheatoth_q1" localSheetId="5">#REF!</definedName>
    <definedName name="wheatoth_q1" localSheetId="3">'Raw material usage  '!#REF!</definedName>
    <definedName name="wheatoth_q1" localSheetId="4">'Raw materials sold direct '!#REF!</definedName>
    <definedName name="wheatoth_q1">#REF!</definedName>
    <definedName name="wheatoth_q2" localSheetId="1">#REF!</definedName>
    <definedName name="wheatoth_q2" localSheetId="0">#REF!</definedName>
    <definedName name="wheatoth_q2" localSheetId="5">#REF!</definedName>
    <definedName name="wheatoth_q2" localSheetId="3">'Raw material usage  '!#REF!</definedName>
    <definedName name="wheatoth_q2" localSheetId="4">'Raw materials sold direct '!#REF!</definedName>
    <definedName name="wheatoth_q2">#REF!</definedName>
    <definedName name="wheatoth_q3" localSheetId="1">#REF!</definedName>
    <definedName name="wheatoth_q3" localSheetId="0">#REF!</definedName>
    <definedName name="wheatoth_q3" localSheetId="5">#REF!</definedName>
    <definedName name="wheatoth_q3" localSheetId="3">'Raw material usage  '!#REF!</definedName>
    <definedName name="wheatoth_q3" localSheetId="4">'Raw materials sold direct '!#REF!</definedName>
    <definedName name="wheatoth_q3">#REF!</definedName>
    <definedName name="wheatoth_q4" localSheetId="1">#REF!</definedName>
    <definedName name="wheatoth_q4" localSheetId="0">#REF!</definedName>
    <definedName name="wheatoth_q4" localSheetId="5">#REF!</definedName>
    <definedName name="wheatoth_q4" localSheetId="3">'Raw material usage  '!#REF!</definedName>
    <definedName name="wheatoth_q4" localSheetId="4">'Raw materials sold direct '!#REF!</definedName>
    <definedName name="wheatoth_q4">#REF!</definedName>
    <definedName name="wheatoth_tot" localSheetId="1">#REF!</definedName>
    <definedName name="wheatoth_tot" localSheetId="0">#REF!</definedName>
    <definedName name="wheatoth_tot" localSheetId="5">#REF!</definedName>
    <definedName name="wheatoth_tot" localSheetId="3">'Raw material usage  '!#REF!</definedName>
    <definedName name="wheatoth_tot" localSheetId="4">'Raw materials sold direct '!#REF!</definedName>
    <definedName name="wheatoth_tot">#REF!</definedName>
    <definedName name="wholoil_q1" localSheetId="1">#REF!</definedName>
    <definedName name="wholoil_q1" localSheetId="0">#REF!</definedName>
    <definedName name="wholoil_q1" localSheetId="5">#REF!</definedName>
    <definedName name="wholoil_q1" localSheetId="3">'Raw material usage  '!#REF!</definedName>
    <definedName name="wholoil_q1" localSheetId="4">'Raw materials sold direct '!#REF!</definedName>
    <definedName name="wholoil_q1">#REF!</definedName>
    <definedName name="wholoil_q2" localSheetId="1">#REF!</definedName>
    <definedName name="wholoil_q2" localSheetId="0">#REF!</definedName>
    <definedName name="wholoil_q2" localSheetId="5">#REF!</definedName>
    <definedName name="wholoil_q2" localSheetId="3">'Raw material usage  '!#REF!</definedName>
    <definedName name="wholoil_q2" localSheetId="4">'Raw materials sold direct '!#REF!</definedName>
    <definedName name="wholoil_q2">#REF!</definedName>
    <definedName name="wholoil_q3" localSheetId="1">#REF!</definedName>
    <definedName name="wholoil_q3" localSheetId="0">#REF!</definedName>
    <definedName name="wholoil_q3" localSheetId="5">#REF!</definedName>
    <definedName name="wholoil_q3" localSheetId="3">'Raw material usage  '!#REF!</definedName>
    <definedName name="wholoil_q3" localSheetId="4">'Raw materials sold direct '!#REF!</definedName>
    <definedName name="wholoil_q3">#REF!</definedName>
    <definedName name="wholoil_q4" localSheetId="1">#REF!</definedName>
    <definedName name="wholoil_q4" localSheetId="0">#REF!</definedName>
    <definedName name="wholoil_q4" localSheetId="5">#REF!</definedName>
    <definedName name="wholoil_q4" localSheetId="3">'Raw material usage  '!#REF!</definedName>
    <definedName name="wholoil_q4" localSheetId="4">'Raw materials sold direct '!#REF!</definedName>
    <definedName name="wholoil_q4">#REF!</definedName>
    <definedName name="wholoil_tot" localSheetId="1">#REF!</definedName>
    <definedName name="wholoil_tot" localSheetId="0">#REF!</definedName>
    <definedName name="wholoil_tot" localSheetId="5">#REF!</definedName>
    <definedName name="wholoil_tot" localSheetId="3">'Raw material usage  '!#REF!</definedName>
    <definedName name="wholoil_tot" localSheetId="4">'Raw materials sold direct '!#REF!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46" l="1"/>
  <c r="O17" i="46"/>
  <c r="O16" i="46"/>
  <c r="O15" i="46"/>
  <c r="O14" i="46"/>
  <c r="C31" i="47"/>
  <c r="E18" i="46" l="1"/>
  <c r="D18" i="46" l="1"/>
  <c r="D29" i="63"/>
  <c r="D34" i="63"/>
  <c r="D39" i="63"/>
  <c r="D43" i="63"/>
  <c r="D44" i="64" l="1"/>
  <c r="D43" i="64"/>
  <c r="D39" i="64"/>
  <c r="D34" i="64"/>
  <c r="D29" i="64"/>
  <c r="D22" i="64"/>
  <c r="O40" i="64" l="1"/>
  <c r="O41" i="64"/>
  <c r="O42" i="64"/>
  <c r="K31" i="47" l="1"/>
  <c r="C18" i="46" l="1"/>
  <c r="J22" i="63" l="1"/>
  <c r="J29" i="63"/>
  <c r="J44" i="63" s="1"/>
  <c r="J34" i="63"/>
  <c r="J39" i="63"/>
  <c r="J43" i="63"/>
  <c r="E39" i="63" l="1"/>
  <c r="F39" i="63"/>
  <c r="G39" i="63"/>
  <c r="G34" i="63"/>
  <c r="F34" i="63"/>
  <c r="E34" i="63"/>
  <c r="E29" i="63"/>
  <c r="F29" i="63"/>
  <c r="G29" i="63"/>
  <c r="E22" i="63"/>
  <c r="F22" i="63"/>
  <c r="G22" i="63"/>
  <c r="E43" i="63" l="1"/>
  <c r="F43" i="63"/>
  <c r="G43" i="63"/>
  <c r="E44" i="63" l="1"/>
  <c r="H31" i="47"/>
  <c r="G31" i="9"/>
  <c r="G27" i="9"/>
  <c r="G26" i="9"/>
  <c r="G23" i="9"/>
  <c r="G19" i="9"/>
  <c r="G18" i="9"/>
  <c r="R42" i="64"/>
  <c r="Q42" i="64"/>
  <c r="P42" i="64"/>
  <c r="R41" i="64"/>
  <c r="Q41" i="64"/>
  <c r="P41" i="64"/>
  <c r="R40" i="64"/>
  <c r="Q40" i="64"/>
  <c r="P40" i="64"/>
  <c r="P43" i="64" s="1"/>
  <c r="O43" i="64"/>
  <c r="R38" i="64"/>
  <c r="Q38" i="64"/>
  <c r="Q39" i="64" s="1"/>
  <c r="P38" i="64"/>
  <c r="O38" i="64"/>
  <c r="R37" i="64"/>
  <c r="Q37" i="64"/>
  <c r="P37" i="64"/>
  <c r="O37" i="64"/>
  <c r="R36" i="64"/>
  <c r="Q36" i="64"/>
  <c r="P36" i="64"/>
  <c r="O36" i="64"/>
  <c r="R35" i="64"/>
  <c r="Q35" i="64"/>
  <c r="P35" i="64"/>
  <c r="O35" i="64"/>
  <c r="R33" i="64"/>
  <c r="Q33" i="64"/>
  <c r="P33" i="64"/>
  <c r="O33" i="64"/>
  <c r="R32" i="64"/>
  <c r="Q32" i="64"/>
  <c r="P32" i="64"/>
  <c r="O32" i="64"/>
  <c r="R31" i="64"/>
  <c r="Q31" i="64"/>
  <c r="P31" i="64"/>
  <c r="O31" i="64"/>
  <c r="R30" i="64"/>
  <c r="S30" i="64" s="1"/>
  <c r="Q30" i="64"/>
  <c r="P30" i="64"/>
  <c r="O30" i="64"/>
  <c r="R28" i="64"/>
  <c r="Q28" i="64"/>
  <c r="P28" i="64"/>
  <c r="O28" i="64"/>
  <c r="R27" i="64"/>
  <c r="Q27" i="64"/>
  <c r="P27" i="64"/>
  <c r="O27" i="64"/>
  <c r="R26" i="64"/>
  <c r="Q26" i="64"/>
  <c r="P26" i="64"/>
  <c r="O26" i="64"/>
  <c r="R25" i="64"/>
  <c r="Q25" i="64"/>
  <c r="P25" i="64"/>
  <c r="O25" i="64"/>
  <c r="R24" i="64"/>
  <c r="Q24" i="64"/>
  <c r="P24" i="64"/>
  <c r="O24" i="64"/>
  <c r="O29" i="64"/>
  <c r="R23" i="64"/>
  <c r="Q23" i="64"/>
  <c r="P23" i="64"/>
  <c r="O23" i="64"/>
  <c r="R21" i="64"/>
  <c r="Q21" i="64"/>
  <c r="P21" i="64"/>
  <c r="O21" i="64"/>
  <c r="R20" i="64"/>
  <c r="S20" i="64" s="1"/>
  <c r="Q20" i="64"/>
  <c r="P20" i="64"/>
  <c r="O20" i="64"/>
  <c r="R19" i="64"/>
  <c r="Q19" i="64"/>
  <c r="P19" i="64"/>
  <c r="O19" i="64"/>
  <c r="R18" i="64"/>
  <c r="Q18" i="64"/>
  <c r="P18" i="64"/>
  <c r="O18" i="64"/>
  <c r="R17" i="64"/>
  <c r="S17" i="64" s="1"/>
  <c r="Q17" i="64"/>
  <c r="P17" i="64"/>
  <c r="O17" i="64"/>
  <c r="R16" i="64"/>
  <c r="Q16" i="64"/>
  <c r="P16" i="64"/>
  <c r="O16" i="64"/>
  <c r="R15" i="64"/>
  <c r="Q15" i="64"/>
  <c r="P15" i="64"/>
  <c r="O15" i="64"/>
  <c r="Q14" i="64"/>
  <c r="P14" i="64"/>
  <c r="P22" i="64" s="1"/>
  <c r="O14" i="64"/>
  <c r="N43" i="64"/>
  <c r="M43" i="64"/>
  <c r="L43" i="64"/>
  <c r="K43" i="64"/>
  <c r="J43" i="64"/>
  <c r="I43" i="64"/>
  <c r="H43" i="64"/>
  <c r="G43" i="64"/>
  <c r="F43" i="64"/>
  <c r="E43" i="64"/>
  <c r="C43" i="64"/>
  <c r="N39" i="64"/>
  <c r="M39" i="64"/>
  <c r="L39" i="64"/>
  <c r="K39" i="64"/>
  <c r="J39" i="64"/>
  <c r="I39" i="64"/>
  <c r="H39" i="64"/>
  <c r="H44" i="64" s="1"/>
  <c r="G39" i="64"/>
  <c r="F39" i="64"/>
  <c r="E39" i="64"/>
  <c r="C39" i="64"/>
  <c r="N34" i="64"/>
  <c r="M34" i="64"/>
  <c r="L34" i="64"/>
  <c r="K34" i="64"/>
  <c r="J34" i="64"/>
  <c r="I34" i="64"/>
  <c r="H34" i="64"/>
  <c r="G34" i="64"/>
  <c r="F34" i="64"/>
  <c r="E34" i="64"/>
  <c r="C34" i="64"/>
  <c r="N29" i="64"/>
  <c r="M29" i="64"/>
  <c r="L29" i="64"/>
  <c r="K29" i="64"/>
  <c r="J29" i="64"/>
  <c r="I29" i="64"/>
  <c r="H29" i="64"/>
  <c r="G29" i="64"/>
  <c r="F29" i="64"/>
  <c r="E29" i="64"/>
  <c r="C29" i="64"/>
  <c r="N22" i="64"/>
  <c r="M22" i="64"/>
  <c r="K22" i="64"/>
  <c r="J22" i="64"/>
  <c r="I22" i="64"/>
  <c r="H22" i="64"/>
  <c r="G22" i="64"/>
  <c r="F22" i="64"/>
  <c r="E22" i="64"/>
  <c r="C22" i="64"/>
  <c r="P18" i="46"/>
  <c r="O18" i="46"/>
  <c r="O19" i="46" s="1"/>
  <c r="P17" i="46"/>
  <c r="P16" i="46"/>
  <c r="P15" i="46"/>
  <c r="N43" i="63"/>
  <c r="M43" i="63"/>
  <c r="L43" i="63"/>
  <c r="K43" i="63"/>
  <c r="N39" i="63"/>
  <c r="M39" i="63"/>
  <c r="L39" i="63"/>
  <c r="K39" i="63"/>
  <c r="N34" i="63"/>
  <c r="M34" i="63"/>
  <c r="L34" i="63"/>
  <c r="K34" i="63"/>
  <c r="N29" i="63"/>
  <c r="M29" i="63"/>
  <c r="L29" i="63"/>
  <c r="K29" i="63"/>
  <c r="N22" i="63"/>
  <c r="M22" i="63"/>
  <c r="L22" i="63"/>
  <c r="K22" i="63"/>
  <c r="L44" i="63"/>
  <c r="P14" i="63"/>
  <c r="O32" i="63"/>
  <c r="P32" i="63"/>
  <c r="O30" i="63"/>
  <c r="P30" i="63"/>
  <c r="L30" i="9"/>
  <c r="L29" i="9"/>
  <c r="L29" i="47"/>
  <c r="L28" i="47"/>
  <c r="C34" i="63"/>
  <c r="J31" i="47"/>
  <c r="H43" i="63"/>
  <c r="R42" i="63"/>
  <c r="O42" i="63"/>
  <c r="P42" i="63"/>
  <c r="Q42" i="63"/>
  <c r="R41" i="63"/>
  <c r="Q41" i="63"/>
  <c r="P41" i="63"/>
  <c r="O41" i="63"/>
  <c r="I43" i="63"/>
  <c r="P40" i="63"/>
  <c r="O40" i="63"/>
  <c r="I39" i="63"/>
  <c r="H39" i="63"/>
  <c r="F44" i="63"/>
  <c r="C39" i="63"/>
  <c r="R38" i="63"/>
  <c r="Q38" i="63"/>
  <c r="P38" i="63"/>
  <c r="O38" i="63"/>
  <c r="R37" i="63"/>
  <c r="Q37" i="63"/>
  <c r="P37" i="63"/>
  <c r="O37" i="63"/>
  <c r="R36" i="63"/>
  <c r="Q36" i="63"/>
  <c r="P36" i="63"/>
  <c r="O36" i="63"/>
  <c r="R35" i="63"/>
  <c r="Q35" i="63"/>
  <c r="P35" i="63"/>
  <c r="O35" i="63"/>
  <c r="I34" i="63"/>
  <c r="R33" i="63"/>
  <c r="Q33" i="63"/>
  <c r="P33" i="63"/>
  <c r="O33" i="63"/>
  <c r="O31" i="63"/>
  <c r="P31" i="63"/>
  <c r="R32" i="63"/>
  <c r="Q32" i="63"/>
  <c r="Q31" i="63"/>
  <c r="H34" i="63"/>
  <c r="R30" i="63"/>
  <c r="Q30" i="63"/>
  <c r="I29" i="63"/>
  <c r="H29" i="63"/>
  <c r="C29" i="63"/>
  <c r="R28" i="63"/>
  <c r="Q28" i="63"/>
  <c r="P28" i="63"/>
  <c r="O28" i="63"/>
  <c r="R27" i="63"/>
  <c r="Q27" i="63"/>
  <c r="P27" i="63"/>
  <c r="O27" i="63"/>
  <c r="R26" i="63"/>
  <c r="Q26" i="63"/>
  <c r="P26" i="63"/>
  <c r="O26" i="63"/>
  <c r="R25" i="63"/>
  <c r="Q25" i="63"/>
  <c r="P25" i="63"/>
  <c r="O25" i="63"/>
  <c r="R24" i="63"/>
  <c r="Q24" i="63"/>
  <c r="P24" i="63"/>
  <c r="O24" i="63"/>
  <c r="R23" i="63"/>
  <c r="Q23" i="63"/>
  <c r="P23" i="63"/>
  <c r="O23" i="63"/>
  <c r="I22" i="63"/>
  <c r="H22" i="63"/>
  <c r="G44" i="63"/>
  <c r="C22" i="63"/>
  <c r="R21" i="63"/>
  <c r="Q21" i="63"/>
  <c r="P21" i="63"/>
  <c r="O21" i="63"/>
  <c r="R20" i="63"/>
  <c r="Q20" i="63"/>
  <c r="P20" i="63"/>
  <c r="O20" i="63"/>
  <c r="R19" i="63"/>
  <c r="Q19" i="63"/>
  <c r="P19" i="63"/>
  <c r="O19" i="63"/>
  <c r="R18" i="63"/>
  <c r="Q18" i="63"/>
  <c r="P18" i="63"/>
  <c r="O18" i="63"/>
  <c r="R17" i="63"/>
  <c r="Q17" i="63"/>
  <c r="P17" i="63"/>
  <c r="O17" i="63"/>
  <c r="R16" i="63"/>
  <c r="Q16" i="63"/>
  <c r="P16" i="63"/>
  <c r="O16" i="63"/>
  <c r="R15" i="63"/>
  <c r="Q15" i="63"/>
  <c r="P15" i="63"/>
  <c r="O15" i="63"/>
  <c r="R14" i="63"/>
  <c r="Q14" i="63"/>
  <c r="R29" i="63"/>
  <c r="R31" i="63"/>
  <c r="C43" i="63"/>
  <c r="Q40" i="63"/>
  <c r="R40" i="63"/>
  <c r="G29" i="9"/>
  <c r="G30" i="9"/>
  <c r="G28" i="47"/>
  <c r="G29" i="47"/>
  <c r="G30" i="47"/>
  <c r="P14" i="46"/>
  <c r="G15" i="47"/>
  <c r="G11" i="47"/>
  <c r="L30" i="47"/>
  <c r="L27" i="47"/>
  <c r="G27" i="47"/>
  <c r="L26" i="47"/>
  <c r="G26" i="47"/>
  <c r="L25" i="47"/>
  <c r="G25" i="47"/>
  <c r="L24" i="47"/>
  <c r="G24" i="47"/>
  <c r="L23" i="47"/>
  <c r="G23" i="47"/>
  <c r="L22" i="47"/>
  <c r="G22" i="47"/>
  <c r="L21" i="47"/>
  <c r="G21" i="47"/>
  <c r="L20" i="47"/>
  <c r="G20" i="47"/>
  <c r="L19" i="47"/>
  <c r="G19" i="47"/>
  <c r="L18" i="47"/>
  <c r="G18" i="47"/>
  <c r="L17" i="47"/>
  <c r="G17" i="47"/>
  <c r="L16" i="47"/>
  <c r="G16" i="47"/>
  <c r="L15" i="47"/>
  <c r="L14" i="47"/>
  <c r="G14" i="47"/>
  <c r="L13" i="47"/>
  <c r="G13" i="47"/>
  <c r="L12" i="47"/>
  <c r="G12" i="47"/>
  <c r="L11" i="47"/>
  <c r="I31" i="47"/>
  <c r="L10" i="47"/>
  <c r="F31" i="47"/>
  <c r="E31" i="47"/>
  <c r="D31" i="47"/>
  <c r="R32" i="46"/>
  <c r="K33" i="46"/>
  <c r="F33" i="46"/>
  <c r="C33" i="46"/>
  <c r="N33" i="46"/>
  <c r="M33" i="46"/>
  <c r="L33" i="46"/>
  <c r="J33" i="46"/>
  <c r="I33" i="46"/>
  <c r="H33" i="46"/>
  <c r="E33" i="46"/>
  <c r="D33" i="46"/>
  <c r="Q32" i="46"/>
  <c r="G33" i="46"/>
  <c r="R31" i="46"/>
  <c r="Q31" i="46"/>
  <c r="P31" i="46"/>
  <c r="O31" i="46"/>
  <c r="R30" i="46"/>
  <c r="Q30" i="46"/>
  <c r="P30" i="46"/>
  <c r="O30" i="46"/>
  <c r="R29" i="46"/>
  <c r="Q29" i="46"/>
  <c r="P29" i="46"/>
  <c r="O29" i="46"/>
  <c r="R28" i="46"/>
  <c r="Q28" i="46"/>
  <c r="P28" i="46"/>
  <c r="O28" i="46"/>
  <c r="S28" i="46" s="1"/>
  <c r="N19" i="46"/>
  <c r="L19" i="46"/>
  <c r="K19" i="46"/>
  <c r="J19" i="46"/>
  <c r="H19" i="46"/>
  <c r="G19" i="46"/>
  <c r="F19" i="46"/>
  <c r="D19" i="46"/>
  <c r="C19" i="46"/>
  <c r="M19" i="46"/>
  <c r="R18" i="46"/>
  <c r="I19" i="46"/>
  <c r="E19" i="46"/>
  <c r="R17" i="46"/>
  <c r="Q17" i="46"/>
  <c r="R16" i="46"/>
  <c r="Q16" i="46"/>
  <c r="R15" i="46"/>
  <c r="Q15" i="46"/>
  <c r="R14" i="46"/>
  <c r="Q14" i="46"/>
  <c r="R19" i="46"/>
  <c r="P32" i="46"/>
  <c r="Q18" i="46"/>
  <c r="O32" i="46"/>
  <c r="L18" i="9"/>
  <c r="H32" i="9"/>
  <c r="I32" i="9"/>
  <c r="J32" i="9"/>
  <c r="K32" i="9"/>
  <c r="F32" i="9"/>
  <c r="E32" i="9"/>
  <c r="D32" i="9"/>
  <c r="L12" i="9"/>
  <c r="G13" i="9"/>
  <c r="L13" i="9"/>
  <c r="G14" i="9"/>
  <c r="L14" i="9"/>
  <c r="G15" i="9"/>
  <c r="L15" i="9"/>
  <c r="G16" i="9"/>
  <c r="L16" i="9"/>
  <c r="G17" i="9"/>
  <c r="L17" i="9"/>
  <c r="L19" i="9"/>
  <c r="G20" i="9"/>
  <c r="L20" i="9"/>
  <c r="G21" i="9"/>
  <c r="L21" i="9"/>
  <c r="G22" i="9"/>
  <c r="L22" i="9"/>
  <c r="L23" i="9"/>
  <c r="G24" i="9"/>
  <c r="L24" i="9"/>
  <c r="G25" i="9"/>
  <c r="L25" i="9"/>
  <c r="L26" i="9"/>
  <c r="L27" i="9"/>
  <c r="G28" i="9"/>
  <c r="L28" i="9"/>
  <c r="L31" i="9"/>
  <c r="S29" i="46" l="1"/>
  <c r="S16" i="64"/>
  <c r="O39" i="63"/>
  <c r="O29" i="63"/>
  <c r="S33" i="64"/>
  <c r="O39" i="64"/>
  <c r="S27" i="64"/>
  <c r="S23" i="64"/>
  <c r="S28" i="64"/>
  <c r="S25" i="64"/>
  <c r="S15" i="64"/>
  <c r="S19" i="64"/>
  <c r="S31" i="46"/>
  <c r="R33" i="46"/>
  <c r="L32" i="9"/>
  <c r="S42" i="64"/>
  <c r="R43" i="64"/>
  <c r="S32" i="64"/>
  <c r="R34" i="64"/>
  <c r="S31" i="64"/>
  <c r="R29" i="64"/>
  <c r="M44" i="64"/>
  <c r="N44" i="64"/>
  <c r="S18" i="64"/>
  <c r="S30" i="46"/>
  <c r="Q33" i="46"/>
  <c r="L31" i="47"/>
  <c r="Q43" i="64"/>
  <c r="S41" i="64"/>
  <c r="P39" i="64"/>
  <c r="S36" i="64"/>
  <c r="S35" i="64"/>
  <c r="G44" i="64"/>
  <c r="S38" i="64"/>
  <c r="Q34" i="64"/>
  <c r="K44" i="64"/>
  <c r="C44" i="64"/>
  <c r="O34" i="64"/>
  <c r="P34" i="64"/>
  <c r="P44" i="64" s="1"/>
  <c r="S26" i="64"/>
  <c r="P29" i="64"/>
  <c r="F44" i="64"/>
  <c r="I44" i="64"/>
  <c r="Q29" i="64"/>
  <c r="S24" i="64"/>
  <c r="O22" i="64"/>
  <c r="O44" i="64" s="1"/>
  <c r="E44" i="64"/>
  <c r="J44" i="64"/>
  <c r="Q22" i="64"/>
  <c r="S21" i="64"/>
  <c r="S37" i="64"/>
  <c r="R39" i="64"/>
  <c r="S40" i="64"/>
  <c r="S32" i="46"/>
  <c r="P33" i="46"/>
  <c r="O33" i="46"/>
  <c r="S17" i="46"/>
  <c r="R39" i="63"/>
  <c r="R34" i="63"/>
  <c r="O43" i="63"/>
  <c r="O34" i="63"/>
  <c r="S28" i="63"/>
  <c r="Q39" i="63"/>
  <c r="C44" i="63"/>
  <c r="M44" i="63"/>
  <c r="S15" i="63"/>
  <c r="R43" i="63"/>
  <c r="R22" i="63"/>
  <c r="P29" i="63"/>
  <c r="N44" i="63"/>
  <c r="S31" i="63"/>
  <c r="Q43" i="63"/>
  <c r="S35" i="63"/>
  <c r="K44" i="63"/>
  <c r="S37" i="63"/>
  <c r="Q22" i="63"/>
  <c r="S16" i="46"/>
  <c r="S41" i="63"/>
  <c r="S36" i="63"/>
  <c r="Q34" i="63"/>
  <c r="S30" i="63"/>
  <c r="S26" i="63"/>
  <c r="Q29" i="63"/>
  <c r="S23" i="63"/>
  <c r="S20" i="63"/>
  <c r="S17" i="63"/>
  <c r="S18" i="46"/>
  <c r="Q19" i="46"/>
  <c r="S15" i="46"/>
  <c r="P22" i="63"/>
  <c r="S16" i="63"/>
  <c r="S18" i="63"/>
  <c r="S21" i="63"/>
  <c r="S40" i="63"/>
  <c r="S38" i="63"/>
  <c r="S32" i="63"/>
  <c r="S33" i="63"/>
  <c r="I44" i="63"/>
  <c r="S27" i="63"/>
  <c r="S25" i="63"/>
  <c r="P19" i="46"/>
  <c r="S14" i="46"/>
  <c r="H44" i="63"/>
  <c r="P34" i="63"/>
  <c r="S24" i="63"/>
  <c r="P39" i="63"/>
  <c r="S42" i="63"/>
  <c r="P43" i="63"/>
  <c r="S19" i="63"/>
  <c r="S34" i="64" l="1"/>
  <c r="S33" i="46"/>
  <c r="S43" i="64"/>
  <c r="S39" i="64"/>
  <c r="S29" i="64"/>
  <c r="Q44" i="64"/>
  <c r="R44" i="63"/>
  <c r="S43" i="63"/>
  <c r="Q44" i="63"/>
  <c r="S34" i="63"/>
  <c r="S39" i="63"/>
  <c r="S19" i="46"/>
  <c r="S29" i="63"/>
  <c r="P44" i="63"/>
  <c r="G10" i="47" l="1"/>
  <c r="G31" i="47" s="1"/>
  <c r="G12" i="9"/>
  <c r="G32" i="9" s="1"/>
  <c r="C32" i="9"/>
  <c r="O14" i="63" l="1"/>
  <c r="O22" i="63" s="1"/>
  <c r="O44" i="63" s="1"/>
  <c r="S44" i="63" s="1"/>
  <c r="D22" i="63"/>
  <c r="D44" i="63" s="1"/>
  <c r="L22" i="64"/>
  <c r="L44" i="64" s="1"/>
  <c r="R44" i="64"/>
  <c r="S44" i="64" s="1"/>
  <c r="R22" i="64"/>
  <c r="R14" i="64"/>
  <c r="S14" i="64" s="1"/>
  <c r="S22" i="64" s="1"/>
  <c r="S14" i="63" l="1"/>
  <c r="S22" i="63" s="1"/>
</calcChain>
</file>

<file path=xl/sharedStrings.xml><?xml version="1.0" encoding="utf-8"?>
<sst xmlns="http://schemas.openxmlformats.org/spreadsheetml/2006/main" count="257" uniqueCount="101">
  <si>
    <t xml:space="preserve">Jan </t>
  </si>
  <si>
    <t>Feb</t>
  </si>
  <si>
    <t>Mar</t>
  </si>
  <si>
    <t>Apr</t>
  </si>
  <si>
    <t>May</t>
  </si>
  <si>
    <t>Jun</t>
  </si>
  <si>
    <t>Jul</t>
  </si>
  <si>
    <t>Aug</t>
  </si>
  <si>
    <t>Sep</t>
  </si>
  <si>
    <t>Oct</t>
  </si>
  <si>
    <t>Nov</t>
  </si>
  <si>
    <t>Dec</t>
  </si>
  <si>
    <t>Q1</t>
  </si>
  <si>
    <t>Q2</t>
  </si>
  <si>
    <t>Q3</t>
  </si>
  <si>
    <t>Q4</t>
  </si>
  <si>
    <t>Year</t>
  </si>
  <si>
    <t>Total deliveries of compound and other</t>
  </si>
  <si>
    <t>processed animal feedstuffs by Northern</t>
  </si>
  <si>
    <t>Ireland feedstuffs manufacturers</t>
  </si>
  <si>
    <t>Total Deliveries (thousand tonnes)</t>
  </si>
  <si>
    <t>QTR 1</t>
  </si>
  <si>
    <t>QTR 2</t>
  </si>
  <si>
    <t>QTR 3</t>
  </si>
  <si>
    <t>QTR 4</t>
  </si>
  <si>
    <t>TOTAL</t>
  </si>
  <si>
    <t>Usage of raw materials in the production of compound</t>
  </si>
  <si>
    <t>and other processed animal feedstuffs (thousand tonnes)</t>
  </si>
  <si>
    <t xml:space="preserve">Barley   </t>
  </si>
  <si>
    <t xml:space="preserve">Wheat    </t>
  </si>
  <si>
    <t>Whole and Flaked Maize</t>
  </si>
  <si>
    <t xml:space="preserve">Maize Gluten Feed </t>
  </si>
  <si>
    <t>By-Products of Malting, Brewing and Distilling</t>
  </si>
  <si>
    <t>Other Grains &amp; Cereal By-Products</t>
  </si>
  <si>
    <t>Rape Seed Cake and Meal</t>
  </si>
  <si>
    <t>Soya Cake and Meal</t>
  </si>
  <si>
    <t>Whole Oilseeds &amp; Other Oilseed Cakes and Meals</t>
  </si>
  <si>
    <t>Fish Meal</t>
  </si>
  <si>
    <t>Meat and Bone Meal</t>
  </si>
  <si>
    <t>Milk Products/By-Products &amp; Other Animal By-Products (excluding fats)</t>
  </si>
  <si>
    <t>Roots and Tubers</t>
  </si>
  <si>
    <t>Citrus and Other Fruit Pulp</t>
  </si>
  <si>
    <t>Molasses and Sugar</t>
  </si>
  <si>
    <t>Oils and Fats</t>
  </si>
  <si>
    <t>Minerals, Vitamins etc</t>
  </si>
  <si>
    <t xml:space="preserve">Other materials </t>
  </si>
  <si>
    <t>Note: Individual items may not add to totals due to roundings.</t>
  </si>
  <si>
    <t>Raw materials sold direct by manufacturers to Northern</t>
  </si>
  <si>
    <t>Ireland farmers &amp; distributing merchants (thousand tonnes)</t>
  </si>
  <si>
    <t>Dried forages &amp; Dried Sugar Beet Pulp</t>
  </si>
  <si>
    <t xml:space="preserve">Does not include sales made by non-manufacturing merchants. </t>
  </si>
  <si>
    <t>Calf milk substitutes</t>
  </si>
  <si>
    <t>Other calf compounds</t>
  </si>
  <si>
    <t>Beef cattle compounds</t>
  </si>
  <si>
    <t>Dairy cow compounds</t>
  </si>
  <si>
    <t>All other cattle compounds</t>
  </si>
  <si>
    <t>Coarse mixes or blends</t>
  </si>
  <si>
    <t>Protein concentrates</t>
  </si>
  <si>
    <t>Total cattle and calf</t>
  </si>
  <si>
    <t>Pig starter and creep feed</t>
  </si>
  <si>
    <t>Pig link/early grower feed</t>
  </si>
  <si>
    <t>Pig growing feed</t>
  </si>
  <si>
    <t>Pig finishing feed</t>
  </si>
  <si>
    <t>Pig breeding feed</t>
  </si>
  <si>
    <t>Total pig</t>
  </si>
  <si>
    <t>Chick rearing feed</t>
  </si>
  <si>
    <t>Layer and breeder feed</t>
  </si>
  <si>
    <t>Broiler feed</t>
  </si>
  <si>
    <t>Turkey and other poultry feed</t>
  </si>
  <si>
    <t>Total poultry</t>
  </si>
  <si>
    <t>Breeding sheep compounds</t>
  </si>
  <si>
    <t>Growing and finishing sheep compounds</t>
  </si>
  <si>
    <t>Total sheep</t>
  </si>
  <si>
    <t>Flaked maize and maize meal</t>
  </si>
  <si>
    <t>Flaked barley and barley meal</t>
  </si>
  <si>
    <t>Other</t>
  </si>
  <si>
    <t>Total other</t>
  </si>
  <si>
    <t>Total all feed</t>
  </si>
  <si>
    <t xml:space="preserve">Deliveries outside NI of compound and </t>
  </si>
  <si>
    <t xml:space="preserve">other processed animal feedstuffs by </t>
  </si>
  <si>
    <t xml:space="preserve">Northern Ireland feedstuffs </t>
  </si>
  <si>
    <t>manufacturers</t>
  </si>
  <si>
    <t>Cattle and calf feed</t>
  </si>
  <si>
    <t>Pig feed</t>
  </si>
  <si>
    <t>Poultry feed</t>
  </si>
  <si>
    <t>Sheep feed</t>
  </si>
  <si>
    <t>Other feed</t>
  </si>
  <si>
    <t>Total feed</t>
  </si>
  <si>
    <t xml:space="preserve">      Totals</t>
  </si>
  <si>
    <t>Beef - Coarse mixes or blends</t>
  </si>
  <si>
    <t>Dairy - Coarse mixes or blends</t>
  </si>
  <si>
    <t>TOTAL DELIVERIES OF COMPOUND AND OTHER PROCESSED ANIMAL FEEDSTUFFS BY NORTHERN IRELAND FEEDSTUFFS MANUFACTURERS</t>
  </si>
  <si>
    <t>Key:</t>
  </si>
  <si>
    <t xml:space="preserve"> </t>
  </si>
  <si>
    <t>Soya Hulls</t>
  </si>
  <si>
    <t>Palm Kernels</t>
  </si>
  <si>
    <t>Total Deliveries (thousand tonnes) - 2025</t>
  </si>
  <si>
    <t>Total Deliveries (thousand tonnes) - 2026</t>
  </si>
  <si>
    <t xml:space="preserve">    (C) Crown Copyright 2026</t>
  </si>
  <si>
    <t>Prepared: 2nd July 2026</t>
  </si>
  <si>
    <t>Date of next publication: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</si>
</sst>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00"/>
    <numFmt numFmtId="168" formatCode="0.0%"/>
    <numFmt numFmtId="169" formatCode="0.000000%"/>
    <numFmt numFmtId="170" formatCode="#,##0.00000"/>
  </numFmts>
  <fonts count="47" x14ac:knownFonts="1">
    <font>
      <sz val="10"/>
      <name val="Arial"/>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b/>
      <sz val="10"/>
      <name val="Arial"/>
      <family val="2"/>
    </font>
    <font>
      <b/>
      <sz val="10"/>
      <color indexed="10"/>
      <name val="Arial"/>
      <family val="2"/>
    </font>
    <font>
      <b/>
      <sz val="10"/>
      <color indexed="17"/>
      <name val="Arial"/>
      <family val="2"/>
    </font>
    <font>
      <b/>
      <sz val="10"/>
      <color indexed="14"/>
      <name val="Arial"/>
      <family val="2"/>
    </font>
    <font>
      <b/>
      <sz val="10"/>
      <color indexed="12"/>
      <name val="Arial"/>
      <family val="2"/>
    </font>
    <font>
      <sz val="10"/>
      <color indexed="8"/>
      <name val="Arial"/>
      <family val="2"/>
    </font>
    <font>
      <b/>
      <sz val="10"/>
      <color indexed="29"/>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sz val="12"/>
      <color indexed="10"/>
      <name val="Arial"/>
      <family val="2"/>
    </font>
    <font>
      <sz val="12"/>
      <color indexed="17"/>
      <name val="Arial"/>
      <family val="2"/>
    </font>
    <font>
      <sz val="12"/>
      <color indexed="14"/>
      <name val="Arial"/>
      <family val="2"/>
    </font>
    <font>
      <sz val="12"/>
      <color indexed="12"/>
      <name val="Arial"/>
      <family val="2"/>
    </font>
    <font>
      <sz val="12"/>
      <color indexed="16"/>
      <name val="Arial"/>
      <family val="2"/>
    </font>
    <font>
      <sz val="12"/>
      <color indexed="8"/>
      <name val="Arial"/>
      <family val="2"/>
    </font>
    <font>
      <sz val="12"/>
      <color indexed="16"/>
      <name val="Arial"/>
      <family val="2"/>
    </font>
    <font>
      <b/>
      <sz val="12"/>
      <color indexed="63"/>
      <name val="Arial"/>
      <family val="2"/>
    </font>
    <font>
      <b/>
      <sz val="12"/>
      <color indexed="29"/>
      <name val="Arial"/>
      <family val="2"/>
    </font>
    <font>
      <b/>
      <sz val="12"/>
      <color indexed="9"/>
      <name val="Arial"/>
      <family val="2"/>
    </font>
    <font>
      <sz val="9.5"/>
      <name val="Arial"/>
      <family val="2"/>
    </font>
    <font>
      <b/>
      <sz val="10.5"/>
      <color indexed="8"/>
      <name val="Arial"/>
      <family val="2"/>
    </font>
    <font>
      <sz val="10"/>
      <name val="MS Sans Serif"/>
      <family val="2"/>
    </font>
    <font>
      <sz val="9.5"/>
      <color indexed="12"/>
      <name val="Arial"/>
      <family val="2"/>
    </font>
    <font>
      <sz val="10"/>
      <color indexed="12"/>
      <name val="MS Sans Serif"/>
      <family val="2"/>
    </font>
    <font>
      <b/>
      <sz val="12"/>
      <color rgb="FF3333FF"/>
      <name val="Arial"/>
      <family val="2"/>
    </font>
    <font>
      <b/>
      <sz val="14.5"/>
      <name val="MS Serif"/>
      <family val="1"/>
    </font>
    <font>
      <sz val="8"/>
      <name val="Arial"/>
      <family val="2"/>
    </font>
    <font>
      <sz val="10"/>
      <name val="MS Serif"/>
      <family val="1"/>
    </font>
    <font>
      <b/>
      <sz val="11"/>
      <name val="Arial"/>
      <family val="2"/>
    </font>
    <font>
      <sz val="11"/>
      <name val="MS Serif"/>
      <family val="1"/>
    </font>
    <font>
      <sz val="11"/>
      <name val="Arial"/>
      <family val="2"/>
    </font>
    <font>
      <sz val="10"/>
      <name val="Arial"/>
      <family val="2"/>
    </font>
  </fonts>
  <fills count="10">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14"/>
        <bgColor indexed="64"/>
      </patternFill>
    </fill>
    <fill>
      <patternFill patternType="solid">
        <fgColor indexed="17"/>
        <bgColor indexed="64"/>
      </patternFill>
    </fill>
    <fill>
      <patternFill patternType="solid">
        <fgColor indexed="10"/>
        <bgColor indexed="64"/>
      </patternFill>
    </fill>
    <fill>
      <patternFill patternType="solid">
        <fgColor indexed="12"/>
        <bgColor indexed="64"/>
      </patternFill>
    </fill>
    <fill>
      <patternFill patternType="solid">
        <fgColor indexed="2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7">
    <xf numFmtId="0" fontId="0" fillId="0" borderId="0"/>
    <xf numFmtId="0" fontId="36" fillId="0" borderId="0"/>
    <xf numFmtId="0" fontId="1" fillId="0" borderId="0" applyBorder="0" applyAlignment="0"/>
    <xf numFmtId="0" fontId="2" fillId="0" borderId="0"/>
    <xf numFmtId="0" fontId="1" fillId="0" borderId="0"/>
    <xf numFmtId="0" fontId="1" fillId="0" borderId="0"/>
    <xf numFmtId="9" fontId="46" fillId="0" borderId="0" applyFont="0" applyFill="0" applyBorder="0" applyAlignment="0" applyProtection="0"/>
  </cellStyleXfs>
  <cellXfs count="215">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2" fillId="0" borderId="0" xfId="0" applyFont="1"/>
    <xf numFmtId="0" fontId="14" fillId="2" borderId="0" xfId="0" applyFont="1" applyFill="1"/>
    <xf numFmtId="0" fontId="14" fillId="0" borderId="0" xfId="0" applyFont="1"/>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0" borderId="0" xfId="0" applyFont="1"/>
    <xf numFmtId="0" fontId="11" fillId="0" borderId="0" xfId="0" applyFont="1"/>
    <xf numFmtId="0" fontId="10" fillId="0" borderId="0" xfId="0" applyFont="1"/>
    <xf numFmtId="0" fontId="13" fillId="0" borderId="0" xfId="0" applyFont="1"/>
    <xf numFmtId="0" fontId="15" fillId="0" borderId="0" xfId="0" applyFont="1"/>
    <xf numFmtId="0" fontId="2" fillId="2" borderId="1" xfId="0" applyFont="1" applyFill="1" applyBorder="1"/>
    <xf numFmtId="0" fontId="12"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xf>
    <xf numFmtId="0" fontId="12" fillId="2" borderId="0" xfId="0" applyFont="1" applyFill="1"/>
    <xf numFmtId="0" fontId="11" fillId="2" borderId="0" xfId="0" applyFont="1" applyFill="1"/>
    <xf numFmtId="0" fontId="10" fillId="2" borderId="0" xfId="0" applyFont="1" applyFill="1"/>
    <xf numFmtId="0" fontId="13" fillId="2" borderId="0" xfId="0" applyFont="1" applyFill="1"/>
    <xf numFmtId="0" fontId="15" fillId="2" borderId="0" xfId="0" applyFont="1" applyFill="1"/>
    <xf numFmtId="166" fontId="17" fillId="0" borderId="2" xfId="0" applyNumberFormat="1" applyFont="1" applyBorder="1" applyProtection="1">
      <protection locked="0"/>
    </xf>
    <xf numFmtId="0" fontId="18" fillId="0" borderId="2" xfId="0" applyFont="1" applyBorder="1"/>
    <xf numFmtId="0" fontId="19" fillId="0" borderId="3" xfId="0" applyFont="1" applyBorder="1" applyAlignment="1">
      <alignment horizontal="left"/>
    </xf>
    <xf numFmtId="166" fontId="21" fillId="0" borderId="4" xfId="0" applyNumberFormat="1" applyFont="1" applyBorder="1"/>
    <xf numFmtId="166" fontId="21" fillId="0" borderId="2" xfId="0" applyNumberFormat="1" applyFont="1" applyBorder="1"/>
    <xf numFmtId="166" fontId="21" fillId="0" borderId="5" xfId="0" applyNumberFormat="1" applyFont="1" applyBorder="1"/>
    <xf numFmtId="166" fontId="19" fillId="0" borderId="6" xfId="0" applyNumberFormat="1" applyFont="1" applyBorder="1"/>
    <xf numFmtId="166" fontId="19" fillId="0" borderId="7" xfId="0" applyNumberFormat="1" applyFont="1" applyBorder="1"/>
    <xf numFmtId="166" fontId="19" fillId="0" borderId="8" xfId="0" applyNumberFormat="1" applyFont="1" applyBorder="1"/>
    <xf numFmtId="0" fontId="9" fillId="0" borderId="11" xfId="0" applyFont="1" applyBorder="1" applyAlignment="1">
      <alignment horizontal="centerContinuous"/>
    </xf>
    <xf numFmtId="0" fontId="3" fillId="0" borderId="12" xfId="0" applyFont="1" applyBorder="1" applyAlignment="1">
      <alignment horizontal="centerContinuous"/>
    </xf>
    <xf numFmtId="0" fontId="4" fillId="0" borderId="12" xfId="0" applyFont="1" applyBorder="1" applyAlignment="1">
      <alignment horizontal="centerContinuous"/>
    </xf>
    <xf numFmtId="0" fontId="5" fillId="0" borderId="13" xfId="0" applyFont="1" applyBorder="1" applyAlignment="1">
      <alignment horizontal="centerContinuous"/>
    </xf>
    <xf numFmtId="0" fontId="6" fillId="0" borderId="13" xfId="0" applyFont="1" applyBorder="1" applyAlignment="1">
      <alignment horizontal="centerContinuous"/>
    </xf>
    <xf numFmtId="0" fontId="3" fillId="0" borderId="13" xfId="0" applyFont="1" applyBorder="1" applyAlignment="1">
      <alignment horizontal="centerContinuous"/>
    </xf>
    <xf numFmtId="0" fontId="4" fillId="0" borderId="13" xfId="0" applyFont="1" applyBorder="1" applyAlignment="1">
      <alignment horizontal="centerContinuous"/>
    </xf>
    <xf numFmtId="0" fontId="7" fillId="0" borderId="14" xfId="0" applyFont="1" applyBorder="1" applyAlignment="1">
      <alignment horizontal="centerContinuous"/>
    </xf>
    <xf numFmtId="1" fontId="21" fillId="0" borderId="15" xfId="0" applyNumberFormat="1" applyFont="1" applyBorder="1" applyAlignment="1">
      <alignment horizontal="center"/>
    </xf>
    <xf numFmtId="1" fontId="21" fillId="0" borderId="10" xfId="0" applyNumberFormat="1" applyFont="1" applyBorder="1" applyAlignment="1">
      <alignment horizontal="center"/>
    </xf>
    <xf numFmtId="1" fontId="21" fillId="0" borderId="16" xfId="0" applyNumberFormat="1" applyFont="1" applyBorder="1" applyAlignment="1">
      <alignment horizontal="center"/>
    </xf>
    <xf numFmtId="1" fontId="19" fillId="0" borderId="8" xfId="0" applyNumberFormat="1" applyFont="1" applyBorder="1" applyAlignment="1">
      <alignment horizontal="center"/>
    </xf>
    <xf numFmtId="1" fontId="21" fillId="0" borderId="17" xfId="0" applyNumberFormat="1" applyFont="1" applyBorder="1" applyAlignment="1">
      <alignment horizontal="center"/>
    </xf>
    <xf numFmtId="1" fontId="21" fillId="0" borderId="3" xfId="0" applyNumberFormat="1" applyFont="1" applyBorder="1" applyAlignment="1">
      <alignment horizontal="center"/>
    </xf>
    <xf numFmtId="1" fontId="21" fillId="0" borderId="18" xfId="0" applyNumberFormat="1" applyFont="1" applyBorder="1" applyAlignment="1">
      <alignment horizontal="center"/>
    </xf>
    <xf numFmtId="0" fontId="24" fillId="0" borderId="12" xfId="0" applyFont="1" applyBorder="1" applyAlignment="1">
      <alignment horizontal="centerContinuous"/>
    </xf>
    <xf numFmtId="0" fontId="25" fillId="0" borderId="12" xfId="0" applyFont="1" applyBorder="1" applyAlignment="1">
      <alignment horizontal="centerContinuous"/>
    </xf>
    <xf numFmtId="0" fontId="26" fillId="0" borderId="13" xfId="0" applyFont="1" applyBorder="1" applyAlignment="1">
      <alignment horizontal="centerContinuous"/>
    </xf>
    <xf numFmtId="0" fontId="27" fillId="0" borderId="13" xfId="0" applyFont="1" applyBorder="1" applyAlignment="1">
      <alignment horizontal="centerContinuous"/>
    </xf>
    <xf numFmtId="0" fontId="24" fillId="0" borderId="13" xfId="0" applyFont="1" applyBorder="1" applyAlignment="1">
      <alignment horizontal="centerContinuous"/>
    </xf>
    <xf numFmtId="0" fontId="25" fillId="0" borderId="13" xfId="0" applyFont="1" applyBorder="1" applyAlignment="1">
      <alignment horizontal="centerContinuous"/>
    </xf>
    <xf numFmtId="0" fontId="28" fillId="0" borderId="14" xfId="0" applyFont="1" applyBorder="1" applyAlignment="1">
      <alignment horizontal="centerContinuous"/>
    </xf>
    <xf numFmtId="0" fontId="29" fillId="0" borderId="9" xfId="0" applyFont="1" applyBorder="1" applyAlignment="1">
      <alignment horizontal="centerContinuous"/>
    </xf>
    <xf numFmtId="0" fontId="29" fillId="0" borderId="10" xfId="0" applyFont="1" applyBorder="1" applyAlignment="1">
      <alignment horizontal="centerContinuous"/>
    </xf>
    <xf numFmtId="0" fontId="29" fillId="0" borderId="3" xfId="0" applyFont="1" applyBorder="1" applyAlignment="1">
      <alignment horizontal="center"/>
    </xf>
    <xf numFmtId="0" fontId="18" fillId="0" borderId="9" xfId="0" applyFont="1" applyBorder="1"/>
    <xf numFmtId="166" fontId="17" fillId="0" borderId="9" xfId="0" applyNumberFormat="1" applyFont="1" applyBorder="1" applyProtection="1">
      <protection locked="0"/>
    </xf>
    <xf numFmtId="166" fontId="21" fillId="0" borderId="9" xfId="0" applyNumberFormat="1" applyFont="1" applyBorder="1"/>
    <xf numFmtId="166" fontId="21" fillId="0" borderId="19" xfId="0" applyNumberFormat="1" applyFont="1" applyBorder="1"/>
    <xf numFmtId="166" fontId="19" fillId="0" borderId="20" xfId="0" applyNumberFormat="1" applyFont="1" applyBorder="1"/>
    <xf numFmtId="0" fontId="18" fillId="0" borderId="3" xfId="0" applyFont="1" applyBorder="1"/>
    <xf numFmtId="166" fontId="17" fillId="0" borderId="3" xfId="0" applyNumberFormat="1" applyFont="1" applyBorder="1" applyProtection="1">
      <protection locked="0"/>
    </xf>
    <xf numFmtId="166" fontId="21" fillId="0" borderId="3" xfId="0" applyNumberFormat="1" applyFont="1" applyBorder="1"/>
    <xf numFmtId="166" fontId="21" fillId="0" borderId="18" xfId="0" applyNumberFormat="1" applyFont="1" applyBorder="1"/>
    <xf numFmtId="0" fontId="19" fillId="0" borderId="21" xfId="0" applyFont="1" applyBorder="1" applyAlignment="1">
      <alignment horizontal="left"/>
    </xf>
    <xf numFmtId="166" fontId="19" fillId="0" borderId="21" xfId="0" applyNumberFormat="1" applyFont="1" applyBorder="1" applyProtection="1">
      <protection hidden="1"/>
    </xf>
    <xf numFmtId="166" fontId="19" fillId="0" borderId="22" xfId="0" applyNumberFormat="1" applyFont="1" applyBorder="1" applyProtection="1">
      <protection hidden="1"/>
    </xf>
    <xf numFmtId="166" fontId="19" fillId="0" borderId="23" xfId="0" applyNumberFormat="1" applyFont="1" applyBorder="1" applyProtection="1">
      <protection hidden="1"/>
    </xf>
    <xf numFmtId="166" fontId="19" fillId="0" borderId="22" xfId="0" applyNumberFormat="1" applyFont="1" applyBorder="1"/>
    <xf numFmtId="0" fontId="6" fillId="0" borderId="14" xfId="0" applyFont="1" applyBorder="1" applyAlignment="1">
      <alignment horizontal="centerContinuous"/>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1" fontId="17" fillId="0" borderId="24" xfId="0" applyNumberFormat="1" applyFont="1" applyBorder="1" applyAlignment="1">
      <alignment horizontal="center"/>
    </xf>
    <xf numFmtId="1" fontId="20" fillId="0" borderId="9" xfId="0" applyNumberFormat="1" applyFont="1" applyBorder="1" applyAlignment="1">
      <alignment horizontal="center"/>
    </xf>
    <xf numFmtId="1" fontId="21" fillId="0" borderId="9" xfId="0" applyNumberFormat="1" applyFont="1" applyBorder="1" applyAlignment="1">
      <alignment horizontal="center"/>
    </xf>
    <xf numFmtId="1" fontId="22" fillId="0" borderId="19" xfId="0" applyNumberFormat="1" applyFont="1" applyBorder="1" applyAlignment="1">
      <alignment horizontal="center"/>
    </xf>
    <xf numFmtId="1" fontId="23" fillId="0" borderId="20" xfId="0" applyNumberFormat="1" applyFont="1" applyBorder="1" applyAlignment="1">
      <alignment horizontal="center"/>
    </xf>
    <xf numFmtId="0" fontId="27" fillId="0" borderId="14" xfId="0" applyFont="1" applyBorder="1" applyAlignment="1">
      <alignment horizontal="centerContinuous"/>
    </xf>
    <xf numFmtId="0" fontId="24" fillId="0" borderId="14" xfId="0" applyFont="1" applyBorder="1" applyAlignment="1">
      <alignment horizontal="centerContinuous"/>
    </xf>
    <xf numFmtId="0" fontId="25" fillId="0" borderId="14" xfId="0" applyFont="1" applyBorder="1" applyAlignment="1">
      <alignment horizontal="centerContinuous"/>
    </xf>
    <xf numFmtId="0" fontId="26" fillId="0" borderId="14" xfId="0" applyFont="1" applyBorder="1" applyAlignment="1">
      <alignment horizontal="centerContinuous"/>
    </xf>
    <xf numFmtId="0" fontId="30" fillId="0" borderId="9" xfId="0" applyFont="1" applyBorder="1"/>
    <xf numFmtId="0" fontId="30" fillId="0" borderId="2" xfId="0" applyFont="1" applyBorder="1"/>
    <xf numFmtId="0" fontId="23" fillId="0" borderId="2" xfId="0" applyFont="1" applyBorder="1" applyAlignment="1">
      <alignment horizontal="left"/>
    </xf>
    <xf numFmtId="0" fontId="30" fillId="0" borderId="0" xfId="0" applyFont="1"/>
    <xf numFmtId="0" fontId="31" fillId="4" borderId="10" xfId="0" applyFont="1" applyFill="1" applyBorder="1" applyAlignment="1">
      <alignment horizontal="center"/>
    </xf>
    <xf numFmtId="0" fontId="22" fillId="4" borderId="11" xfId="0" applyFont="1" applyFill="1" applyBorder="1" applyAlignment="1">
      <alignment horizontal="center"/>
    </xf>
    <xf numFmtId="0" fontId="21" fillId="4" borderId="12" xfId="0" applyFont="1" applyFill="1" applyBorder="1" applyAlignment="1">
      <alignment horizontal="center"/>
    </xf>
    <xf numFmtId="0" fontId="19" fillId="4" borderId="12" xfId="0" applyFont="1" applyFill="1" applyBorder="1" applyAlignment="1">
      <alignment horizontal="center"/>
    </xf>
    <xf numFmtId="0" fontId="17" fillId="4" borderId="12" xfId="0" applyFont="1" applyFill="1" applyBorder="1" applyAlignment="1">
      <alignment horizontal="center"/>
    </xf>
    <xf numFmtId="0" fontId="32" fillId="4" borderId="13" xfId="0" applyFont="1" applyFill="1" applyBorder="1" applyAlignment="1">
      <alignment horizontal="center"/>
    </xf>
    <xf numFmtId="0" fontId="33" fillId="5" borderId="11" xfId="0" applyFont="1" applyFill="1" applyBorder="1" applyAlignment="1">
      <alignment horizontal="center"/>
    </xf>
    <xf numFmtId="0" fontId="33" fillId="6" borderId="11" xfId="0" applyFont="1" applyFill="1" applyBorder="1" applyAlignment="1">
      <alignment horizontal="center"/>
    </xf>
    <xf numFmtId="0" fontId="33" fillId="7" borderId="11" xfId="0" applyFont="1" applyFill="1" applyBorder="1" applyAlignment="1">
      <alignment horizontal="center"/>
    </xf>
    <xf numFmtId="0" fontId="33" fillId="8" borderId="11" xfId="0" applyFont="1" applyFill="1" applyBorder="1" applyAlignment="1">
      <alignment horizontal="center"/>
    </xf>
    <xf numFmtId="0" fontId="33" fillId="9" borderId="2" xfId="0" applyFont="1" applyFill="1" applyBorder="1" applyAlignment="1">
      <alignment horizontal="center"/>
    </xf>
    <xf numFmtId="0" fontId="30" fillId="2" borderId="0" xfId="0" applyFont="1" applyFill="1"/>
    <xf numFmtId="0" fontId="22" fillId="2" borderId="0" xfId="0" applyFont="1" applyFill="1"/>
    <xf numFmtId="0" fontId="21" fillId="2" borderId="0" xfId="0" applyFont="1" applyFill="1"/>
    <xf numFmtId="0" fontId="20" fillId="2" borderId="0" xfId="0" applyFont="1" applyFill="1"/>
    <xf numFmtId="0" fontId="17" fillId="2" borderId="0" xfId="0" applyFont="1" applyFill="1"/>
    <xf numFmtId="0" fontId="32" fillId="2" borderId="0" xfId="0" applyFont="1" applyFill="1"/>
    <xf numFmtId="0" fontId="22" fillId="0" borderId="0" xfId="0" applyFont="1"/>
    <xf numFmtId="0" fontId="32" fillId="0" borderId="0" xfId="0" applyFont="1"/>
    <xf numFmtId="0" fontId="17" fillId="0" borderId="0" xfId="0" applyFont="1"/>
    <xf numFmtId="0" fontId="21" fillId="0" borderId="0" xfId="0" applyFont="1"/>
    <xf numFmtId="0" fontId="20" fillId="0" borderId="0" xfId="0" applyFont="1"/>
    <xf numFmtId="0" fontId="22" fillId="4" borderId="12" xfId="0" applyFont="1" applyFill="1" applyBorder="1" applyAlignment="1">
      <alignment horizontal="center"/>
    </xf>
    <xf numFmtId="0" fontId="33" fillId="5" borderId="12" xfId="0" applyFont="1" applyFill="1" applyBorder="1" applyAlignment="1">
      <alignment horizontal="center"/>
    </xf>
    <xf numFmtId="0" fontId="32" fillId="4" borderId="25" xfId="0" applyFont="1" applyFill="1" applyBorder="1" applyAlignment="1">
      <alignment horizontal="center"/>
    </xf>
    <xf numFmtId="0" fontId="33" fillId="9" borderId="5" xfId="0" applyFont="1" applyFill="1" applyBorder="1" applyAlignment="1">
      <alignment horizontal="center"/>
    </xf>
    <xf numFmtId="166" fontId="17" fillId="0" borderId="0" xfId="0" applyNumberFormat="1" applyFont="1"/>
    <xf numFmtId="166" fontId="17" fillId="0" borderId="26" xfId="0" applyNumberFormat="1" applyFont="1" applyBorder="1" applyProtection="1">
      <protection locked="0"/>
    </xf>
    <xf numFmtId="166" fontId="19" fillId="0" borderId="19" xfId="0" applyNumberFormat="1" applyFont="1" applyBorder="1" applyProtection="1">
      <protection locked="0"/>
    </xf>
    <xf numFmtId="166" fontId="19" fillId="0" borderId="9" xfId="0" applyNumberFormat="1" applyFont="1" applyBorder="1" applyProtection="1">
      <protection locked="0"/>
    </xf>
    <xf numFmtId="166" fontId="19" fillId="0" borderId="5" xfId="0" applyNumberFormat="1" applyFont="1" applyBorder="1"/>
    <xf numFmtId="166" fontId="19" fillId="0" borderId="2" xfId="0" applyNumberFormat="1" applyFont="1" applyBorder="1"/>
    <xf numFmtId="0" fontId="8" fillId="0" borderId="0" xfId="0" applyFont="1"/>
    <xf numFmtId="165" fontId="17" fillId="0" borderId="0" xfId="0" applyNumberFormat="1" applyFont="1"/>
    <xf numFmtId="165" fontId="17" fillId="0" borderId="2" xfId="0" applyNumberFormat="1" applyFont="1" applyBorder="1" applyProtection="1">
      <protection locked="0"/>
    </xf>
    <xf numFmtId="165" fontId="17" fillId="0" borderId="9" xfId="0" applyNumberFormat="1" applyFont="1" applyBorder="1" applyProtection="1">
      <protection locked="0"/>
    </xf>
    <xf numFmtId="0" fontId="34" fillId="0" borderId="0" xfId="2" applyFont="1" applyBorder="1"/>
    <xf numFmtId="0" fontId="35" fillId="0" borderId="0" xfId="1" applyFont="1" applyProtection="1">
      <protection locked="0"/>
    </xf>
    <xf numFmtId="166" fontId="19" fillId="0" borderId="27" xfId="0" applyNumberFormat="1" applyFont="1" applyBorder="1" applyProtection="1">
      <protection hidden="1"/>
    </xf>
    <xf numFmtId="166" fontId="19" fillId="0" borderId="28" xfId="0" applyNumberFormat="1" applyFont="1" applyBorder="1" applyProtection="1">
      <protection hidden="1"/>
    </xf>
    <xf numFmtId="164" fontId="37" fillId="0" borderId="0" xfId="2" applyNumberFormat="1" applyFont="1" applyBorder="1" applyAlignment="1">
      <alignment horizontal="center"/>
    </xf>
    <xf numFmtId="164" fontId="38" fillId="0" borderId="0" xfId="0" applyNumberFormat="1" applyFont="1" applyAlignment="1">
      <alignment horizontal="center"/>
    </xf>
    <xf numFmtId="164" fontId="37" fillId="0" borderId="0" xfId="2" applyNumberFormat="1" applyFont="1" applyBorder="1" applyAlignment="1">
      <alignment horizontal="center" vertical="center"/>
    </xf>
    <xf numFmtId="0" fontId="9" fillId="0" borderId="0" xfId="0" applyFont="1"/>
    <xf numFmtId="0" fontId="16" fillId="0" borderId="11" xfId="0" applyFont="1" applyBorder="1" applyAlignment="1">
      <alignment horizontal="centerContinuous"/>
    </xf>
    <xf numFmtId="166" fontId="16" fillId="0" borderId="2" xfId="0" applyNumberFormat="1" applyFont="1" applyBorder="1"/>
    <xf numFmtId="165" fontId="19" fillId="0" borderId="21" xfId="0" applyNumberFormat="1" applyFont="1" applyBorder="1" applyProtection="1">
      <protection hidden="1"/>
    </xf>
    <xf numFmtId="165" fontId="17" fillId="0" borderId="3" xfId="0" applyNumberFormat="1" applyFont="1" applyBorder="1" applyProtection="1">
      <protection locked="0"/>
    </xf>
    <xf numFmtId="166" fontId="2" fillId="0" borderId="0" xfId="0" applyNumberFormat="1" applyFont="1"/>
    <xf numFmtId="166" fontId="19" fillId="0" borderId="0" xfId="0" applyNumberFormat="1" applyFont="1"/>
    <xf numFmtId="166" fontId="16" fillId="0" borderId="0" xfId="0" applyNumberFormat="1" applyFont="1"/>
    <xf numFmtId="166" fontId="39" fillId="0" borderId="2" xfId="0" applyNumberFormat="1" applyFont="1" applyBorder="1" applyProtection="1">
      <protection locked="0"/>
    </xf>
    <xf numFmtId="166" fontId="39" fillId="0" borderId="9" xfId="0" applyNumberFormat="1" applyFont="1" applyBorder="1" applyProtection="1">
      <protection locked="0"/>
    </xf>
    <xf numFmtId="0" fontId="1" fillId="2" borderId="0" xfId="0" applyFont="1" applyFill="1"/>
    <xf numFmtId="0" fontId="1" fillId="0" borderId="0" xfId="0" applyFont="1"/>
    <xf numFmtId="0" fontId="1" fillId="3" borderId="0" xfId="0" applyFont="1" applyFill="1"/>
    <xf numFmtId="1" fontId="17" fillId="0" borderId="9" xfId="0" applyNumberFormat="1" applyFont="1" applyBorder="1" applyAlignment="1">
      <alignment horizontal="center"/>
    </xf>
    <xf numFmtId="1" fontId="22"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3" xfId="0" applyNumberFormat="1" applyFont="1" applyBorder="1" applyAlignment="1">
      <alignment horizontal="center"/>
    </xf>
    <xf numFmtId="166" fontId="19" fillId="0" borderId="3" xfId="0" applyNumberFormat="1" applyFont="1" applyBorder="1" applyProtection="1">
      <protection hidden="1"/>
    </xf>
    <xf numFmtId="166" fontId="16" fillId="0" borderId="4" xfId="0" applyNumberFormat="1" applyFont="1" applyBorder="1"/>
    <xf numFmtId="166" fontId="19" fillId="0" borderId="7" xfId="0" applyNumberFormat="1" applyFont="1" applyBorder="1" applyProtection="1">
      <protection hidden="1"/>
    </xf>
    <xf numFmtId="0" fontId="1" fillId="2" borderId="1" xfId="0" applyFont="1" applyFill="1" applyBorder="1"/>
    <xf numFmtId="0" fontId="28" fillId="0" borderId="9" xfId="0" applyFont="1" applyBorder="1"/>
    <xf numFmtId="0" fontId="28" fillId="0" borderId="2" xfId="0" applyFont="1" applyBorder="1"/>
    <xf numFmtId="0" fontId="28" fillId="0" borderId="0" xfId="0" applyFont="1"/>
    <xf numFmtId="166" fontId="1" fillId="0" borderId="0" xfId="0" applyNumberFormat="1" applyFont="1"/>
    <xf numFmtId="0" fontId="9" fillId="0" borderId="0" xfId="2" applyFont="1" applyBorder="1"/>
    <xf numFmtId="0" fontId="40" fillId="0" borderId="0" xfId="4" applyFont="1" applyAlignment="1">
      <alignment horizontal="centerContinuous" wrapText="1"/>
    </xf>
    <xf numFmtId="0" fontId="41" fillId="0" borderId="0" xfId="4" applyFont="1" applyAlignment="1">
      <alignment horizontal="centerContinuous" wrapText="1"/>
    </xf>
    <xf numFmtId="0" fontId="1" fillId="0" borderId="0" xfId="4" applyAlignment="1">
      <alignment horizontal="centerContinuous" wrapText="1"/>
    </xf>
    <xf numFmtId="0" fontId="1" fillId="0" borderId="0" xfId="4" applyAlignment="1">
      <alignment wrapText="1"/>
    </xf>
    <xf numFmtId="0" fontId="1" fillId="0" borderId="0" xfId="4"/>
    <xf numFmtId="0" fontId="1" fillId="0" borderId="0" xfId="4" applyAlignment="1">
      <alignment horizontal="center" vertical="center"/>
    </xf>
    <xf numFmtId="0" fontId="42" fillId="0" borderId="0" xfId="4" applyFont="1" applyAlignment="1">
      <alignment horizontal="center" vertical="center"/>
    </xf>
    <xf numFmtId="0" fontId="42" fillId="0" borderId="29" xfId="4" applyFont="1" applyBorder="1" applyAlignment="1">
      <alignment horizontal="center" vertical="center"/>
    </xf>
    <xf numFmtId="0" fontId="43" fillId="0" borderId="30" xfId="4" applyFont="1" applyBorder="1" applyAlignment="1">
      <alignment horizontal="center" vertical="center"/>
    </xf>
    <xf numFmtId="0" fontId="42" fillId="0" borderId="30" xfId="4" applyFont="1" applyBorder="1" applyAlignment="1">
      <alignment horizontal="center" vertical="center"/>
    </xf>
    <xf numFmtId="0" fontId="44" fillId="0" borderId="30" xfId="4" applyFont="1" applyBorder="1" applyAlignment="1">
      <alignment horizontal="center" vertical="center"/>
    </xf>
    <xf numFmtId="0" fontId="45" fillId="0" borderId="30" xfId="4" applyFont="1" applyBorder="1" applyAlignment="1">
      <alignment horizontal="center" vertical="center"/>
    </xf>
    <xf numFmtId="0" fontId="45" fillId="0" borderId="31" xfId="4" applyFont="1" applyBorder="1" applyAlignment="1">
      <alignment horizontal="center" vertical="center"/>
    </xf>
    <xf numFmtId="0" fontId="44" fillId="0" borderId="0" xfId="4" applyFont="1" applyAlignment="1">
      <alignment horizontal="center" vertical="center"/>
    </xf>
    <xf numFmtId="0" fontId="42" fillId="0" borderId="0" xfId="4" applyFont="1"/>
    <xf numFmtId="166" fontId="10" fillId="0" borderId="0" xfId="0" applyNumberFormat="1" applyFont="1"/>
    <xf numFmtId="166" fontId="20" fillId="0" borderId="0" xfId="0" applyNumberFormat="1" applyFont="1"/>
    <xf numFmtId="166" fontId="0" fillId="0" borderId="0" xfId="0" applyNumberFormat="1"/>
    <xf numFmtId="166" fontId="3" fillId="0" borderId="0" xfId="0" applyNumberFormat="1" applyFont="1"/>
    <xf numFmtId="166" fontId="12" fillId="0" borderId="0" xfId="0" applyNumberFormat="1" applyFont="1"/>
    <xf numFmtId="166" fontId="11" fillId="0" borderId="0" xfId="0" applyNumberFormat="1" applyFont="1"/>
    <xf numFmtId="166" fontId="6" fillId="0" borderId="0" xfId="0" applyNumberFormat="1" applyFont="1"/>
    <xf numFmtId="166" fontId="13" fillId="0" borderId="0" xfId="0" applyNumberFormat="1" applyFont="1"/>
    <xf numFmtId="166" fontId="4" fillId="0" borderId="0" xfId="0" applyNumberFormat="1" applyFont="1"/>
    <xf numFmtId="1" fontId="20" fillId="0" borderId="3" xfId="0" applyNumberFormat="1" applyFont="1" applyBorder="1" applyAlignment="1">
      <alignment horizontal="center"/>
    </xf>
    <xf numFmtId="166" fontId="22" fillId="0" borderId="0" xfId="0" applyNumberFormat="1" applyFont="1"/>
    <xf numFmtId="1" fontId="22" fillId="0" borderId="3" xfId="0" applyNumberFormat="1" applyFont="1" applyBorder="1" applyAlignment="1">
      <alignment horizontal="center"/>
    </xf>
    <xf numFmtId="167" fontId="1" fillId="0" borderId="0" xfId="0" applyNumberFormat="1" applyFont="1"/>
    <xf numFmtId="10" fontId="1" fillId="0" borderId="0" xfId="0" applyNumberFormat="1" applyFont="1"/>
    <xf numFmtId="166" fontId="9" fillId="0" borderId="0" xfId="0" applyNumberFormat="1" applyFont="1"/>
    <xf numFmtId="10" fontId="3" fillId="0" borderId="0" xfId="0" applyNumberFormat="1" applyFont="1"/>
    <xf numFmtId="2" fontId="3" fillId="0" borderId="0" xfId="0" applyNumberFormat="1" applyFont="1"/>
    <xf numFmtId="4" fontId="12" fillId="0" borderId="0" xfId="0" applyNumberFormat="1" applyFont="1"/>
    <xf numFmtId="166" fontId="21" fillId="0" borderId="0" xfId="0" applyNumberFormat="1" applyFont="1"/>
    <xf numFmtId="165" fontId="12" fillId="0" borderId="0" xfId="0" applyNumberFormat="1" applyFont="1"/>
    <xf numFmtId="10" fontId="1" fillId="0" borderId="0" xfId="6" applyNumberFormat="1" applyFont="1"/>
    <xf numFmtId="168" fontId="1" fillId="0" borderId="0" xfId="6" applyNumberFormat="1" applyFont="1"/>
    <xf numFmtId="169" fontId="1" fillId="0" borderId="0" xfId="6" applyNumberFormat="1" applyFont="1"/>
    <xf numFmtId="0" fontId="1" fillId="0" borderId="0" xfId="6" applyNumberFormat="1" applyFont="1"/>
    <xf numFmtId="2" fontId="1" fillId="0" borderId="0" xfId="6" applyNumberFormat="1" applyFont="1"/>
    <xf numFmtId="9" fontId="1" fillId="0" borderId="0" xfId="6" applyFont="1"/>
    <xf numFmtId="2" fontId="1" fillId="0" borderId="0" xfId="0" applyNumberFormat="1" applyFont="1"/>
    <xf numFmtId="168" fontId="2" fillId="0" borderId="0" xfId="6" applyNumberFormat="1" applyFont="1"/>
    <xf numFmtId="168" fontId="10" fillId="0" borderId="0" xfId="6" applyNumberFormat="1" applyFont="1"/>
    <xf numFmtId="166" fontId="19" fillId="0" borderId="13" xfId="0" applyNumberFormat="1" applyFont="1" applyBorder="1"/>
    <xf numFmtId="166" fontId="19" fillId="0" borderId="32" xfId="0" applyNumberFormat="1" applyFont="1" applyBorder="1"/>
    <xf numFmtId="170" fontId="3" fillId="0" borderId="0" xfId="0" applyNumberFormat="1" applyFont="1"/>
    <xf numFmtId="165" fontId="1" fillId="0" borderId="0" xfId="0" applyNumberFormat="1" applyFont="1"/>
  </cellXfs>
  <cellStyles count="7">
    <cellStyle name="Normal" xfId="0" builtinId="0"/>
    <cellStyle name="Normal 2" xfId="3" xr:uid="{00000000-0005-0000-0000-000001000000}"/>
    <cellStyle name="Normal 2 2" xfId="5" xr:uid="{00000000-0005-0000-0000-000002000000}"/>
    <cellStyle name="Normal 3" xfId="4" xr:uid="{00000000-0005-0000-0000-000003000000}"/>
    <cellStyle name="Normal_Compound  &amp; Feedstuffs in NI" xfId="1" xr:uid="{00000000-0005-0000-0000-000004000000}"/>
    <cellStyle name="Normal_Data" xfId="2" xr:uid="{00000000-0005-0000-0000-00000500000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Total Compounds and Processed Feeds</a:t>
            </a:r>
          </a:p>
        </c:rich>
      </c:tx>
      <c:layout>
        <c:manualLayout>
          <c:xMode val="edge"/>
          <c:yMode val="edge"/>
          <c:x val="0.30877201799277243"/>
          <c:y val="2.0057376745280006E-2"/>
        </c:manualLayout>
      </c:layout>
      <c:overlay val="0"/>
      <c:spPr>
        <a:noFill/>
        <a:ln w="25400">
          <a:noFill/>
        </a:ln>
      </c:spPr>
    </c:title>
    <c:autoTitleDeleted val="0"/>
    <c:plotArea>
      <c:layout>
        <c:manualLayout>
          <c:layoutTarget val="inner"/>
          <c:xMode val="edge"/>
          <c:yMode val="edge"/>
          <c:x val="9.239768720237318E-2"/>
          <c:y val="9.7421544191356541E-2"/>
          <c:w val="0.87953241488841361"/>
          <c:h val="0.765045655855653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269.42503068979147</c:v>
              </c:pt>
              <c:pt idx="1">
                <c:v>255.94592573676155</c:v>
              </c:pt>
              <c:pt idx="2">
                <c:v>290.92986878639903</c:v>
              </c:pt>
              <c:pt idx="3">
                <c:v>255.93310615798322</c:v>
              </c:pt>
              <c:pt idx="4">
                <c:v>237.62164117474811</c:v>
              </c:pt>
              <c:pt idx="5">
                <c:v>254.84837833031102</c:v>
              </c:pt>
              <c:pt idx="6">
                <c:v>228.32334205124633</c:v>
              </c:pt>
              <c:pt idx="7">
                <c:v>213.08009789396689</c:v>
              </c:pt>
              <c:pt idx="8">
                <c:v>255.91594379933088</c:v>
              </c:pt>
              <c:pt idx="9">
                <c:v>252.71930599327888</c:v>
              </c:pt>
              <c:pt idx="10">
                <c:v>247.39496958662417</c:v>
              </c:pt>
              <c:pt idx="11">
                <c:v>290.11437026347579</c:v>
              </c:pt>
            </c:numLit>
          </c:val>
          <c:smooth val="0"/>
          <c:extLst>
            <c:ext xmlns:c16="http://schemas.microsoft.com/office/drawing/2014/chart" uri="{C3380CC4-5D6E-409C-BE32-E72D297353CC}">
              <c16:uniqueId val="{00000000-0817-49DB-8810-3245B7CFFC51}"/>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265.81285718063884</c:v>
              </c:pt>
              <c:pt idx="1">
                <c:v>259.66942782813067</c:v>
              </c:pt>
              <c:pt idx="2">
                <c:v>305.66951388125256</c:v>
              </c:pt>
              <c:pt idx="3">
                <c:v>266.97156388192042</c:v>
              </c:pt>
            </c:numLit>
          </c:val>
          <c:smooth val="0"/>
          <c:extLst>
            <c:ext xmlns:c16="http://schemas.microsoft.com/office/drawing/2014/chart" uri="{C3380CC4-5D6E-409C-BE32-E72D297353CC}">
              <c16:uniqueId val="{00000001-0817-49DB-8810-3245B7CFFC51}"/>
            </c:ext>
          </c:extLst>
        </c:ser>
        <c:dLbls>
          <c:showLegendKey val="0"/>
          <c:showVal val="0"/>
          <c:showCatName val="0"/>
          <c:showSerName val="0"/>
          <c:showPercent val="0"/>
          <c:showBubbleSize val="0"/>
        </c:dLbls>
        <c:smooth val="0"/>
        <c:axId val="208154624"/>
        <c:axId val="208151488"/>
      </c:lineChart>
      <c:catAx>
        <c:axId val="2081546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1488"/>
        <c:crossesAt val="120"/>
        <c:auto val="0"/>
        <c:lblAlgn val="ctr"/>
        <c:lblOffset val="100"/>
        <c:tickLblSkip val="1"/>
        <c:tickMarkSkip val="1"/>
        <c:noMultiLvlLbl val="0"/>
      </c:catAx>
      <c:valAx>
        <c:axId val="208151488"/>
        <c:scaling>
          <c:orientation val="minMax"/>
          <c:min val="130"/>
        </c:scaling>
        <c:delete val="0"/>
        <c:axPos val="l"/>
        <c:majorGridlines>
          <c:spPr>
            <a:ln w="3175">
              <a:solidFill>
                <a:schemeClr val="bg1"/>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thousand tonnes</a:t>
                </a:r>
              </a:p>
            </c:rich>
          </c:tx>
          <c:layout>
            <c:manualLayout>
              <c:xMode val="edge"/>
              <c:yMode val="edge"/>
              <c:x val="9.3567278179631994E-3"/>
              <c:y val="0.280803274433910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462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Dairy Cow Feeds</a:t>
            </a:r>
          </a:p>
        </c:rich>
      </c:tx>
      <c:layout>
        <c:manualLayout>
          <c:xMode val="edge"/>
          <c:yMode val="edge"/>
          <c:x val="0.36986383834511088"/>
          <c:y val="2.6315898163568472E-2"/>
        </c:manualLayout>
      </c:layout>
      <c:overlay val="0"/>
      <c:spPr>
        <a:noFill/>
        <a:ln w="25400">
          <a:noFill/>
        </a:ln>
      </c:spPr>
    </c:title>
    <c:autoTitleDeleted val="0"/>
    <c:plotArea>
      <c:layout>
        <c:manualLayout>
          <c:layoutTarget val="inner"/>
          <c:xMode val="edge"/>
          <c:yMode val="edge"/>
          <c:x val="0.15525148770043068"/>
          <c:y val="0.13533890484120994"/>
          <c:w val="0.79908853963450865"/>
          <c:h val="0.63534096994901024"/>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91.836082190646579</c:v>
              </c:pt>
              <c:pt idx="1">
                <c:v>88.964728782571271</c:v>
              </c:pt>
              <c:pt idx="2">
                <c:v>105.1398040420458</c:v>
              </c:pt>
              <c:pt idx="3">
                <c:v>94.657661895045777</c:v>
              </c:pt>
              <c:pt idx="4">
                <c:v>87.587820435544728</c:v>
              </c:pt>
              <c:pt idx="5">
                <c:v>90.224594766144818</c:v>
              </c:pt>
              <c:pt idx="6">
                <c:v>83.33522092866022</c:v>
              </c:pt>
              <c:pt idx="7">
                <c:v>73.530661808605643</c:v>
              </c:pt>
              <c:pt idx="8">
                <c:v>83.781196961715764</c:v>
              </c:pt>
              <c:pt idx="9">
                <c:v>83.117083350465919</c:v>
              </c:pt>
              <c:pt idx="10">
                <c:v>82.276776907940828</c:v>
              </c:pt>
              <c:pt idx="11">
                <c:v>103.74002315129927</c:v>
              </c:pt>
            </c:numLit>
          </c:val>
          <c:smooth val="0"/>
          <c:extLst>
            <c:ext xmlns:c16="http://schemas.microsoft.com/office/drawing/2014/chart" uri="{C3380CC4-5D6E-409C-BE32-E72D297353CC}">
              <c16:uniqueId val="{00000000-4298-42C9-8660-D6A2989AE87C}"/>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88.042507337880053</c:v>
              </c:pt>
              <c:pt idx="1">
                <c:v>87.581453220638096</c:v>
              </c:pt>
              <c:pt idx="2">
                <c:v>106.59506006841106</c:v>
              </c:pt>
              <c:pt idx="3">
                <c:v>96.765080108386584</c:v>
              </c:pt>
            </c:numLit>
          </c:val>
          <c:smooth val="0"/>
          <c:extLst>
            <c:ext xmlns:c16="http://schemas.microsoft.com/office/drawing/2014/chart" uri="{C3380CC4-5D6E-409C-BE32-E72D297353CC}">
              <c16:uniqueId val="{00000001-4298-42C9-8660-D6A2989AE87C}"/>
            </c:ext>
          </c:extLst>
        </c:ser>
        <c:dLbls>
          <c:showLegendKey val="0"/>
          <c:showVal val="0"/>
          <c:showCatName val="0"/>
          <c:showSerName val="0"/>
          <c:showPercent val="0"/>
          <c:showBubbleSize val="0"/>
        </c:dLbls>
        <c:smooth val="0"/>
        <c:axId val="208153840"/>
        <c:axId val="208149136"/>
      </c:lineChart>
      <c:catAx>
        <c:axId val="20815384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alpha val="95000"/>
              </a:srgbClr>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49136"/>
        <c:crossesAt val="20"/>
        <c:auto val="0"/>
        <c:lblAlgn val="ctr"/>
        <c:lblOffset val="100"/>
        <c:tickLblSkip val="1"/>
        <c:tickMarkSkip val="1"/>
        <c:noMultiLvlLbl val="0"/>
      </c:catAx>
      <c:valAx>
        <c:axId val="208149136"/>
        <c:scaling>
          <c:orientation val="minMax"/>
          <c:max val="130"/>
          <c:min val="3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5.022842249131014E-2"/>
              <c:y val="0.221805427378648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Pig Feed</a:t>
            </a:r>
          </a:p>
        </c:rich>
      </c:tx>
      <c:layout>
        <c:manualLayout>
          <c:xMode val="edge"/>
          <c:yMode val="edge"/>
          <c:x val="0.46555873473539411"/>
          <c:y val="2.5547559072938663E-2"/>
        </c:manualLayout>
      </c:layout>
      <c:overlay val="0"/>
      <c:spPr>
        <a:noFill/>
        <a:ln w="25400">
          <a:noFill/>
        </a:ln>
      </c:spPr>
    </c:title>
    <c:autoTitleDeleted val="0"/>
    <c:plotArea>
      <c:layout>
        <c:manualLayout>
          <c:layoutTarget val="inner"/>
          <c:xMode val="edge"/>
          <c:yMode val="edge"/>
          <c:x val="0.15201917868910841"/>
          <c:y val="0.13868674925309565"/>
          <c:w val="0.80047598778483586"/>
          <c:h val="0.58029455608532121"/>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22.185634638206643</c:v>
              </c:pt>
              <c:pt idx="1">
                <c:v>20.720902237199141</c:v>
              </c:pt>
              <c:pt idx="2">
                <c:v>22.158828796801142</c:v>
              </c:pt>
              <c:pt idx="3">
                <c:v>20.814408568301499</c:v>
              </c:pt>
              <c:pt idx="4">
                <c:v>19.487610762271224</c:v>
              </c:pt>
              <c:pt idx="5">
                <c:v>19.670350413669862</c:v>
              </c:pt>
              <c:pt idx="6">
                <c:v>20.165869556791456</c:v>
              </c:pt>
              <c:pt idx="7">
                <c:v>19.362434740808663</c:v>
              </c:pt>
              <c:pt idx="8">
                <c:v>21.26703129559019</c:v>
              </c:pt>
              <c:pt idx="9">
                <c:v>22.050597614630057</c:v>
              </c:pt>
              <c:pt idx="10">
                <c:v>20.990215495338976</c:v>
              </c:pt>
              <c:pt idx="11">
                <c:v>23.538217244608973</c:v>
              </c:pt>
            </c:numLit>
          </c:val>
          <c:smooth val="0"/>
          <c:extLst>
            <c:ext xmlns:c16="http://schemas.microsoft.com/office/drawing/2014/chart" uri="{C3380CC4-5D6E-409C-BE32-E72D297353CC}">
              <c16:uniqueId val="{00000000-FCE8-4071-A21A-2D1D8E9F052A}"/>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21.682920529677446</c:v>
              </c:pt>
              <c:pt idx="1">
                <c:v>20.192279695642963</c:v>
              </c:pt>
              <c:pt idx="2">
                <c:v>22.473991884110063</c:v>
              </c:pt>
              <c:pt idx="3">
                <c:v>20.885097526730252</c:v>
              </c:pt>
            </c:numLit>
          </c:val>
          <c:smooth val="0"/>
          <c:extLst>
            <c:ext xmlns:c16="http://schemas.microsoft.com/office/drawing/2014/chart" uri="{C3380CC4-5D6E-409C-BE32-E72D297353CC}">
              <c16:uniqueId val="{00000001-FCE8-4071-A21A-2D1D8E9F052A}"/>
            </c:ext>
          </c:extLst>
        </c:ser>
        <c:dLbls>
          <c:showLegendKey val="0"/>
          <c:showVal val="0"/>
          <c:showCatName val="0"/>
          <c:showSerName val="0"/>
          <c:showPercent val="0"/>
          <c:showBubbleSize val="0"/>
        </c:dLbls>
        <c:smooth val="0"/>
        <c:axId val="208153056"/>
        <c:axId val="208154232"/>
      </c:lineChart>
      <c:catAx>
        <c:axId val="20815305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4232"/>
        <c:crossesAt val="6"/>
        <c:auto val="0"/>
        <c:lblAlgn val="ctr"/>
        <c:lblOffset val="100"/>
        <c:tickLblSkip val="1"/>
        <c:tickMarkSkip val="1"/>
        <c:noMultiLvlLbl val="0"/>
      </c:catAx>
      <c:valAx>
        <c:axId val="208154232"/>
        <c:scaling>
          <c:orientation val="minMax"/>
          <c:max val="30"/>
          <c:min val="14"/>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3.5629495005259811E-2"/>
              <c:y val="0.2299280316564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056"/>
        <c:crosses val="autoZero"/>
        <c:crossBetween val="midCat"/>
        <c:majorUnit val="4"/>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Poultry Feed</a:t>
            </a:r>
          </a:p>
        </c:rich>
      </c:tx>
      <c:layout>
        <c:manualLayout>
          <c:xMode val="edge"/>
          <c:yMode val="edge"/>
          <c:x val="0.39622755584013131"/>
          <c:y val="2.7131885643341402E-2"/>
        </c:manualLayout>
      </c:layout>
      <c:overlay val="0"/>
      <c:spPr>
        <a:noFill/>
        <a:ln w="25400">
          <a:noFill/>
        </a:ln>
      </c:spPr>
    </c:title>
    <c:autoTitleDeleted val="0"/>
    <c:plotArea>
      <c:layout>
        <c:manualLayout>
          <c:layoutTarget val="inner"/>
          <c:xMode val="edge"/>
          <c:yMode val="edge"/>
          <c:x val="0.12264186252194539"/>
          <c:y val="0.13953541188005084"/>
          <c:w val="0.8066060958174095"/>
          <c:h val="0.63566132078685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81.883340957020906</c:v>
              </c:pt>
              <c:pt idx="1">
                <c:v>76.044821357701679</c:v>
              </c:pt>
              <c:pt idx="2">
                <c:v>85.993751866416034</c:v>
              </c:pt>
              <c:pt idx="3">
                <c:v>78.292470005756627</c:v>
              </c:pt>
              <c:pt idx="4">
                <c:v>82.588570624057695</c:v>
              </c:pt>
              <c:pt idx="5">
                <c:v>93.943804243965104</c:v>
              </c:pt>
              <c:pt idx="6">
                <c:v>78.46149265430634</c:v>
              </c:pt>
              <c:pt idx="7">
                <c:v>75.10933048744522</c:v>
              </c:pt>
              <c:pt idx="8">
                <c:v>92.531599165991921</c:v>
              </c:pt>
              <c:pt idx="9">
                <c:v>84.253162195938174</c:v>
              </c:pt>
              <c:pt idx="10">
                <c:v>79.829626375571266</c:v>
              </c:pt>
              <c:pt idx="11">
                <c:v>83.831628286502962</c:v>
              </c:pt>
            </c:numLit>
          </c:val>
          <c:smooth val="0"/>
          <c:extLst>
            <c:ext xmlns:c16="http://schemas.microsoft.com/office/drawing/2014/chart" uri="{C3380CC4-5D6E-409C-BE32-E72D297353CC}">
              <c16:uniqueId val="{00000000-0CB5-4EDD-B105-50FB3C8A5020}"/>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81.154568719219057</c:v>
              </c:pt>
              <c:pt idx="1">
                <c:v>78.695078534908291</c:v>
              </c:pt>
              <c:pt idx="2">
                <c:v>95.475858399551569</c:v>
              </c:pt>
              <c:pt idx="3">
                <c:v>81.425344553619226</c:v>
              </c:pt>
            </c:numLit>
          </c:val>
          <c:smooth val="0"/>
          <c:extLst>
            <c:ext xmlns:c16="http://schemas.microsoft.com/office/drawing/2014/chart" uri="{C3380CC4-5D6E-409C-BE32-E72D297353CC}">
              <c16:uniqueId val="{00000001-0CB5-4EDD-B105-50FB3C8A5020}"/>
            </c:ext>
          </c:extLst>
        </c:ser>
        <c:dLbls>
          <c:showLegendKey val="0"/>
          <c:showVal val="0"/>
          <c:showCatName val="0"/>
          <c:showSerName val="0"/>
          <c:showPercent val="0"/>
          <c:showBubbleSize val="0"/>
        </c:dLbls>
        <c:smooth val="0"/>
        <c:axId val="208155016"/>
        <c:axId val="206862144"/>
      </c:lineChart>
      <c:catAx>
        <c:axId val="20815501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862144"/>
        <c:crossesAt val="44"/>
        <c:auto val="0"/>
        <c:lblAlgn val="ctr"/>
        <c:lblOffset val="100"/>
        <c:tickLblSkip val="1"/>
        <c:tickMarkSkip val="1"/>
        <c:noMultiLvlLbl val="0"/>
      </c:catAx>
      <c:valAx>
        <c:axId val="206862144"/>
        <c:scaling>
          <c:orientation val="minMax"/>
          <c:min val="46"/>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867978849531387E-2"/>
              <c:y val="0.251938938116741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50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Sheep Feed</a:t>
            </a:r>
          </a:p>
        </c:rich>
      </c:tx>
      <c:layout>
        <c:manualLayout>
          <c:xMode val="edge"/>
          <c:yMode val="edge"/>
          <c:x val="0.42576453257560837"/>
          <c:y val="2.6820098985172812E-2"/>
        </c:manualLayout>
      </c:layout>
      <c:overlay val="0"/>
      <c:spPr>
        <a:noFill/>
        <a:ln w="25400">
          <a:noFill/>
        </a:ln>
      </c:spPr>
    </c:title>
    <c:autoTitleDeleted val="0"/>
    <c:plotArea>
      <c:layout>
        <c:manualLayout>
          <c:layoutTarget val="inner"/>
          <c:xMode val="edge"/>
          <c:yMode val="edge"/>
          <c:x val="0.16593902069430863"/>
          <c:y val="0.19185585751197443"/>
          <c:w val="0.7860268262263197"/>
          <c:h val="0.6015365058102547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8.421343153637233</c:v>
              </c:pt>
              <c:pt idx="1">
                <c:v>10.273365921987413</c:v>
              </c:pt>
              <c:pt idx="2">
                <c:v>11.645723600984098</c:v>
              </c:pt>
              <c:pt idx="3">
                <c:v>6.8831184025367502</c:v>
              </c:pt>
              <c:pt idx="4">
                <c:v>4.3404318812545535</c:v>
              </c:pt>
              <c:pt idx="5">
                <c:v>4.339437926222157</c:v>
              </c:pt>
              <c:pt idx="6">
                <c:v>4.1435507309423896</c:v>
              </c:pt>
              <c:pt idx="7">
                <c:v>3.7441388567095566</c:v>
              </c:pt>
              <c:pt idx="8">
                <c:v>3.7317508609231296</c:v>
              </c:pt>
              <c:pt idx="9">
                <c:v>3.7602675313818454</c:v>
              </c:pt>
              <c:pt idx="10">
                <c:v>3.8182098944859502</c:v>
              </c:pt>
              <c:pt idx="11">
                <c:v>5.6104227519303942</c:v>
              </c:pt>
            </c:numLit>
          </c:val>
          <c:smooth val="0"/>
          <c:extLst>
            <c:ext xmlns:c16="http://schemas.microsoft.com/office/drawing/2014/chart" uri="{C3380CC4-5D6E-409C-BE32-E72D297353CC}">
              <c16:uniqueId val="{00000000-4D86-4328-881E-F368DD839006}"/>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8.298444316487446</c:v>
              </c:pt>
              <c:pt idx="1">
                <c:v>10.527125486673832</c:v>
              </c:pt>
              <c:pt idx="2">
                <c:v>11.95587102253886</c:v>
              </c:pt>
              <c:pt idx="3">
                <c:v>7.7335442820988902</c:v>
              </c:pt>
            </c:numLit>
          </c:val>
          <c:smooth val="0"/>
          <c:extLst>
            <c:ext xmlns:c16="http://schemas.microsoft.com/office/drawing/2014/chart" uri="{C3380CC4-5D6E-409C-BE32-E72D297353CC}">
              <c16:uniqueId val="{00000001-4D86-4328-881E-F368DD839006}"/>
            </c:ext>
          </c:extLst>
        </c:ser>
        <c:dLbls>
          <c:showLegendKey val="0"/>
          <c:showVal val="0"/>
          <c:showCatName val="0"/>
          <c:showSerName val="0"/>
          <c:showPercent val="0"/>
          <c:showBubbleSize val="0"/>
        </c:dLbls>
        <c:smooth val="0"/>
        <c:axId val="468489392"/>
        <c:axId val="468489000"/>
      </c:lineChart>
      <c:catAx>
        <c:axId val="468489392"/>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000"/>
        <c:crosses val="autoZero"/>
        <c:auto val="0"/>
        <c:lblAlgn val="ctr"/>
        <c:lblOffset val="100"/>
        <c:tickLblSkip val="1"/>
        <c:tickMarkSkip val="1"/>
        <c:noMultiLvlLbl val="0"/>
      </c:catAx>
      <c:valAx>
        <c:axId val="468489000"/>
        <c:scaling>
          <c:orientation val="minMax"/>
          <c:max val="2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4.0956032456727222E-2"/>
              <c:y val="0.264644545890907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3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All Other Cattle and Calf Feed</a:t>
            </a:r>
          </a:p>
        </c:rich>
      </c:tx>
      <c:layout>
        <c:manualLayout>
          <c:xMode val="edge"/>
          <c:yMode val="edge"/>
          <c:x val="0.28730512249443207"/>
          <c:y val="2.4647887323944052E-2"/>
        </c:manualLayout>
      </c:layout>
      <c:overlay val="0"/>
      <c:spPr>
        <a:noFill/>
        <a:ln w="25400">
          <a:noFill/>
        </a:ln>
      </c:spPr>
    </c:title>
    <c:autoTitleDeleted val="0"/>
    <c:plotArea>
      <c:layout>
        <c:manualLayout>
          <c:layoutTarget val="inner"/>
          <c:xMode val="edge"/>
          <c:yMode val="edge"/>
          <c:x val="0.11581291759464943"/>
          <c:y val="0.15845070422535221"/>
          <c:w val="0.77951002227171495"/>
          <c:h val="0.56338028169014087"/>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52.40672497773452</c:v>
              </c:pt>
              <c:pt idx="1">
                <c:v>50.774915198634957</c:v>
              </c:pt>
              <c:pt idx="2">
                <c:v>52.995974966504193</c:v>
              </c:pt>
              <c:pt idx="3">
                <c:v>41.44927200536798</c:v>
              </c:pt>
              <c:pt idx="4">
                <c:v>34.602878131108461</c:v>
              </c:pt>
              <c:pt idx="5">
                <c:v>32.514546150990476</c:v>
              </c:pt>
              <c:pt idx="6">
                <c:v>33.908998305189385</c:v>
              </c:pt>
              <c:pt idx="7">
                <c:v>35.154505190659307</c:v>
              </c:pt>
              <c:pt idx="8">
                <c:v>42.102739398628707</c:v>
              </c:pt>
              <c:pt idx="9">
                <c:v>49.952989258099478</c:v>
              </c:pt>
              <c:pt idx="10">
                <c:v>49.937751624966971</c:v>
              </c:pt>
              <c:pt idx="11">
                <c:v>62.625671749551358</c:v>
              </c:pt>
            </c:numLit>
          </c:val>
          <c:smooth val="0"/>
          <c:extLst>
            <c:ext xmlns:c16="http://schemas.microsoft.com/office/drawing/2014/chart" uri="{C3380CC4-5D6E-409C-BE32-E72D297353CC}">
              <c16:uniqueId val="{00000000-6C9C-41BA-BF41-984853193325}"/>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57.215914283094293</c:v>
              </c:pt>
              <c:pt idx="1">
                <c:v>54.111558929101086</c:v>
              </c:pt>
              <c:pt idx="2">
                <c:v>58.354711650158109</c:v>
              </c:pt>
              <c:pt idx="3">
                <c:v>51.141325055334484</c:v>
              </c:pt>
            </c:numLit>
          </c:val>
          <c:smooth val="0"/>
          <c:extLst>
            <c:ext xmlns:c16="http://schemas.microsoft.com/office/drawing/2014/chart" uri="{C3380CC4-5D6E-409C-BE32-E72D297353CC}">
              <c16:uniqueId val="{00000001-6C9C-41BA-BF41-984853193325}"/>
            </c:ext>
          </c:extLst>
        </c:ser>
        <c:dLbls>
          <c:showLegendKey val="0"/>
          <c:showVal val="0"/>
          <c:showCatName val="0"/>
          <c:showSerName val="0"/>
          <c:showPercent val="0"/>
          <c:showBubbleSize val="0"/>
        </c:dLbls>
        <c:smooth val="0"/>
        <c:axId val="468487824"/>
        <c:axId val="468488608"/>
      </c:lineChart>
      <c:catAx>
        <c:axId val="4684878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608"/>
        <c:crossesAt val="0"/>
        <c:auto val="0"/>
        <c:lblAlgn val="ctr"/>
        <c:lblOffset val="100"/>
        <c:tickLblSkip val="1"/>
        <c:tickMarkSkip val="1"/>
        <c:noMultiLvlLbl val="0"/>
      </c:catAx>
      <c:valAx>
        <c:axId val="468488608"/>
        <c:scaling>
          <c:orientation val="minMax"/>
          <c:max val="80"/>
          <c:min val="1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590200445434301E-2"/>
              <c:y val="0.225352112676056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7824"/>
        <c:crosses val="autoZero"/>
        <c:crossBetween val="midCat"/>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 l="0" r="0" t="0.59055118110234328"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All Other Compounds and Processed Feeds </a:t>
            </a:r>
            <a:r>
              <a:rPr lang="en-GB" sz="1100" b="1" i="0" u="none" strike="noStrike" baseline="0">
                <a:solidFill>
                  <a:srgbClr val="000000"/>
                </a:solidFill>
                <a:latin typeface="Arial"/>
                <a:cs typeface="Arial"/>
              </a:rPr>
              <a:t>      </a:t>
            </a:r>
          </a:p>
        </c:rich>
      </c:tx>
      <c:layout>
        <c:manualLayout>
          <c:xMode val="edge"/>
          <c:yMode val="edge"/>
          <c:x val="0.14081145584727156"/>
          <c:y val="2.5362475884329806E-2"/>
        </c:manualLayout>
      </c:layout>
      <c:overlay val="0"/>
      <c:spPr>
        <a:noFill/>
        <a:ln w="25400">
          <a:noFill/>
        </a:ln>
      </c:spPr>
    </c:title>
    <c:autoTitleDeleted val="0"/>
    <c:plotArea>
      <c:layout>
        <c:manualLayout>
          <c:layoutTarget val="inner"/>
          <c:xMode val="edge"/>
          <c:yMode val="edge"/>
          <c:x val="0.11455847255369929"/>
          <c:y val="0.19927659623401867"/>
          <c:w val="0.83293556085918863"/>
          <c:h val="0.623192264586389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9.337744925292661</c:v>
              </c:pt>
              <c:pt idx="1">
                <c:v>7.7812706604461672</c:v>
              </c:pt>
              <c:pt idx="2">
                <c:v>9.9570533924274436</c:v>
              </c:pt>
              <c:pt idx="3">
                <c:v>8.1763458064155596</c:v>
              </c:pt>
              <c:pt idx="4">
                <c:v>6.8665482595901493</c:v>
              </c:pt>
              <c:pt idx="5">
                <c:v>8.7700705681755551</c:v>
              </c:pt>
              <c:pt idx="6">
                <c:v>6.6191663477230067</c:v>
              </c:pt>
              <c:pt idx="7">
                <c:v>5.9705173913478848</c:v>
              </c:pt>
              <c:pt idx="8">
                <c:v>8.2498074669189467</c:v>
              </c:pt>
              <c:pt idx="9">
                <c:v>8.4070889903745645</c:v>
              </c:pt>
              <c:pt idx="10">
                <c:v>8.1521492366485599</c:v>
              </c:pt>
              <c:pt idx="11">
                <c:v>10.140213783175469</c:v>
              </c:pt>
            </c:numLit>
          </c:val>
          <c:smooth val="0"/>
          <c:extLst>
            <c:ext xmlns:c16="http://schemas.microsoft.com/office/drawing/2014/chart" uri="{C3380CC4-5D6E-409C-BE32-E72D297353CC}">
              <c16:uniqueId val="{00000000-3F9D-4414-A752-5955D4DCF37E}"/>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9.4185019942805059</c:v>
              </c:pt>
              <c:pt idx="1">
                <c:v>8.5619319611663816</c:v>
              </c:pt>
              <c:pt idx="2">
                <c:v>10.814020856482877</c:v>
              </c:pt>
              <c:pt idx="3">
                <c:v>9.0211723557509842</c:v>
              </c:pt>
            </c:numLit>
          </c:val>
          <c:smooth val="0"/>
          <c:extLst>
            <c:ext xmlns:c16="http://schemas.microsoft.com/office/drawing/2014/chart" uri="{C3380CC4-5D6E-409C-BE32-E72D297353CC}">
              <c16:uniqueId val="{00000001-3F9D-4414-A752-5955D4DCF37E}"/>
            </c:ext>
          </c:extLst>
        </c:ser>
        <c:dLbls>
          <c:showLegendKey val="0"/>
          <c:showVal val="0"/>
          <c:showCatName val="0"/>
          <c:showSerName val="0"/>
          <c:showPercent val="0"/>
          <c:showBubbleSize val="0"/>
        </c:dLbls>
        <c:smooth val="0"/>
        <c:axId val="468492920"/>
        <c:axId val="468488216"/>
      </c:lineChart>
      <c:catAx>
        <c:axId val="46849292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216"/>
        <c:crossesAt val="2"/>
        <c:auto val="0"/>
        <c:lblAlgn val="ctr"/>
        <c:lblOffset val="100"/>
        <c:tickLblSkip val="1"/>
        <c:tickMarkSkip val="1"/>
        <c:noMultiLvlLbl val="0"/>
      </c:catAx>
      <c:valAx>
        <c:axId val="468488216"/>
        <c:scaling>
          <c:orientation val="minMax"/>
          <c:max val="12"/>
          <c:min val="2"/>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706443914081145E-2"/>
              <c:y val="0.315219343133819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92920"/>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212098</xdr:colOff>
      <xdr:row>7</xdr:row>
      <xdr:rowOff>97376</xdr:rowOff>
    </xdr:to>
    <xdr:sp macro="" textlink="">
      <xdr:nvSpPr>
        <xdr:cNvPr id="2" name="Text 14">
          <a:extLst>
            <a:ext uri="{FF2B5EF4-FFF2-40B4-BE49-F238E27FC236}">
              <a16:creationId xmlns:a16="http://schemas.microsoft.com/office/drawing/2014/main" id="{00000000-0008-0000-0000-000002000000}"/>
            </a:ext>
          </a:extLst>
        </xdr:cNvPr>
        <xdr:cNvSpPr txBox="1">
          <a:spLocks noChangeArrowheads="1"/>
        </xdr:cNvSpPr>
      </xdr:nvSpPr>
      <xdr:spPr bwMode="auto">
        <a:xfrm>
          <a:off x="4471035" y="142240"/>
          <a:ext cx="6322703" cy="107019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2026</a:t>
          </a:r>
        </a:p>
      </xdr:txBody>
    </xdr:sp>
    <xdr:clientData/>
  </xdr:twoCellAnchor>
  <xdr:twoCellAnchor>
    <xdr:from>
      <xdr:col>1</xdr:col>
      <xdr:colOff>951927</xdr:colOff>
      <xdr:row>46</xdr:row>
      <xdr:rowOff>91214</xdr:rowOff>
    </xdr:from>
    <xdr:to>
      <xdr:col>8</xdr:col>
      <xdr:colOff>359833</xdr:colOff>
      <xdr:row>53</xdr:row>
      <xdr:rowOff>84667</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121260" y="9520964"/>
          <a:ext cx="5789656" cy="1104703"/>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100">
            <a:effectLst/>
            <a:latin typeface="+mn-lt"/>
            <a:ea typeface="+mn-ea"/>
            <a:cs typeface="+mn-cs"/>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effectLst/>
              <a:latin typeface="+mn-lt"/>
              <a:ea typeface="+mn-ea"/>
              <a:cs typeface="+mn-cs"/>
              <a:hlinkClick xmlns:r="http://schemas.openxmlformats.org/officeDocument/2006/relationships" r:id=""/>
            </a:rPr>
            <a:t>Office for Statistics Regulation website</a:t>
          </a:r>
          <a:r>
            <a:rPr lang="en-GB" sz="11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232836</xdr:colOff>
      <xdr:row>54</xdr:row>
      <xdr:rowOff>74083</xdr:rowOff>
    </xdr:from>
    <xdr:to>
      <xdr:col>20</xdr:col>
      <xdr:colOff>74084</xdr:colOff>
      <xdr:row>56</xdr:row>
      <xdr:rowOff>74709</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10784419" y="10773833"/>
          <a:ext cx="2360082" cy="31812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950" b="1" i="0" u="none" strike="noStrike" baseline="0">
              <a:solidFill>
                <a:srgbClr val="000000"/>
              </a:solidFill>
              <a:latin typeface="Arial"/>
              <a:cs typeface="Arial"/>
            </a:rPr>
            <a:t>Telephone (028) 90524938</a:t>
          </a:r>
        </a:p>
        <a:p>
          <a:pPr algn="l" rtl="0">
            <a:defRPr sz="1000"/>
          </a:pPr>
          <a:r>
            <a:rPr lang="en-GB" sz="95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58</xdr:row>
      <xdr:rowOff>129543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610100" y="10640060"/>
          <a:ext cx="4530080" cy="64643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a:p>
          <a:pPr algn="ctr" rtl="0">
            <a:defRPr sz="1000"/>
          </a:pPr>
          <a:r>
            <a:rPr lang="en-GB" sz="1000" b="1" i="0" u="none" strike="noStrike" baseline="0">
              <a:solidFill>
                <a:srgbClr val="000000"/>
              </a:solidFill>
              <a:latin typeface="Arial"/>
              <a:cs typeface="Arial"/>
            </a:rPr>
            <a:t>or via X (formally known as Twitter):@DAERAstats</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7827645" y="9507220"/>
          <a:ext cx="2659381" cy="46101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00000000-0008-0000-0000-000009000000}"/>
            </a:ext>
          </a:extLst>
        </xdr:cNvPr>
        <xdr:cNvSpPr>
          <a:spLocks noChangeAspect="1" noChangeArrowheads="1" noTextEdit="1"/>
        </xdr:cNvSpPr>
      </xdr:nvSpPr>
      <xdr:spPr bwMode="auto">
        <a:xfrm>
          <a:off x="11125200" y="280670"/>
          <a:ext cx="2190974" cy="83416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4501" y="289915"/>
          <a:ext cx="2181673" cy="82492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09550"/>
          <a:ext cx="4572000" cy="93556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102235</xdr:rowOff>
    </xdr:to>
    <xdr:sp macro="" textlink="">
      <xdr:nvSpPr>
        <xdr:cNvPr id="12" name="AutoShape 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14300" y="30480"/>
          <a:ext cx="4229100" cy="1330960"/>
        </a:xfrm>
        <a:prstGeom prst="rect">
          <a:avLst/>
        </a:prstGeom>
        <a:noFill/>
      </xdr:spPr>
    </xdr:sp>
    <xdr:clientData/>
  </xdr:twoCellAnchor>
  <xdr:twoCellAnchor>
    <xdr:from>
      <xdr:col>15</xdr:col>
      <xdr:colOff>211666</xdr:colOff>
      <xdr:row>45</xdr:row>
      <xdr:rowOff>98777</xdr:rowOff>
    </xdr:from>
    <xdr:to>
      <xdr:col>20</xdr:col>
      <xdr:colOff>10583</xdr:colOff>
      <xdr:row>52</xdr:row>
      <xdr:rowOff>116417</xdr:rowOff>
    </xdr:to>
    <xdr:sp macro="" textlink="">
      <xdr:nvSpPr>
        <xdr:cNvPr id="13" name="Text Box 6">
          <a:extLst>
            <a:ext uri="{FF2B5EF4-FFF2-40B4-BE49-F238E27FC236}">
              <a16:creationId xmlns:a16="http://schemas.microsoft.com/office/drawing/2014/main" id="{5448188F-B9DE-498A-AB4F-1470F441910C}"/>
            </a:ext>
          </a:extLst>
        </xdr:cNvPr>
        <xdr:cNvSpPr txBox="1">
          <a:spLocks noChangeArrowheads="1"/>
        </xdr:cNvSpPr>
      </xdr:nvSpPr>
      <xdr:spPr bwMode="auto">
        <a:xfrm>
          <a:off x="10763249" y="9369777"/>
          <a:ext cx="2317751" cy="112889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1</xdr:col>
      <xdr:colOff>31750</xdr:colOff>
      <xdr:row>46</xdr:row>
      <xdr:rowOff>127000</xdr:rowOff>
    </xdr:from>
    <xdr:to>
      <xdr:col>1</xdr:col>
      <xdr:colOff>978535</xdr:colOff>
      <xdr:row>52</xdr:row>
      <xdr:rowOff>140335</xdr:rowOff>
    </xdr:to>
    <xdr:pic>
      <xdr:nvPicPr>
        <xdr:cNvPr id="4" name="Picture 3">
          <a:extLst>
            <a:ext uri="{FF2B5EF4-FFF2-40B4-BE49-F238E27FC236}">
              <a16:creationId xmlns:a16="http://schemas.microsoft.com/office/drawing/2014/main" id="{B5513C6D-E375-6887-1EC0-EFDE6D44C7FF}"/>
            </a:ext>
          </a:extLst>
        </xdr:cNvPr>
        <xdr:cNvPicPr>
          <a:picLocks noChangeAspect="1"/>
        </xdr:cNvPicPr>
      </xdr:nvPicPr>
      <xdr:blipFill>
        <a:blip xmlns:r="http://schemas.openxmlformats.org/officeDocument/2006/relationships" r:embed="rId4"/>
        <a:stretch>
          <a:fillRect/>
        </a:stretch>
      </xdr:blipFill>
      <xdr:spPr>
        <a:xfrm>
          <a:off x="201083" y="9556750"/>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213823</xdr:colOff>
      <xdr:row>7</xdr:row>
      <xdr:rowOff>100553</xdr:rowOff>
    </xdr:to>
    <xdr:sp macro="" textlink="">
      <xdr:nvSpPr>
        <xdr:cNvPr id="2" name="Text 14">
          <a:extLst>
            <a:ext uri="{FF2B5EF4-FFF2-40B4-BE49-F238E27FC236}">
              <a16:creationId xmlns:a16="http://schemas.microsoft.com/office/drawing/2014/main" id="{4B670A9D-D453-4D10-9DA3-2F7F639600EE}"/>
            </a:ext>
          </a:extLst>
        </xdr:cNvPr>
        <xdr:cNvSpPr txBox="1">
          <a:spLocks noChangeArrowheads="1"/>
        </xdr:cNvSpPr>
      </xdr:nvSpPr>
      <xdr:spPr bwMode="auto">
        <a:xfrm>
          <a:off x="4394835" y="142240"/>
          <a:ext cx="6083943" cy="112861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xdr:col>
      <xdr:colOff>983677</xdr:colOff>
      <xdr:row>46</xdr:row>
      <xdr:rowOff>38299</xdr:rowOff>
    </xdr:from>
    <xdr:to>
      <xdr:col>8</xdr:col>
      <xdr:colOff>550334</xdr:colOff>
      <xdr:row>53</xdr:row>
      <xdr:rowOff>21167</xdr:rowOff>
    </xdr:to>
    <xdr:sp macro="" textlink="">
      <xdr:nvSpPr>
        <xdr:cNvPr id="3" name="Text Box 4">
          <a:extLst>
            <a:ext uri="{FF2B5EF4-FFF2-40B4-BE49-F238E27FC236}">
              <a16:creationId xmlns:a16="http://schemas.microsoft.com/office/drawing/2014/main" id="{C0E4251E-F8C6-49DD-8E56-37C4A366670F}"/>
            </a:ext>
          </a:extLst>
        </xdr:cNvPr>
        <xdr:cNvSpPr txBox="1">
          <a:spLocks noChangeArrowheads="1"/>
        </xdr:cNvSpPr>
      </xdr:nvSpPr>
      <xdr:spPr bwMode="auto">
        <a:xfrm>
          <a:off x="1153010" y="9468049"/>
          <a:ext cx="5948407" cy="1094118"/>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000">
            <a:effectLst/>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solidFill>
                <a:srgbClr val="3333FF"/>
              </a:solidFill>
              <a:effectLst/>
              <a:latin typeface="+mn-lt"/>
              <a:ea typeface="+mn-ea"/>
              <a:cs typeface="+mn-cs"/>
            </a:rPr>
            <a:t>Office for Statistics Regulation website</a:t>
          </a:r>
          <a:r>
            <a:rPr lang="en-GB" sz="1100">
              <a:solidFill>
                <a:srgbClr val="3333FF"/>
              </a:solidFill>
              <a:effectLst/>
              <a:latin typeface="+mn-lt"/>
              <a:ea typeface="+mn-ea"/>
              <a:cs typeface="+mn-cs"/>
            </a:rPr>
            <a:t>.</a:t>
          </a:r>
          <a:endParaRPr lang="en-GB" sz="1000">
            <a:solidFill>
              <a:srgbClr val="3333FF"/>
            </a:solidFill>
            <a:effectLst/>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249978</xdr:colOff>
      <xdr:row>45</xdr:row>
      <xdr:rowOff>148731</xdr:rowOff>
    </xdr:from>
    <xdr:to>
      <xdr:col>19</xdr:col>
      <xdr:colOff>160469</xdr:colOff>
      <xdr:row>52</xdr:row>
      <xdr:rowOff>10583</xdr:rowOff>
    </xdr:to>
    <xdr:sp macro="" textlink="">
      <xdr:nvSpPr>
        <xdr:cNvPr id="4" name="Text Box 6">
          <a:extLst>
            <a:ext uri="{FF2B5EF4-FFF2-40B4-BE49-F238E27FC236}">
              <a16:creationId xmlns:a16="http://schemas.microsoft.com/office/drawing/2014/main" id="{9B1A8C48-6AE7-49FE-AE66-3D60C42A100D}"/>
            </a:ext>
          </a:extLst>
        </xdr:cNvPr>
        <xdr:cNvSpPr txBox="1">
          <a:spLocks noChangeArrowheads="1"/>
        </xdr:cNvSpPr>
      </xdr:nvSpPr>
      <xdr:spPr bwMode="auto">
        <a:xfrm>
          <a:off x="11327200" y="9342120"/>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232834</xdr:colOff>
      <xdr:row>52</xdr:row>
      <xdr:rowOff>2117</xdr:rowOff>
    </xdr:from>
    <xdr:to>
      <xdr:col>20</xdr:col>
      <xdr:colOff>198967</xdr:colOff>
      <xdr:row>56</xdr:row>
      <xdr:rowOff>74709</xdr:rowOff>
    </xdr:to>
    <xdr:sp macro="" textlink="">
      <xdr:nvSpPr>
        <xdr:cNvPr id="5" name="Text Box 7">
          <a:extLst>
            <a:ext uri="{FF2B5EF4-FFF2-40B4-BE49-F238E27FC236}">
              <a16:creationId xmlns:a16="http://schemas.microsoft.com/office/drawing/2014/main" id="{D3FF385E-40DB-4EED-9D95-40DAF3FC3418}"/>
            </a:ext>
          </a:extLst>
        </xdr:cNvPr>
        <xdr:cNvSpPr txBox="1">
          <a:spLocks noChangeArrowheads="1"/>
        </xdr:cNvSpPr>
      </xdr:nvSpPr>
      <xdr:spPr bwMode="auto">
        <a:xfrm>
          <a:off x="11083714" y="10251017"/>
          <a:ext cx="2556933" cy="750772"/>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100" b="1" i="0" u="none" strike="noStrike" baseline="0">
              <a:solidFill>
                <a:srgbClr val="000000"/>
              </a:solidFill>
              <a:latin typeface="Arial"/>
              <a:cs typeface="Arial"/>
            </a:rPr>
            <a:t>Telephone (028) 90524938</a:t>
          </a:r>
        </a:p>
        <a:p>
          <a:pPr algn="l" rtl="0">
            <a:defRPr sz="1000"/>
          </a:pPr>
          <a:r>
            <a:rPr lang="en-GB" sz="110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57</xdr:row>
      <xdr:rowOff>119944</xdr:rowOff>
    </xdr:to>
    <xdr:sp macro="" textlink="">
      <xdr:nvSpPr>
        <xdr:cNvPr id="6" name="Text Box 8">
          <a:extLst>
            <a:ext uri="{FF2B5EF4-FFF2-40B4-BE49-F238E27FC236}">
              <a16:creationId xmlns:a16="http://schemas.microsoft.com/office/drawing/2014/main" id="{C00941EC-0EB6-4E06-9110-6A16869099AD}"/>
            </a:ext>
          </a:extLst>
        </xdr:cNvPr>
        <xdr:cNvSpPr txBox="1">
          <a:spLocks noChangeArrowheads="1"/>
        </xdr:cNvSpPr>
      </xdr:nvSpPr>
      <xdr:spPr bwMode="auto">
        <a:xfrm>
          <a:off x="4594578" y="10791049"/>
          <a:ext cx="4460935" cy="47667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87D691D5-5827-4FDA-9C17-9692E22F4B5A}"/>
            </a:ext>
          </a:extLst>
        </xdr:cNvPr>
        <xdr:cNvSpPr txBox="1">
          <a:spLocks noChangeArrowheads="1"/>
        </xdr:cNvSpPr>
      </xdr:nvSpPr>
      <xdr:spPr bwMode="auto">
        <a:xfrm>
          <a:off x="7614285" y="9532620"/>
          <a:ext cx="2567941" cy="48768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5847E0E1-9152-4057-BA77-4115321DEB6B}"/>
            </a:ext>
          </a:extLst>
        </xdr:cNvPr>
        <xdr:cNvSpPr>
          <a:spLocks noChangeAspect="1" noChangeArrowheads="1" noTextEdit="1"/>
        </xdr:cNvSpPr>
      </xdr:nvSpPr>
      <xdr:spPr bwMode="auto">
        <a:xfrm>
          <a:off x="10797540" y="289560"/>
          <a:ext cx="2099534" cy="88750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724A184B-C6D0-4060-9BDC-340F37D79B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06841" y="298805"/>
          <a:ext cx="2090233" cy="87826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41B7D5CF-6BDB-42EC-9F30-BCFF6052CAFC}"/>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18440"/>
          <a:ext cx="4472940" cy="98890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101148</xdr:rowOff>
    </xdr:to>
    <xdr:sp macro="" textlink="">
      <xdr:nvSpPr>
        <xdr:cNvPr id="12" name="AutoShape 1">
          <a:extLst>
            <a:ext uri="{FF2B5EF4-FFF2-40B4-BE49-F238E27FC236}">
              <a16:creationId xmlns:a16="http://schemas.microsoft.com/office/drawing/2014/main" id="{4A25A65D-1F73-430E-9C76-3A25A42942CA}"/>
            </a:ext>
          </a:extLst>
        </xdr:cNvPr>
        <xdr:cNvSpPr>
          <a:spLocks noChangeAspect="1" noChangeArrowheads="1"/>
        </xdr:cNvSpPr>
      </xdr:nvSpPr>
      <xdr:spPr bwMode="auto">
        <a:xfrm>
          <a:off x="114300" y="30480"/>
          <a:ext cx="4152900" cy="1409700"/>
        </a:xfrm>
        <a:prstGeom prst="rect">
          <a:avLst/>
        </a:prstGeom>
        <a:noFill/>
      </xdr:spPr>
    </xdr:sp>
    <xdr:clientData/>
  </xdr:twoCellAnchor>
  <xdr:twoCellAnchor editAs="oneCell">
    <xdr:from>
      <xdr:col>1</xdr:col>
      <xdr:colOff>21166</xdr:colOff>
      <xdr:row>46</xdr:row>
      <xdr:rowOff>10583</xdr:rowOff>
    </xdr:from>
    <xdr:to>
      <xdr:col>1</xdr:col>
      <xdr:colOff>972396</xdr:colOff>
      <xdr:row>52</xdr:row>
      <xdr:rowOff>22648</xdr:rowOff>
    </xdr:to>
    <xdr:pic>
      <xdr:nvPicPr>
        <xdr:cNvPr id="14" name="Picture 13">
          <a:extLst>
            <a:ext uri="{FF2B5EF4-FFF2-40B4-BE49-F238E27FC236}">
              <a16:creationId xmlns:a16="http://schemas.microsoft.com/office/drawing/2014/main" id="{EE1C997F-DD58-4496-BD45-E0B8D60B95FD}"/>
            </a:ext>
          </a:extLst>
        </xdr:cNvPr>
        <xdr:cNvPicPr>
          <a:picLocks noChangeAspect="1"/>
        </xdr:cNvPicPr>
      </xdr:nvPicPr>
      <xdr:blipFill>
        <a:blip xmlns:r="http://schemas.openxmlformats.org/officeDocument/2006/relationships" r:embed="rId4"/>
        <a:stretch>
          <a:fillRect/>
        </a:stretch>
      </xdr:blipFill>
      <xdr:spPr>
        <a:xfrm>
          <a:off x="190499" y="9440333"/>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546735</xdr:colOff>
      <xdr:row>1</xdr:row>
      <xdr:rowOff>104775</xdr:rowOff>
    </xdr:from>
    <xdr:to>
      <xdr:col>13</xdr:col>
      <xdr:colOff>445780</xdr:colOff>
      <xdr:row>7</xdr:row>
      <xdr:rowOff>25400</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3579495" y="272415"/>
          <a:ext cx="6442720" cy="9296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14</xdr:col>
      <xdr:colOff>306705</xdr:colOff>
      <xdr:row>35</xdr:row>
      <xdr:rowOff>76200</xdr:rowOff>
    </xdr:from>
    <xdr:to>
      <xdr:col>20</xdr:col>
      <xdr:colOff>962</xdr:colOff>
      <xdr:row>39</xdr:row>
      <xdr:rowOff>106680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471785" y="7056120"/>
          <a:ext cx="2902277" cy="70104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49389</xdr:colOff>
      <xdr:row>35</xdr:row>
      <xdr:rowOff>28222</xdr:rowOff>
    </xdr:from>
    <xdr:to>
      <xdr:col>1</xdr:col>
      <xdr:colOff>2429325</xdr:colOff>
      <xdr:row>41</xdr:row>
      <xdr:rowOff>52351</xdr:rowOff>
    </xdr:to>
    <xdr:sp macro="" textlink="">
      <xdr:nvSpPr>
        <xdr:cNvPr id="5" name="Text Box 6">
          <a:extLst>
            <a:ext uri="{FF2B5EF4-FFF2-40B4-BE49-F238E27FC236}">
              <a16:creationId xmlns:a16="http://schemas.microsoft.com/office/drawing/2014/main" id="{3678FD8A-0E65-479D-9190-47BC71B08A23}"/>
            </a:ext>
          </a:extLst>
        </xdr:cNvPr>
        <xdr:cNvSpPr txBox="1">
          <a:spLocks noChangeArrowheads="1"/>
        </xdr:cNvSpPr>
      </xdr:nvSpPr>
      <xdr:spPr bwMode="auto">
        <a:xfrm>
          <a:off x="225778" y="6963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40005</xdr:rowOff>
    </xdr:from>
    <xdr:to>
      <xdr:col>0</xdr:col>
      <xdr:colOff>0</xdr:colOff>
      <xdr:row>12</xdr:row>
      <xdr:rowOff>167</xdr:rowOff>
    </xdr:to>
    <xdr:sp macro="" textlink="">
      <xdr:nvSpPr>
        <xdr:cNvPr id="2" name="Text 3">
          <a:extLst>
            <a:ext uri="{FF2B5EF4-FFF2-40B4-BE49-F238E27FC236}">
              <a16:creationId xmlns:a16="http://schemas.microsoft.com/office/drawing/2014/main" id="{00000000-0008-0000-0300-000002000000}"/>
            </a:ext>
          </a:extLst>
        </xdr:cNvPr>
        <xdr:cNvSpPr txBox="1">
          <a:spLocks noChangeArrowheads="1"/>
        </xdr:cNvSpPr>
      </xdr:nvSpPr>
      <xdr:spPr bwMode="auto">
        <a:xfrm>
          <a:off x="0" y="1754505"/>
          <a:ext cx="0" cy="805982"/>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3722370</xdr:colOff>
      <xdr:row>1</xdr:row>
      <xdr:rowOff>0</xdr:rowOff>
    </xdr:from>
    <xdr:to>
      <xdr:col>6</xdr:col>
      <xdr:colOff>257325</xdr:colOff>
      <xdr:row>5</xdr:row>
      <xdr:rowOff>114300</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3905250" y="175260"/>
          <a:ext cx="4547385" cy="8153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a:p>
          <a:pPr algn="ctr" rtl="0">
            <a:defRPr sz="1000"/>
          </a:pPr>
          <a:endParaRPr lang="en-GB" sz="1500" b="1" i="1" u="none" strike="noStrike" baseline="0">
            <a:solidFill>
              <a:srgbClr val="000000"/>
            </a:solidFill>
            <a:latin typeface="Wide Latin"/>
          </a:endParaRPr>
        </a:p>
      </xdr:txBody>
    </xdr:sp>
    <xdr:clientData/>
  </xdr:twoCellAnchor>
  <xdr:twoCellAnchor>
    <xdr:from>
      <xdr:col>7</xdr:col>
      <xdr:colOff>55033</xdr:colOff>
      <xdr:row>35</xdr:row>
      <xdr:rowOff>63500</xdr:rowOff>
    </xdr:from>
    <xdr:to>
      <xdr:col>11</xdr:col>
      <xdr:colOff>548853</xdr:colOff>
      <xdr:row>39</xdr:row>
      <xdr:rowOff>177849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8691033" y="8763000"/>
          <a:ext cx="3033820" cy="834016"/>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panose="020B0604020202020204" pitchFamily="34" charset="0"/>
              <a:cs typeface="Arial" panose="020B0604020202020204" pitchFamily="34" charset="0"/>
            </a:rPr>
            <a:t>Telephone (028)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35</xdr:row>
      <xdr:rowOff>0</xdr:rowOff>
    </xdr:from>
    <xdr:to>
      <xdr:col>1</xdr:col>
      <xdr:colOff>2379936</xdr:colOff>
      <xdr:row>40</xdr:row>
      <xdr:rowOff>115852</xdr:rowOff>
    </xdr:to>
    <xdr:sp macro="" textlink="">
      <xdr:nvSpPr>
        <xdr:cNvPr id="6" name="Text Box 6">
          <a:extLst>
            <a:ext uri="{FF2B5EF4-FFF2-40B4-BE49-F238E27FC236}">
              <a16:creationId xmlns:a16="http://schemas.microsoft.com/office/drawing/2014/main" id="{46928FA5-26D1-4070-8C35-B6BBA107D54C}"/>
            </a:ext>
          </a:extLst>
        </xdr:cNvPr>
        <xdr:cNvSpPr txBox="1">
          <a:spLocks noChangeArrowheads="1"/>
        </xdr:cNvSpPr>
      </xdr:nvSpPr>
      <xdr:spPr bwMode="auto">
        <a:xfrm>
          <a:off x="176389" y="8720667"/>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7620</xdr:rowOff>
    </xdr:from>
    <xdr:to>
      <xdr:col>0</xdr:col>
      <xdr:colOff>0</xdr:colOff>
      <xdr:row>14</xdr:row>
      <xdr:rowOff>70</xdr:rowOff>
    </xdr:to>
    <xdr:sp macro="" textlink="">
      <xdr:nvSpPr>
        <xdr:cNvPr id="11265" name="Text 3">
          <a:extLst>
            <a:ext uri="{FF2B5EF4-FFF2-40B4-BE49-F238E27FC236}">
              <a16:creationId xmlns:a16="http://schemas.microsoft.com/office/drawing/2014/main" id="{00000000-0008-0000-0400-0000012C0000}"/>
            </a:ext>
          </a:extLst>
        </xdr:cNvPr>
        <xdr:cNvSpPr txBox="1">
          <a:spLocks noChangeArrowheads="1"/>
        </xdr:cNvSpPr>
      </xdr:nvSpPr>
      <xdr:spPr bwMode="auto">
        <a:xfrm>
          <a:off x="0" y="2080260"/>
          <a:ext cx="0" cy="83058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4145280</xdr:colOff>
      <xdr:row>2</xdr:row>
      <xdr:rowOff>0</xdr:rowOff>
    </xdr:from>
    <xdr:to>
      <xdr:col>6</xdr:col>
      <xdr:colOff>696282</xdr:colOff>
      <xdr:row>6</xdr:row>
      <xdr:rowOff>140409</xdr:rowOff>
    </xdr:to>
    <xdr:sp macro="" textlink="">
      <xdr:nvSpPr>
        <xdr:cNvPr id="11266" name="Text 14">
          <a:extLst>
            <a:ext uri="{FF2B5EF4-FFF2-40B4-BE49-F238E27FC236}">
              <a16:creationId xmlns:a16="http://schemas.microsoft.com/office/drawing/2014/main" id="{00000000-0008-0000-0400-0000022C0000}"/>
            </a:ext>
          </a:extLst>
        </xdr:cNvPr>
        <xdr:cNvSpPr txBox="1">
          <a:spLocks noChangeArrowheads="1"/>
        </xdr:cNvSpPr>
      </xdr:nvSpPr>
      <xdr:spPr bwMode="auto">
        <a:xfrm>
          <a:off x="4324574" y="358588"/>
          <a:ext cx="4382725" cy="840441"/>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7</xdr:col>
      <xdr:colOff>182880</xdr:colOff>
      <xdr:row>38</xdr:row>
      <xdr:rowOff>76200</xdr:rowOff>
    </xdr:from>
    <xdr:to>
      <xdr:col>11</xdr:col>
      <xdr:colOff>605621</xdr:colOff>
      <xdr:row>42</xdr:row>
      <xdr:rowOff>106680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9364980" y="8191500"/>
          <a:ext cx="3154680" cy="73152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38</xdr:row>
      <xdr:rowOff>0</xdr:rowOff>
    </xdr:from>
    <xdr:to>
      <xdr:col>1</xdr:col>
      <xdr:colOff>2379936</xdr:colOff>
      <xdr:row>43</xdr:row>
      <xdr:rowOff>115851</xdr:rowOff>
    </xdr:to>
    <xdr:sp macro="" textlink="">
      <xdr:nvSpPr>
        <xdr:cNvPr id="2" name="Text Box 6">
          <a:extLst>
            <a:ext uri="{FF2B5EF4-FFF2-40B4-BE49-F238E27FC236}">
              <a16:creationId xmlns:a16="http://schemas.microsoft.com/office/drawing/2014/main" id="{1DD714F9-5702-4001-832E-8F040909AB89}"/>
            </a:ext>
          </a:extLst>
        </xdr:cNvPr>
        <xdr:cNvSpPr txBox="1">
          <a:spLocks noChangeArrowheads="1"/>
        </xdr:cNvSpPr>
      </xdr:nvSpPr>
      <xdr:spPr bwMode="auto">
        <a:xfrm>
          <a:off x="176389" y="9122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365760</xdr:colOff>
      <xdr:row>0</xdr:row>
      <xdr:rowOff>685800</xdr:rowOff>
    </xdr:from>
    <xdr:to>
      <xdr:col>23</xdr:col>
      <xdr:colOff>198120</xdr:colOff>
      <xdr:row>16</xdr:row>
      <xdr:rowOff>144780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7620</xdr:rowOff>
    </xdr:from>
    <xdr:to>
      <xdr:col>11</xdr:col>
      <xdr:colOff>45720</xdr:colOff>
      <xdr:row>29</xdr:row>
      <xdr:rowOff>22860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17</xdr:row>
      <xdr:rowOff>68580</xdr:rowOff>
    </xdr:from>
    <xdr:to>
      <xdr:col>27</xdr:col>
      <xdr:colOff>213360</xdr:colOff>
      <xdr:row>29</xdr:row>
      <xdr:rowOff>144780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30</xdr:row>
      <xdr:rowOff>45720</xdr:rowOff>
    </xdr:from>
    <xdr:to>
      <xdr:col>11</xdr:col>
      <xdr:colOff>45720</xdr:colOff>
      <xdr:row>42</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83820</xdr:colOff>
      <xdr:row>30</xdr:row>
      <xdr:rowOff>22860</xdr:rowOff>
    </xdr:from>
    <xdr:to>
      <xdr:col>19</xdr:col>
      <xdr:colOff>0</xdr:colOff>
      <xdr:row>42</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320040</xdr:colOff>
      <xdr:row>43</xdr:row>
      <xdr:rowOff>137160</xdr:rowOff>
    </xdr:from>
    <xdr:to>
      <xdr:col>10</xdr:col>
      <xdr:colOff>30480</xdr:colOff>
      <xdr:row>43</xdr:row>
      <xdr:rowOff>137160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2628900" y="7658100"/>
          <a:ext cx="876300" cy="0"/>
        </a:xfrm>
        <a:prstGeom prst="line">
          <a:avLst/>
        </a:prstGeom>
        <a:noFill/>
        <a:ln w="9525">
          <a:solidFill>
            <a:srgbClr val="0000FF"/>
          </a:solidFill>
          <a:prstDash val="dash"/>
          <a:round/>
          <a:headEnd/>
          <a:tailEnd/>
        </a:ln>
      </xdr:spPr>
    </xdr:sp>
    <xdr:clientData/>
  </xdr:twoCellAnchor>
  <xdr:twoCellAnchor>
    <xdr:from>
      <xdr:col>12</xdr:col>
      <xdr:colOff>281940</xdr:colOff>
      <xdr:row>43</xdr:row>
      <xdr:rowOff>137160</xdr:rowOff>
    </xdr:from>
    <xdr:to>
      <xdr:col>14</xdr:col>
      <xdr:colOff>365760</xdr:colOff>
      <xdr:row>43</xdr:row>
      <xdr:rowOff>137160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457700" y="7658100"/>
          <a:ext cx="861060" cy="0"/>
        </a:xfrm>
        <a:prstGeom prst="line">
          <a:avLst/>
        </a:prstGeom>
        <a:noFill/>
        <a:ln w="9525">
          <a:solidFill>
            <a:srgbClr val="FF0000"/>
          </a:solidFill>
          <a:round/>
          <a:headEnd/>
          <a:tailEnd/>
        </a:ln>
      </xdr:spPr>
    </xdr:sp>
    <xdr:clientData/>
  </xdr:twoCellAnchor>
  <xdr:twoCellAnchor>
    <xdr:from>
      <xdr:col>11</xdr:col>
      <xdr:colOff>144780</xdr:colOff>
      <xdr:row>17</xdr:row>
      <xdr:rowOff>22860</xdr:rowOff>
    </xdr:from>
    <xdr:to>
      <xdr:col>19</xdr:col>
      <xdr:colOff>175260</xdr:colOff>
      <xdr:row>30</xdr:row>
      <xdr:rowOff>7620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129540</xdr:colOff>
      <xdr:row>29</xdr:row>
      <xdr:rowOff>76200</xdr:rowOff>
    </xdr:from>
    <xdr:to>
      <xdr:col>27</xdr:col>
      <xdr:colOff>213360</xdr:colOff>
      <xdr:row>42</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A70"/>
  <sheetViews>
    <sheetView tabSelected="1" zoomScaleNormal="100" workbookViewId="0">
      <selection activeCell="V40" sqref="V40"/>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21" width="9.26953125" style="152"/>
    <col min="22" max="22" width="16.81640625" style="152" bestFit="1" customWidth="1"/>
    <col min="23"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c r="G11" s="154"/>
      <c r="H11" s="86"/>
      <c r="I11" s="87"/>
      <c r="J11" s="155"/>
      <c r="K11" s="154"/>
      <c r="L11" s="86"/>
      <c r="M11" s="87"/>
      <c r="N11" s="155"/>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c r="C13" s="157"/>
      <c r="D13" s="191"/>
      <c r="E13" s="55"/>
      <c r="F13" s="193"/>
      <c r="G13" s="157"/>
      <c r="H13" s="191"/>
      <c r="I13" s="55"/>
      <c r="J13" s="193"/>
      <c r="K13" s="157"/>
      <c r="L13" s="191"/>
      <c r="M13" s="55"/>
      <c r="N13" s="193"/>
      <c r="O13" s="54"/>
      <c r="P13" s="55"/>
      <c r="Q13" s="55"/>
      <c r="R13" s="56"/>
      <c r="S13" s="53"/>
      <c r="T13" s="7"/>
    </row>
    <row r="14" spans="1:23" ht="17.25" customHeight="1" x14ac:dyDescent="0.35">
      <c r="A14" s="151"/>
      <c r="B14" s="34" t="s">
        <v>51</v>
      </c>
      <c r="C14" s="33">
        <v>0</v>
      </c>
      <c r="D14" s="33">
        <v>0</v>
      </c>
      <c r="E14" s="33">
        <v>0</v>
      </c>
      <c r="F14" s="33">
        <v>0</v>
      </c>
      <c r="G14" s="33"/>
      <c r="H14" s="33"/>
      <c r="I14" s="132"/>
      <c r="J14" s="33"/>
      <c r="K14" s="33"/>
      <c r="L14" s="149"/>
      <c r="M14" s="33"/>
      <c r="N14" s="33"/>
      <c r="O14" s="36">
        <f t="shared" ref="O14:O21" si="0">SUM(C14:E14)</f>
        <v>0</v>
      </c>
      <c r="P14" s="37">
        <f t="shared" ref="P14:P21" si="1">SUM(F14:H14)</f>
        <v>0</v>
      </c>
      <c r="Q14" s="37">
        <f t="shared" ref="Q14:Q21" si="2">SUM(I14:K14)</f>
        <v>0</v>
      </c>
      <c r="R14" s="38">
        <f>SUM(L14:N14)</f>
        <v>0</v>
      </c>
      <c r="S14" s="39">
        <f t="shared" ref="S14:S21" si="3">SUM(O14:R14)</f>
        <v>0</v>
      </c>
      <c r="T14" s="7"/>
      <c r="V14" s="202"/>
      <c r="W14" s="165"/>
    </row>
    <row r="15" spans="1:23" ht="17.25" customHeight="1" x14ac:dyDescent="0.35">
      <c r="A15" s="151"/>
      <c r="B15" s="34" t="s">
        <v>52</v>
      </c>
      <c r="C15" s="33">
        <v>10.305359179849789</v>
      </c>
      <c r="D15" s="33">
        <v>10.073562391142607</v>
      </c>
      <c r="E15" s="33">
        <v>11.751828792187633</v>
      </c>
      <c r="F15" s="33">
        <v>11.109364703380347</v>
      </c>
      <c r="G15" s="33"/>
      <c r="H15" s="33"/>
      <c r="I15" s="132"/>
      <c r="J15" s="33"/>
      <c r="K15" s="33"/>
      <c r="L15" s="149"/>
      <c r="M15" s="33"/>
      <c r="N15" s="33"/>
      <c r="O15" s="36">
        <f t="shared" si="0"/>
        <v>32.130750363180027</v>
      </c>
      <c r="P15" s="37">
        <f t="shared" si="1"/>
        <v>11.109364703380347</v>
      </c>
      <c r="Q15" s="37">
        <f t="shared" si="2"/>
        <v>0</v>
      </c>
      <c r="R15" s="38">
        <f t="shared" ref="R15:R21" si="4">SUM(L15:N15)</f>
        <v>0</v>
      </c>
      <c r="S15" s="39">
        <f t="shared" si="3"/>
        <v>43.240115066560378</v>
      </c>
      <c r="T15" s="7"/>
      <c r="V15" s="202"/>
      <c r="W15" s="165"/>
    </row>
    <row r="16" spans="1:23" ht="17.25" customHeight="1" x14ac:dyDescent="0.35">
      <c r="A16" s="151"/>
      <c r="B16" s="34" t="s">
        <v>53</v>
      </c>
      <c r="C16" s="33">
        <v>16.796195282582758</v>
      </c>
      <c r="D16" s="33">
        <v>15.220572810821757</v>
      </c>
      <c r="E16" s="33">
        <v>15.547187571281313</v>
      </c>
      <c r="F16" s="33">
        <v>13.84149753265965</v>
      </c>
      <c r="G16" s="33"/>
      <c r="H16" s="33"/>
      <c r="I16" s="132"/>
      <c r="J16" s="33"/>
      <c r="K16" s="33"/>
      <c r="L16" s="149"/>
      <c r="M16" s="33"/>
      <c r="N16" s="33"/>
      <c r="O16" s="36">
        <f t="shared" si="0"/>
        <v>47.563955664685828</v>
      </c>
      <c r="P16" s="37">
        <f t="shared" si="1"/>
        <v>13.84149753265965</v>
      </c>
      <c r="Q16" s="37">
        <f t="shared" si="2"/>
        <v>0</v>
      </c>
      <c r="R16" s="38">
        <f t="shared" si="4"/>
        <v>0</v>
      </c>
      <c r="S16" s="39">
        <f t="shared" si="3"/>
        <v>61.40545319734548</v>
      </c>
      <c r="T16" s="7"/>
      <c r="V16" s="202"/>
      <c r="W16" s="165"/>
    </row>
    <row r="17" spans="1:23" ht="17.25" customHeight="1" x14ac:dyDescent="0.35">
      <c r="A17" s="151"/>
      <c r="B17" s="34" t="s">
        <v>54</v>
      </c>
      <c r="C17" s="33">
        <v>58.613885321731175</v>
      </c>
      <c r="D17" s="33">
        <v>58.63407413681464</v>
      </c>
      <c r="E17" s="33">
        <v>70.311306705509196</v>
      </c>
      <c r="F17" s="33">
        <v>66.068744090558269</v>
      </c>
      <c r="G17" s="33"/>
      <c r="H17" s="33"/>
      <c r="I17" s="132"/>
      <c r="J17" s="33"/>
      <c r="K17" s="33"/>
      <c r="L17" s="149"/>
      <c r="M17" s="33"/>
      <c r="N17" s="33"/>
      <c r="O17" s="36">
        <f t="shared" si="0"/>
        <v>187.559266164055</v>
      </c>
      <c r="P17" s="37">
        <f t="shared" si="1"/>
        <v>66.068744090558269</v>
      </c>
      <c r="Q17" s="37">
        <f t="shared" si="2"/>
        <v>0</v>
      </c>
      <c r="R17" s="38">
        <f t="shared" si="4"/>
        <v>0</v>
      </c>
      <c r="S17" s="39">
        <f t="shared" si="3"/>
        <v>253.62801025461329</v>
      </c>
      <c r="T17" s="7"/>
      <c r="V17" s="202"/>
      <c r="W17" s="165"/>
    </row>
    <row r="18" spans="1:23" ht="17.25" customHeight="1" x14ac:dyDescent="0.35">
      <c r="A18" s="151"/>
      <c r="B18" s="34" t="s">
        <v>55</v>
      </c>
      <c r="C18" s="33">
        <v>0.42671654068328102</v>
      </c>
      <c r="D18" s="33">
        <v>0.54312000000000005</v>
      </c>
      <c r="E18" s="33">
        <v>0.35452</v>
      </c>
      <c r="F18" s="33">
        <v>0.34107999999999999</v>
      </c>
      <c r="G18" s="33"/>
      <c r="H18" s="33"/>
      <c r="I18" s="132"/>
      <c r="J18" s="33"/>
      <c r="K18" s="33"/>
      <c r="L18" s="149"/>
      <c r="M18" s="33"/>
      <c r="N18" s="33"/>
      <c r="O18" s="36">
        <f t="shared" si="0"/>
        <v>1.3243565406832811</v>
      </c>
      <c r="P18" s="37">
        <f t="shared" si="1"/>
        <v>0.34107999999999999</v>
      </c>
      <c r="Q18" s="37">
        <f t="shared" si="2"/>
        <v>0</v>
      </c>
      <c r="R18" s="38">
        <f t="shared" si="4"/>
        <v>0</v>
      </c>
      <c r="S18" s="39">
        <f t="shared" si="3"/>
        <v>1.6654365406832812</v>
      </c>
      <c r="T18" s="7"/>
      <c r="V18" s="202"/>
      <c r="W18" s="165"/>
    </row>
    <row r="19" spans="1:23" ht="17.25" customHeight="1" x14ac:dyDescent="0.35">
      <c r="A19" s="151"/>
      <c r="B19" s="34" t="s">
        <v>89</v>
      </c>
      <c r="C19" s="33">
        <v>29.55918960933414</v>
      </c>
      <c r="D19" s="33">
        <v>28.111303727136718</v>
      </c>
      <c r="E19" s="33">
        <v>30.533175286689165</v>
      </c>
      <c r="F19" s="33">
        <v>25.752382819294485</v>
      </c>
      <c r="G19" s="33"/>
      <c r="H19" s="33"/>
      <c r="I19" s="132"/>
      <c r="J19" s="33"/>
      <c r="K19" s="33"/>
      <c r="L19" s="149"/>
      <c r="M19" s="33"/>
      <c r="N19" s="33"/>
      <c r="O19" s="36">
        <f t="shared" si="0"/>
        <v>88.203668623160013</v>
      </c>
      <c r="P19" s="37">
        <f t="shared" si="1"/>
        <v>25.752382819294485</v>
      </c>
      <c r="Q19" s="37">
        <f t="shared" si="2"/>
        <v>0</v>
      </c>
      <c r="R19" s="38">
        <f t="shared" si="4"/>
        <v>0</v>
      </c>
      <c r="S19" s="39">
        <f t="shared" si="3"/>
        <v>113.95605144245449</v>
      </c>
      <c r="T19" s="7"/>
      <c r="V19" s="202"/>
      <c r="W19" s="165"/>
    </row>
    <row r="20" spans="1:23" ht="17.25" customHeight="1" x14ac:dyDescent="0.35">
      <c r="A20" s="151"/>
      <c r="B20" s="34" t="s">
        <v>90</v>
      </c>
      <c r="C20" s="33">
        <v>29.428622016148879</v>
      </c>
      <c r="D20" s="33">
        <v>28.947379083823449</v>
      </c>
      <c r="E20" s="33">
        <v>36.283753362901848</v>
      </c>
      <c r="F20" s="33">
        <v>30.696336017828319</v>
      </c>
      <c r="G20" s="33"/>
      <c r="H20" s="33"/>
      <c r="I20" s="132"/>
      <c r="J20" s="33"/>
      <c r="K20" s="33"/>
      <c r="L20" s="149"/>
      <c r="M20" s="33"/>
      <c r="N20" s="33"/>
      <c r="O20" s="36">
        <f t="shared" si="0"/>
        <v>94.659754462874176</v>
      </c>
      <c r="P20" s="37">
        <f t="shared" si="1"/>
        <v>30.696336017828319</v>
      </c>
      <c r="Q20" s="37">
        <f t="shared" si="2"/>
        <v>0</v>
      </c>
      <c r="R20" s="38">
        <f t="shared" si="4"/>
        <v>0</v>
      </c>
      <c r="S20" s="39">
        <f t="shared" si="3"/>
        <v>125.35609048070249</v>
      </c>
      <c r="T20" s="7"/>
      <c r="V20" s="202"/>
      <c r="W20" s="165"/>
    </row>
    <row r="21" spans="1:23" ht="17.25" customHeight="1" thickBot="1" x14ac:dyDescent="0.4">
      <c r="A21" s="151"/>
      <c r="B21" s="67" t="s">
        <v>57</v>
      </c>
      <c r="C21" s="68">
        <v>0.12845367064432436</v>
      </c>
      <c r="D21" s="68">
        <v>0.16300000000000001</v>
      </c>
      <c r="E21" s="68">
        <v>0.16800000000000001</v>
      </c>
      <c r="F21" s="68">
        <v>9.7000000000000003E-2</v>
      </c>
      <c r="G21" s="68"/>
      <c r="H21" s="68"/>
      <c r="I21" s="133"/>
      <c r="J21" s="68"/>
      <c r="K21" s="68"/>
      <c r="L21" s="150"/>
      <c r="M21" s="68"/>
      <c r="N21" s="68"/>
      <c r="O21" s="36">
        <f t="shared" si="0"/>
        <v>0.45945367064432441</v>
      </c>
      <c r="P21" s="69">
        <f t="shared" si="1"/>
        <v>9.7000000000000003E-2</v>
      </c>
      <c r="Q21" s="69">
        <f t="shared" si="2"/>
        <v>0</v>
      </c>
      <c r="R21" s="70">
        <f t="shared" si="4"/>
        <v>0</v>
      </c>
      <c r="S21" s="71">
        <f t="shared" si="3"/>
        <v>0.55645367064432438</v>
      </c>
      <c r="T21" s="7"/>
      <c r="V21" s="202"/>
      <c r="W21" s="165"/>
    </row>
    <row r="22" spans="1:23" s="10" customFormat="1" ht="17.25" customHeight="1" thickBot="1" x14ac:dyDescent="0.4">
      <c r="A22" s="9"/>
      <c r="B22" s="76" t="s">
        <v>58</v>
      </c>
      <c r="C22" s="77">
        <f t="shared" ref="C22:S22" si="5">SUM(C14:C21)</f>
        <v>145.25842162097433</v>
      </c>
      <c r="D22" s="77">
        <f t="shared" si="5"/>
        <v>141.69301214973916</v>
      </c>
      <c r="E22" s="77">
        <f t="shared" si="5"/>
        <v>164.94977171856917</v>
      </c>
      <c r="F22" s="77">
        <f t="shared" si="5"/>
        <v>147.90640516372108</v>
      </c>
      <c r="G22" s="77">
        <f t="shared" si="5"/>
        <v>0</v>
      </c>
      <c r="H22" s="77">
        <f t="shared" si="5"/>
        <v>0</v>
      </c>
      <c r="I22" s="144">
        <f t="shared" si="5"/>
        <v>0</v>
      </c>
      <c r="J22" s="77">
        <f t="shared" si="5"/>
        <v>0</v>
      </c>
      <c r="K22" s="77">
        <f t="shared" si="5"/>
        <v>0</v>
      </c>
      <c r="L22" s="77">
        <f t="shared" si="5"/>
        <v>0</v>
      </c>
      <c r="M22" s="77">
        <f t="shared" si="5"/>
        <v>0</v>
      </c>
      <c r="N22" s="136">
        <f t="shared" si="5"/>
        <v>0</v>
      </c>
      <c r="O22" s="137">
        <f t="shared" si="5"/>
        <v>451.90120548928263</v>
      </c>
      <c r="P22" s="137">
        <f t="shared" si="5"/>
        <v>147.90640516372108</v>
      </c>
      <c r="Q22" s="77">
        <f t="shared" si="5"/>
        <v>0</v>
      </c>
      <c r="R22" s="77">
        <f t="shared" si="5"/>
        <v>0</v>
      </c>
      <c r="S22" s="78">
        <f t="shared" si="5"/>
        <v>599.80761065300374</v>
      </c>
      <c r="T22" s="9"/>
      <c r="V22" s="202"/>
      <c r="W22" s="196"/>
    </row>
    <row r="23" spans="1:23" ht="17.25" customHeight="1" x14ac:dyDescent="0.35">
      <c r="A23" s="151"/>
      <c r="B23" s="72" t="s">
        <v>59</v>
      </c>
      <c r="C23" s="73">
        <v>3.0649999999999999</v>
      </c>
      <c r="D23" s="73">
        <v>2.8</v>
      </c>
      <c r="E23" s="73">
        <v>3.0139999999999998</v>
      </c>
      <c r="F23" s="73">
        <v>2.7440000000000002</v>
      </c>
      <c r="G23" s="73"/>
      <c r="H23" s="73"/>
      <c r="I23" s="145"/>
      <c r="J23" s="73"/>
      <c r="K23" s="73"/>
      <c r="L23" s="73"/>
      <c r="M23" s="73"/>
      <c r="N23" s="73"/>
      <c r="O23" s="36">
        <f t="shared" ref="O23:O28" si="6">SUM(C23:E23)</f>
        <v>8.8789999999999996</v>
      </c>
      <c r="P23" s="74">
        <f t="shared" ref="P23:P28" si="7">SUM(F23:H23)</f>
        <v>2.7440000000000002</v>
      </c>
      <c r="Q23" s="74">
        <f t="shared" ref="Q23:Q28" si="8">SUM(I23:K23)</f>
        <v>0</v>
      </c>
      <c r="R23" s="75">
        <f t="shared" ref="R23:R28" si="9">SUM(L23:N23)</f>
        <v>0</v>
      </c>
      <c r="S23" s="40">
        <f t="shared" ref="S23:S28" si="10">SUM(O23:R23)</f>
        <v>11.622999999999999</v>
      </c>
      <c r="T23" s="7"/>
      <c r="V23" s="202"/>
      <c r="W23" s="165"/>
    </row>
    <row r="24" spans="1:23" ht="17.25" customHeight="1" x14ac:dyDescent="0.35">
      <c r="A24" s="151"/>
      <c r="B24" s="34" t="s">
        <v>60</v>
      </c>
      <c r="C24" s="33">
        <v>4.4989072754540915</v>
      </c>
      <c r="D24" s="33">
        <v>4.15686</v>
      </c>
      <c r="E24" s="33">
        <v>4.2474760000000007</v>
      </c>
      <c r="F24" s="33">
        <v>3.8884949999999998</v>
      </c>
      <c r="G24" s="33"/>
      <c r="H24" s="33"/>
      <c r="I24" s="132"/>
      <c r="J24" s="33"/>
      <c r="K24" s="33"/>
      <c r="L24" s="33"/>
      <c r="M24" s="33"/>
      <c r="N24" s="33"/>
      <c r="O24" s="36">
        <f t="shared" si="6"/>
        <v>12.903243275454093</v>
      </c>
      <c r="P24" s="37">
        <f t="shared" si="7"/>
        <v>3.8884949999999998</v>
      </c>
      <c r="Q24" s="37">
        <f t="shared" si="8"/>
        <v>0</v>
      </c>
      <c r="R24" s="38">
        <f t="shared" si="9"/>
        <v>0</v>
      </c>
      <c r="S24" s="40">
        <f t="shared" si="10"/>
        <v>16.791738275454094</v>
      </c>
      <c r="T24" s="7"/>
      <c r="V24" s="204"/>
      <c r="W24" s="165"/>
    </row>
    <row r="25" spans="1:23" ht="17.25" customHeight="1" x14ac:dyDescent="0.35">
      <c r="A25" s="151"/>
      <c r="B25" s="34" t="s">
        <v>61</v>
      </c>
      <c r="C25" s="33">
        <v>2.9338572140720145</v>
      </c>
      <c r="D25" s="33">
        <v>2.6863714693685168</v>
      </c>
      <c r="E25" s="33">
        <v>3.4974626040930752</v>
      </c>
      <c r="F25" s="33">
        <v>2.9041355773581561</v>
      </c>
      <c r="G25" s="33"/>
      <c r="H25" s="33"/>
      <c r="I25" s="132"/>
      <c r="J25" s="33"/>
      <c r="K25" s="33"/>
      <c r="L25" s="33"/>
      <c r="M25" s="33"/>
      <c r="N25" s="33"/>
      <c r="O25" s="36">
        <f t="shared" si="6"/>
        <v>9.1176912875336065</v>
      </c>
      <c r="P25" s="37">
        <f t="shared" si="7"/>
        <v>2.9041355773581561</v>
      </c>
      <c r="Q25" s="37">
        <f t="shared" si="8"/>
        <v>0</v>
      </c>
      <c r="R25" s="38">
        <f t="shared" si="9"/>
        <v>0</v>
      </c>
      <c r="S25" s="39">
        <f t="shared" si="10"/>
        <v>12.021826864891763</v>
      </c>
      <c r="T25" s="7"/>
      <c r="V25" s="202"/>
      <c r="W25" s="165"/>
    </row>
    <row r="26" spans="1:23" ht="17.25" customHeight="1" x14ac:dyDescent="0.35">
      <c r="A26" s="151"/>
      <c r="B26" s="34" t="s">
        <v>62</v>
      </c>
      <c r="C26" s="33">
        <v>8.5159920186530798</v>
      </c>
      <c r="D26" s="33">
        <v>8.013436073292926</v>
      </c>
      <c r="E26" s="33">
        <v>8.804261999786883</v>
      </c>
      <c r="F26" s="33">
        <v>8.8031314888156817</v>
      </c>
      <c r="G26" s="33"/>
      <c r="H26" s="33"/>
      <c r="I26" s="132"/>
      <c r="J26" s="33"/>
      <c r="K26" s="33"/>
      <c r="L26" s="33"/>
      <c r="M26" s="33"/>
      <c r="N26" s="33"/>
      <c r="O26" s="36">
        <f t="shared" si="6"/>
        <v>25.33369009173289</v>
      </c>
      <c r="P26" s="37">
        <f t="shared" si="7"/>
        <v>8.8031314888156817</v>
      </c>
      <c r="Q26" s="37">
        <f t="shared" si="8"/>
        <v>0</v>
      </c>
      <c r="R26" s="38">
        <f t="shared" si="9"/>
        <v>0</v>
      </c>
      <c r="S26" s="39">
        <f t="shared" si="10"/>
        <v>34.13682158054857</v>
      </c>
      <c r="T26" s="7"/>
      <c r="V26" s="202"/>
      <c r="W26" s="165"/>
    </row>
    <row r="27" spans="1:23" ht="17.25" customHeight="1" x14ac:dyDescent="0.35">
      <c r="A27" s="151"/>
      <c r="B27" s="34" t="s">
        <v>63</v>
      </c>
      <c r="C27" s="33">
        <v>2.6691640214982626</v>
      </c>
      <c r="D27" s="33">
        <v>2.5356121529815199</v>
      </c>
      <c r="E27" s="33">
        <v>2.9107912802301046</v>
      </c>
      <c r="F27" s="33">
        <v>2.5453354605564176</v>
      </c>
      <c r="G27" s="33"/>
      <c r="H27" s="33"/>
      <c r="I27" s="132"/>
      <c r="J27" s="33"/>
      <c r="K27" s="33"/>
      <c r="L27" s="33"/>
      <c r="M27" s="33"/>
      <c r="N27" s="33"/>
      <c r="O27" s="36">
        <f t="shared" si="6"/>
        <v>8.1155674547098862</v>
      </c>
      <c r="P27" s="37">
        <f t="shared" si="7"/>
        <v>2.5453354605564176</v>
      </c>
      <c r="Q27" s="37">
        <f t="shared" si="8"/>
        <v>0</v>
      </c>
      <c r="R27" s="38">
        <f t="shared" si="9"/>
        <v>0</v>
      </c>
      <c r="S27" s="39">
        <f t="shared" si="10"/>
        <v>10.660902915266304</v>
      </c>
      <c r="T27" s="7"/>
      <c r="V27" s="202"/>
      <c r="W27" s="165"/>
    </row>
    <row r="28" spans="1:23" ht="17.25" customHeight="1" thickBot="1" x14ac:dyDescent="0.4">
      <c r="A28" s="151"/>
      <c r="B28" s="67" t="s">
        <v>57</v>
      </c>
      <c r="C28" s="68">
        <v>0</v>
      </c>
      <c r="D28" s="68">
        <v>0</v>
      </c>
      <c r="E28" s="68">
        <v>0</v>
      </c>
      <c r="F28" s="68">
        <v>0</v>
      </c>
      <c r="G28" s="68"/>
      <c r="H28" s="68"/>
      <c r="I28" s="133"/>
      <c r="J28" s="68"/>
      <c r="K28" s="68"/>
      <c r="L28" s="68"/>
      <c r="M28" s="68"/>
      <c r="N28" s="68"/>
      <c r="O28" s="36">
        <f t="shared" si="6"/>
        <v>0</v>
      </c>
      <c r="P28" s="69">
        <f t="shared" si="7"/>
        <v>0</v>
      </c>
      <c r="Q28" s="69">
        <f t="shared" si="8"/>
        <v>0</v>
      </c>
      <c r="R28" s="70">
        <f t="shared" si="9"/>
        <v>0</v>
      </c>
      <c r="S28" s="71">
        <f t="shared" si="10"/>
        <v>0</v>
      </c>
      <c r="T28" s="7"/>
      <c r="V28" s="202"/>
      <c r="W28" s="165"/>
    </row>
    <row r="29" spans="1:23" s="10" customFormat="1" ht="17.25" customHeight="1" thickBot="1" x14ac:dyDescent="0.4">
      <c r="A29" s="9"/>
      <c r="B29" s="76" t="s">
        <v>64</v>
      </c>
      <c r="C29" s="77">
        <f t="shared" ref="C29:S29" si="11">SUM(C23:C28)</f>
        <v>21.682920529677446</v>
      </c>
      <c r="D29" s="77">
        <f t="shared" si="11"/>
        <v>20.192279695642963</v>
      </c>
      <c r="E29" s="77">
        <f t="shared" si="11"/>
        <v>22.47399188411006</v>
      </c>
      <c r="F29" s="77">
        <f t="shared" si="11"/>
        <v>20.885097526730256</v>
      </c>
      <c r="G29" s="77">
        <f t="shared" si="11"/>
        <v>0</v>
      </c>
      <c r="H29" s="77">
        <f t="shared" si="11"/>
        <v>0</v>
      </c>
      <c r="I29" s="144">
        <f t="shared" si="11"/>
        <v>0</v>
      </c>
      <c r="J29" s="77">
        <f t="shared" si="11"/>
        <v>0</v>
      </c>
      <c r="K29" s="77">
        <f t="shared" si="11"/>
        <v>0</v>
      </c>
      <c r="L29" s="77">
        <f t="shared" si="11"/>
        <v>0</v>
      </c>
      <c r="M29" s="77">
        <f t="shared" si="11"/>
        <v>0</v>
      </c>
      <c r="N29" s="77">
        <f t="shared" si="11"/>
        <v>0</v>
      </c>
      <c r="O29" s="77">
        <f t="shared" si="11"/>
        <v>64.349192109430476</v>
      </c>
      <c r="P29" s="77">
        <f t="shared" si="11"/>
        <v>20.885097526730256</v>
      </c>
      <c r="Q29" s="77">
        <f t="shared" si="11"/>
        <v>0</v>
      </c>
      <c r="R29" s="77">
        <f t="shared" si="11"/>
        <v>0</v>
      </c>
      <c r="S29" s="78">
        <f t="shared" si="11"/>
        <v>85.234289636160739</v>
      </c>
      <c r="T29" s="9"/>
      <c r="V29" s="202"/>
      <c r="W29" s="196"/>
    </row>
    <row r="30" spans="1:23" ht="17.25" customHeight="1" x14ac:dyDescent="0.35">
      <c r="A30" s="151"/>
      <c r="B30" s="72" t="s">
        <v>65</v>
      </c>
      <c r="C30" s="73">
        <v>3.6102771677509873</v>
      </c>
      <c r="D30" s="73">
        <v>3.5948305508174152</v>
      </c>
      <c r="E30" s="73">
        <v>4.6864717003101708</v>
      </c>
      <c r="F30" s="73">
        <v>3.9954988022480995</v>
      </c>
      <c r="G30" s="73"/>
      <c r="H30" s="73"/>
      <c r="I30" s="145"/>
      <c r="J30" s="73"/>
      <c r="K30" s="73"/>
      <c r="L30" s="73"/>
      <c r="M30" s="73"/>
      <c r="N30" s="73"/>
      <c r="O30" s="36">
        <f>SUM(C30:E30)</f>
        <v>11.891579418878575</v>
      </c>
      <c r="P30" s="74">
        <f>SUM(F30:H30)</f>
        <v>3.9954988022480995</v>
      </c>
      <c r="Q30" s="74">
        <f>SUM(I30:K30)</f>
        <v>0</v>
      </c>
      <c r="R30" s="75">
        <f>SUM(L30:N30)</f>
        <v>0</v>
      </c>
      <c r="S30" s="40">
        <f>SUM(O30:R30)</f>
        <v>15.887078221126675</v>
      </c>
      <c r="T30" s="7"/>
      <c r="V30" s="202"/>
      <c r="W30" s="196"/>
    </row>
    <row r="31" spans="1:23" ht="17.25" customHeight="1" x14ac:dyDescent="0.35">
      <c r="A31" s="151"/>
      <c r="B31" s="34" t="s">
        <v>66</v>
      </c>
      <c r="C31" s="33">
        <v>36.159047419413369</v>
      </c>
      <c r="D31" s="33">
        <v>36.127528983548828</v>
      </c>
      <c r="E31" s="33">
        <v>42.938575400921337</v>
      </c>
      <c r="F31" s="33">
        <v>37.612106040811284</v>
      </c>
      <c r="G31" s="33"/>
      <c r="H31" s="33"/>
      <c r="I31" s="132"/>
      <c r="J31" s="33"/>
      <c r="K31" s="33"/>
      <c r="L31" s="33"/>
      <c r="M31" s="33"/>
      <c r="N31" s="33"/>
      <c r="O31" s="36">
        <f>SUM(C31:E31)</f>
        <v>115.22515180388353</v>
      </c>
      <c r="P31" s="37">
        <f>SUM(F31:H31)</f>
        <v>37.612106040811284</v>
      </c>
      <c r="Q31" s="37">
        <f>SUM(I31:K31)</f>
        <v>0</v>
      </c>
      <c r="R31" s="38">
        <f>SUM(L31:N31)</f>
        <v>0</v>
      </c>
      <c r="S31" s="39">
        <f>SUM(O31:R31)</f>
        <v>152.83725784469482</v>
      </c>
      <c r="T31" s="7"/>
      <c r="V31" s="205"/>
      <c r="W31" s="165"/>
    </row>
    <row r="32" spans="1:23" ht="17.25" customHeight="1" x14ac:dyDescent="0.35">
      <c r="A32" s="151"/>
      <c r="B32" s="34" t="s">
        <v>67</v>
      </c>
      <c r="C32" s="33">
        <v>38.947203733876606</v>
      </c>
      <c r="D32" s="33">
        <v>36.530247074955099</v>
      </c>
      <c r="E32" s="33">
        <v>45.253396130489797</v>
      </c>
      <c r="F32" s="33">
        <v>37.030222818122738</v>
      </c>
      <c r="G32" s="33"/>
      <c r="H32" s="33"/>
      <c r="I32" s="132"/>
      <c r="J32" s="33"/>
      <c r="K32" s="33"/>
      <c r="L32" s="33"/>
      <c r="M32" s="33"/>
      <c r="N32" s="33"/>
      <c r="O32" s="36">
        <f>SUM(C32:E32)</f>
        <v>120.73084693932151</v>
      </c>
      <c r="P32" s="37">
        <f>SUM(F32:H32)</f>
        <v>37.030222818122738</v>
      </c>
      <c r="Q32" s="37">
        <f>SUM(I32:K32)</f>
        <v>0</v>
      </c>
      <c r="R32" s="38">
        <f>SUM(L32:N32)</f>
        <v>0</v>
      </c>
      <c r="S32" s="39">
        <f>SUM(O32:R32)</f>
        <v>157.76106975744426</v>
      </c>
      <c r="T32" s="7"/>
      <c r="V32" s="202"/>
      <c r="W32" s="165"/>
    </row>
    <row r="33" spans="1:27" ht="17.25" customHeight="1" thickBot="1" x14ac:dyDescent="0.4">
      <c r="A33" s="151"/>
      <c r="B33" s="67" t="s">
        <v>68</v>
      </c>
      <c r="C33" s="68">
        <v>2.4380403981781158</v>
      </c>
      <c r="D33" s="68">
        <v>2.4424719255869465</v>
      </c>
      <c r="E33" s="68">
        <v>2.5974151678302806</v>
      </c>
      <c r="F33" s="68">
        <v>2.7875168924371114</v>
      </c>
      <c r="G33" s="68"/>
      <c r="H33" s="68"/>
      <c r="I33" s="133"/>
      <c r="J33" s="68"/>
      <c r="K33" s="68"/>
      <c r="L33" s="68"/>
      <c r="M33" s="68"/>
      <c r="N33" s="68"/>
      <c r="O33" s="36">
        <f>SUM(C33:E33)</f>
        <v>7.4779274915953433</v>
      </c>
      <c r="P33" s="69">
        <f>SUM(F33:H33)</f>
        <v>2.7875168924371114</v>
      </c>
      <c r="Q33" s="69">
        <f>SUM(I33:K33)</f>
        <v>0</v>
      </c>
      <c r="R33" s="70">
        <f>SUM(L33:N33)</f>
        <v>0</v>
      </c>
      <c r="S33" s="41">
        <f>SUM(O33:R33)</f>
        <v>10.265444384032454</v>
      </c>
      <c r="T33" s="7"/>
      <c r="U33" s="207"/>
      <c r="V33" s="202"/>
      <c r="W33" s="165"/>
    </row>
    <row r="34" spans="1:27" s="10" customFormat="1" ht="17.25" customHeight="1" thickBot="1" x14ac:dyDescent="0.4">
      <c r="A34" s="9"/>
      <c r="B34" s="76" t="s">
        <v>69</v>
      </c>
      <c r="C34" s="77">
        <f t="shared" ref="C34:S34" si="12">SUM(C30:C33)</f>
        <v>81.154568719219071</v>
      </c>
      <c r="D34" s="77">
        <f t="shared" si="12"/>
        <v>78.695078534908276</v>
      </c>
      <c r="E34" s="77">
        <f t="shared" si="12"/>
        <v>95.475858399551583</v>
      </c>
      <c r="F34" s="77">
        <f t="shared" si="12"/>
        <v>81.425344553619226</v>
      </c>
      <c r="G34" s="77">
        <f t="shared" si="12"/>
        <v>0</v>
      </c>
      <c r="H34" s="77">
        <f t="shared" si="12"/>
        <v>0</v>
      </c>
      <c r="I34" s="144">
        <f t="shared" si="12"/>
        <v>0</v>
      </c>
      <c r="J34" s="77">
        <f t="shared" si="12"/>
        <v>0</v>
      </c>
      <c r="K34" s="77">
        <f t="shared" si="12"/>
        <v>0</v>
      </c>
      <c r="L34" s="77">
        <f t="shared" si="12"/>
        <v>0</v>
      </c>
      <c r="M34" s="77">
        <f t="shared" si="12"/>
        <v>0</v>
      </c>
      <c r="N34" s="77">
        <f t="shared" si="12"/>
        <v>0</v>
      </c>
      <c r="O34" s="77">
        <f t="shared" si="12"/>
        <v>255.32550565367896</v>
      </c>
      <c r="P34" s="77">
        <f t="shared" si="12"/>
        <v>81.425344553619226</v>
      </c>
      <c r="Q34" s="77">
        <f t="shared" si="12"/>
        <v>0</v>
      </c>
      <c r="R34" s="77">
        <f t="shared" si="12"/>
        <v>0</v>
      </c>
      <c r="S34" s="78">
        <f t="shared" si="12"/>
        <v>336.75085020729819</v>
      </c>
      <c r="T34" s="9"/>
      <c r="V34" s="202"/>
      <c r="W34" s="196"/>
    </row>
    <row r="35" spans="1:27" ht="17.25" customHeight="1" x14ac:dyDescent="0.35">
      <c r="A35" s="151"/>
      <c r="B35" s="72" t="s">
        <v>70</v>
      </c>
      <c r="C35" s="73">
        <v>3.8600604485418262</v>
      </c>
      <c r="D35" s="73">
        <v>5.9428418133022785</v>
      </c>
      <c r="E35" s="73">
        <v>7.3399572836049085</v>
      </c>
      <c r="F35" s="73">
        <v>3.5323866920776368</v>
      </c>
      <c r="G35" s="73"/>
      <c r="H35" s="73"/>
      <c r="I35" s="145"/>
      <c r="J35" s="73"/>
      <c r="K35" s="73"/>
      <c r="L35" s="73"/>
      <c r="M35" s="73"/>
      <c r="N35" s="73"/>
      <c r="O35" s="36">
        <f>SUM(C35:E35)</f>
        <v>17.142859545449014</v>
      </c>
      <c r="P35" s="74">
        <f>SUM(F35:H35)</f>
        <v>3.5323866920776368</v>
      </c>
      <c r="Q35" s="74">
        <f>SUM(I35:K35)</f>
        <v>0</v>
      </c>
      <c r="R35" s="75">
        <f>SUM(L35:N35)</f>
        <v>0</v>
      </c>
      <c r="S35" s="40">
        <f>SUM(O35:R35)</f>
        <v>20.67524623752665</v>
      </c>
      <c r="T35" s="7"/>
      <c r="V35" s="202"/>
      <c r="W35" s="165"/>
      <c r="Y35" s="10"/>
    </row>
    <row r="36" spans="1:27" ht="17.25" customHeight="1" x14ac:dyDescent="0.35">
      <c r="A36" s="151"/>
      <c r="B36" s="34" t="s">
        <v>71</v>
      </c>
      <c r="C36" s="33">
        <v>3.2874792116363598</v>
      </c>
      <c r="D36" s="33">
        <v>3.194785059925318</v>
      </c>
      <c r="E36" s="33">
        <v>3.2209620885156691</v>
      </c>
      <c r="F36" s="33">
        <v>3.0858365900212528</v>
      </c>
      <c r="G36" s="33"/>
      <c r="H36" s="33"/>
      <c r="I36" s="132"/>
      <c r="J36" s="33"/>
      <c r="K36" s="33"/>
      <c r="L36" s="33"/>
      <c r="M36" s="33"/>
      <c r="N36" s="33"/>
      <c r="O36" s="36">
        <f>SUM(C36:E36)</f>
        <v>9.7032263600773465</v>
      </c>
      <c r="P36" s="37">
        <f>SUM(F36:H36)</f>
        <v>3.0858365900212528</v>
      </c>
      <c r="Q36" s="37">
        <f>SUM(I36:K36)</f>
        <v>0</v>
      </c>
      <c r="R36" s="38">
        <f>SUM(L36:N36)</f>
        <v>0</v>
      </c>
      <c r="S36" s="39">
        <f>SUM(O36:R36)</f>
        <v>12.7890629500986</v>
      </c>
      <c r="T36" s="7"/>
      <c r="V36" s="202"/>
      <c r="W36" s="165"/>
    </row>
    <row r="37" spans="1:27" ht="17.25" customHeight="1" x14ac:dyDescent="0.35">
      <c r="A37" s="151"/>
      <c r="B37" s="34" t="s">
        <v>56</v>
      </c>
      <c r="C37" s="33">
        <v>1.1436987842714794</v>
      </c>
      <c r="D37" s="33">
        <v>1.3825049999999999</v>
      </c>
      <c r="E37" s="33">
        <v>1.387969</v>
      </c>
      <c r="F37" s="33">
        <v>1.107321</v>
      </c>
      <c r="G37" s="33"/>
      <c r="H37" s="33"/>
      <c r="I37" s="132"/>
      <c r="J37" s="33"/>
      <c r="K37" s="33"/>
      <c r="L37" s="33"/>
      <c r="M37" s="33"/>
      <c r="N37" s="33"/>
      <c r="O37" s="36">
        <f>SUM(C37:E37)</f>
        <v>3.9141727842714795</v>
      </c>
      <c r="P37" s="37">
        <f>SUM(F37:H37)</f>
        <v>1.107321</v>
      </c>
      <c r="Q37" s="37">
        <f>SUM(I37:K37)</f>
        <v>0</v>
      </c>
      <c r="R37" s="38">
        <f>SUM(L37:N37)</f>
        <v>0</v>
      </c>
      <c r="S37" s="39">
        <f>SUM(O37:R37)</f>
        <v>5.0214937842714793</v>
      </c>
      <c r="T37" s="7"/>
      <c r="V37" s="202"/>
      <c r="W37" s="165"/>
    </row>
    <row r="38" spans="1:27" ht="17.25" customHeight="1" thickBot="1" x14ac:dyDescent="0.4">
      <c r="A38" s="151"/>
      <c r="B38" s="67" t="s">
        <v>57</v>
      </c>
      <c r="C38" s="68">
        <v>7.2058720377816098E-3</v>
      </c>
      <c r="D38" s="68">
        <v>6.9936134462356562E-3</v>
      </c>
      <c r="E38" s="68">
        <v>6.9826504182815543E-3</v>
      </c>
      <c r="F38" s="68">
        <v>8.0000000000000002E-3</v>
      </c>
      <c r="G38" s="68"/>
      <c r="H38" s="68"/>
      <c r="I38" s="133"/>
      <c r="J38" s="68"/>
      <c r="K38" s="68"/>
      <c r="L38" s="68"/>
      <c r="M38" s="68"/>
      <c r="N38" s="68"/>
      <c r="O38" s="36">
        <f>SUM(C38:E38)</f>
        <v>2.118213590229882E-2</v>
      </c>
      <c r="P38" s="69">
        <f>SUM(F38:H38)</f>
        <v>8.0000000000000002E-3</v>
      </c>
      <c r="Q38" s="69">
        <f>SUM(I38:K38)</f>
        <v>0</v>
      </c>
      <c r="R38" s="70">
        <f>SUM(L38:N38)</f>
        <v>0</v>
      </c>
      <c r="S38" s="71">
        <f>SUM(O38:R38)</f>
        <v>2.918213590229882E-2</v>
      </c>
      <c r="T38" s="7"/>
      <c r="V38" s="202"/>
      <c r="W38" s="165"/>
      <c r="Z38" s="165"/>
    </row>
    <row r="39" spans="1:27" s="10" customFormat="1" ht="17.25" customHeight="1" thickBot="1" x14ac:dyDescent="0.4">
      <c r="A39" s="9"/>
      <c r="B39" s="76" t="s">
        <v>72</v>
      </c>
      <c r="C39" s="77">
        <f t="shared" ref="C39:S39" si="13">SUM(C35:C38)</f>
        <v>8.298444316487446</v>
      </c>
      <c r="D39" s="77">
        <f t="shared" si="13"/>
        <v>10.527125486673832</v>
      </c>
      <c r="E39" s="77">
        <f t="shared" si="13"/>
        <v>11.95587102253886</v>
      </c>
      <c r="F39" s="77">
        <f t="shared" si="13"/>
        <v>7.7335442820988893</v>
      </c>
      <c r="G39" s="77">
        <f t="shared" si="13"/>
        <v>0</v>
      </c>
      <c r="H39" s="77">
        <f t="shared" si="13"/>
        <v>0</v>
      </c>
      <c r="I39" s="144">
        <f t="shared" si="13"/>
        <v>0</v>
      </c>
      <c r="J39" s="77">
        <f t="shared" si="13"/>
        <v>0</v>
      </c>
      <c r="K39" s="77">
        <f t="shared" si="13"/>
        <v>0</v>
      </c>
      <c r="L39" s="77">
        <f t="shared" si="13"/>
        <v>0</v>
      </c>
      <c r="M39" s="77">
        <f t="shared" si="13"/>
        <v>0</v>
      </c>
      <c r="N39" s="77">
        <f t="shared" si="13"/>
        <v>0</v>
      </c>
      <c r="O39" s="77">
        <f t="shared" si="13"/>
        <v>30.781440825700138</v>
      </c>
      <c r="P39" s="77">
        <f t="shared" si="13"/>
        <v>7.7335442820988893</v>
      </c>
      <c r="Q39" s="77">
        <f t="shared" si="13"/>
        <v>0</v>
      </c>
      <c r="R39" s="77">
        <f t="shared" si="13"/>
        <v>0</v>
      </c>
      <c r="S39" s="79">
        <f t="shared" si="13"/>
        <v>38.514985107799021</v>
      </c>
      <c r="T39" s="9"/>
      <c r="V39" s="202"/>
    </row>
    <row r="40" spans="1:27" ht="17.25" customHeight="1" x14ac:dyDescent="0.35">
      <c r="A40" s="151"/>
      <c r="B40" s="72" t="s">
        <v>73</v>
      </c>
      <c r="C40" s="73">
        <v>5.6282057189976893</v>
      </c>
      <c r="D40" s="73">
        <v>4.7063093410644532</v>
      </c>
      <c r="E40" s="73">
        <v>6.1169066779785162</v>
      </c>
      <c r="F40" s="73">
        <v>5.1179160350341792</v>
      </c>
      <c r="G40" s="73"/>
      <c r="H40" s="73"/>
      <c r="I40" s="145"/>
      <c r="J40" s="73"/>
      <c r="K40" s="73"/>
      <c r="L40" s="73"/>
      <c r="M40" s="131"/>
      <c r="N40" s="73"/>
      <c r="O40" s="36">
        <f>SUM(C40:E40)</f>
        <v>16.451421738040658</v>
      </c>
      <c r="P40" s="74">
        <f>SUM(F40:H40)</f>
        <v>5.1179160350341792</v>
      </c>
      <c r="Q40" s="74">
        <f>SUM(I40:K40)</f>
        <v>0</v>
      </c>
      <c r="R40" s="75">
        <f>SUM(L40:N40)</f>
        <v>0</v>
      </c>
      <c r="S40" s="40">
        <f>SUM(O40:R40)</f>
        <v>21.569337773074835</v>
      </c>
      <c r="T40" s="7"/>
      <c r="V40" s="206"/>
      <c r="W40" s="165"/>
      <c r="X40" s="208"/>
    </row>
    <row r="41" spans="1:27" ht="17.25" customHeight="1" x14ac:dyDescent="0.35">
      <c r="A41" s="151"/>
      <c r="B41" s="34" t="s">
        <v>74</v>
      </c>
      <c r="C41" s="33">
        <v>0.48311816610872882</v>
      </c>
      <c r="D41" s="33">
        <v>0.36721599999999999</v>
      </c>
      <c r="E41" s="33">
        <v>0.47034500000000001</v>
      </c>
      <c r="F41" s="33">
        <v>0.42315199999999997</v>
      </c>
      <c r="G41" s="33"/>
      <c r="H41" s="33"/>
      <c r="I41" s="132"/>
      <c r="J41" s="33"/>
      <c r="K41" s="33"/>
      <c r="L41" s="33"/>
      <c r="M41" s="132"/>
      <c r="N41" s="33"/>
      <c r="O41" s="36">
        <f>SUM(C41:E41)</f>
        <v>1.3206791661087287</v>
      </c>
      <c r="P41" s="37">
        <f>SUM(F41:H41)</f>
        <v>0.42315199999999997</v>
      </c>
      <c r="Q41" s="37">
        <f>SUM(I41:K41)</f>
        <v>0</v>
      </c>
      <c r="R41" s="38">
        <f>SUM(L41:N41)</f>
        <v>0</v>
      </c>
      <c r="S41" s="39">
        <f>SUM(O41:R41)</f>
        <v>1.7438311661087287</v>
      </c>
      <c r="T41" s="7"/>
      <c r="V41" s="202"/>
      <c r="W41" s="165"/>
      <c r="Z41" s="165"/>
      <c r="AA41" s="165"/>
    </row>
    <row r="42" spans="1:27" ht="17.25" customHeight="1" thickBot="1" x14ac:dyDescent="0.4">
      <c r="A42" s="151"/>
      <c r="B42" s="67" t="s">
        <v>75</v>
      </c>
      <c r="C42" s="68">
        <v>3.3071781091740888</v>
      </c>
      <c r="D42" s="68">
        <v>3.4884066201019288</v>
      </c>
      <c r="E42" s="68">
        <v>4.2267691785043624</v>
      </c>
      <c r="F42" s="68">
        <v>3.4801043207168068</v>
      </c>
      <c r="G42" s="68"/>
      <c r="H42" s="68"/>
      <c r="I42" s="133"/>
      <c r="J42" s="68"/>
      <c r="K42" s="68"/>
      <c r="L42" s="68"/>
      <c r="M42" s="133"/>
      <c r="N42" s="68"/>
      <c r="O42" s="36">
        <f>SUM(C42:E42)</f>
        <v>11.02235390778038</v>
      </c>
      <c r="P42" s="69">
        <f>SUM(F42:H42)</f>
        <v>3.4801043207168068</v>
      </c>
      <c r="Q42" s="69">
        <f>SUM(I42:K42)</f>
        <v>0</v>
      </c>
      <c r="R42" s="70">
        <f>SUM(L42:N42)</f>
        <v>0</v>
      </c>
      <c r="S42" s="71">
        <f>SUM(O42:R42)</f>
        <v>14.502458228497186</v>
      </c>
      <c r="T42" s="7"/>
      <c r="V42" s="202"/>
      <c r="W42" s="165"/>
    </row>
    <row r="43" spans="1:27" s="10" customFormat="1" ht="17.25" customHeight="1" thickBot="1" x14ac:dyDescent="0.4">
      <c r="A43" s="9"/>
      <c r="B43" s="76" t="s">
        <v>76</v>
      </c>
      <c r="C43" s="77">
        <f t="shared" ref="C43:S43" si="14">SUM(C40:C42)</f>
        <v>9.4185019942805077</v>
      </c>
      <c r="D43" s="77">
        <f t="shared" si="14"/>
        <v>8.5619319611663816</v>
      </c>
      <c r="E43" s="77">
        <f t="shared" si="14"/>
        <v>10.814020856482879</v>
      </c>
      <c r="F43" s="77">
        <f t="shared" si="14"/>
        <v>9.021172355750986</v>
      </c>
      <c r="G43" s="77">
        <f t="shared" si="14"/>
        <v>0</v>
      </c>
      <c r="H43" s="77">
        <f t="shared" si="14"/>
        <v>0</v>
      </c>
      <c r="I43" s="77">
        <f t="shared" si="14"/>
        <v>0</v>
      </c>
      <c r="J43" s="77">
        <f t="shared" si="14"/>
        <v>0</v>
      </c>
      <c r="K43" s="77">
        <f t="shared" si="14"/>
        <v>0</v>
      </c>
      <c r="L43" s="77">
        <f t="shared" si="14"/>
        <v>0</v>
      </c>
      <c r="M43" s="77">
        <f t="shared" si="14"/>
        <v>0</v>
      </c>
      <c r="N43" s="77">
        <f t="shared" si="14"/>
        <v>0</v>
      </c>
      <c r="O43" s="77">
        <f t="shared" si="14"/>
        <v>28.794454811929768</v>
      </c>
      <c r="P43" s="77">
        <f t="shared" si="14"/>
        <v>9.021172355750986</v>
      </c>
      <c r="Q43" s="77">
        <f t="shared" si="14"/>
        <v>0</v>
      </c>
      <c r="R43" s="77">
        <f t="shared" si="14"/>
        <v>0</v>
      </c>
      <c r="S43" s="78">
        <f t="shared" si="14"/>
        <v>37.815627167680745</v>
      </c>
      <c r="T43" s="9"/>
      <c r="V43" s="206"/>
      <c r="W43" s="202"/>
    </row>
    <row r="44" spans="1:27" ht="17.25" customHeight="1" thickBot="1" x14ac:dyDescent="0.4">
      <c r="A44" s="151"/>
      <c r="B44" s="76" t="s">
        <v>77</v>
      </c>
      <c r="C44" s="77">
        <f t="shared" ref="C44:R44" si="15">C43+C39+C34+C29+C22</f>
        <v>265.81285718063879</v>
      </c>
      <c r="D44" s="77">
        <f t="shared" si="15"/>
        <v>259.66942782813061</v>
      </c>
      <c r="E44" s="77">
        <f t="shared" si="15"/>
        <v>305.66951388125256</v>
      </c>
      <c r="F44" s="77">
        <f t="shared" si="15"/>
        <v>266.97156388192042</v>
      </c>
      <c r="G44" s="77">
        <f t="shared" si="15"/>
        <v>0</v>
      </c>
      <c r="H44" s="77">
        <f t="shared" si="15"/>
        <v>0</v>
      </c>
      <c r="I44" s="77">
        <f t="shared" si="15"/>
        <v>0</v>
      </c>
      <c r="J44" s="77">
        <f t="shared" si="15"/>
        <v>0</v>
      </c>
      <c r="K44" s="77">
        <f t="shared" si="15"/>
        <v>0</v>
      </c>
      <c r="L44" s="77">
        <f t="shared" si="15"/>
        <v>0</v>
      </c>
      <c r="M44" s="77">
        <f t="shared" si="15"/>
        <v>0</v>
      </c>
      <c r="N44" s="77">
        <f t="shared" si="15"/>
        <v>0</v>
      </c>
      <c r="O44" s="77">
        <f t="shared" si="15"/>
        <v>831.15179889002195</v>
      </c>
      <c r="P44" s="77">
        <f t="shared" si="15"/>
        <v>266.97156388192042</v>
      </c>
      <c r="Q44" s="77">
        <f t="shared" si="15"/>
        <v>0</v>
      </c>
      <c r="R44" s="77">
        <f t="shared" si="15"/>
        <v>0</v>
      </c>
      <c r="S44" s="80">
        <f>SUM(O44:R44)</f>
        <v>1098.1233627719423</v>
      </c>
      <c r="T44" s="7"/>
      <c r="V44" s="206"/>
      <c r="W44" s="203"/>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O46" s="188"/>
      <c r="P46" s="188"/>
      <c r="Q46" s="188"/>
      <c r="R46" s="188"/>
      <c r="W46" s="165"/>
    </row>
    <row r="47" spans="1:27" x14ac:dyDescent="0.25">
      <c r="C47"/>
      <c r="L47" s="213"/>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L54" s="198"/>
      <c r="M54" s="190"/>
    </row>
    <row r="55" spans="1:23" ht="13" x14ac:dyDescent="0.3">
      <c r="A55" s="141"/>
      <c r="B55" s="141" t="s">
        <v>99</v>
      </c>
      <c r="C55" s="138"/>
      <c r="D55" s="140"/>
      <c r="E55" s="139"/>
      <c r="F55" s="139"/>
    </row>
    <row r="56" spans="1:23" ht="13" x14ac:dyDescent="0.3">
      <c r="A56" s="134"/>
      <c r="B56" s="166" t="s">
        <v>100</v>
      </c>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B63" s="165"/>
      <c r="D63" s="203"/>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3DA9-668A-4DAA-AB37-847544666BCB}">
  <sheetPr>
    <pageSetUpPr fitToPage="1"/>
  </sheetPr>
  <dimension ref="A6:AA70"/>
  <sheetViews>
    <sheetView zoomScale="90" zoomScaleNormal="90" workbookViewId="0">
      <selection activeCell="U20" sqref="U20"/>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t="s">
        <v>93</v>
      </c>
      <c r="G11" s="154"/>
      <c r="H11" s="86"/>
      <c r="I11" s="87"/>
      <c r="J11" s="155" t="s">
        <v>93</v>
      </c>
      <c r="K11" s="154"/>
      <c r="L11" s="86"/>
      <c r="M11" s="87"/>
      <c r="N11" s="155" t="s">
        <v>93</v>
      </c>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t="s">
        <v>93</v>
      </c>
      <c r="C13" s="157"/>
      <c r="D13" s="191"/>
      <c r="E13" s="55"/>
      <c r="F13" s="193"/>
      <c r="G13" s="157"/>
      <c r="H13" s="191"/>
      <c r="I13" s="55"/>
      <c r="J13" s="193"/>
      <c r="K13" s="157"/>
      <c r="L13" s="191" t="s">
        <v>93</v>
      </c>
      <c r="M13" s="55" t="s">
        <v>93</v>
      </c>
      <c r="N13" s="193"/>
      <c r="O13" s="54"/>
      <c r="P13" s="55"/>
      <c r="Q13" s="55"/>
      <c r="R13" s="56"/>
      <c r="S13" s="53"/>
      <c r="T13" s="7"/>
    </row>
    <row r="14" spans="1:23" ht="17.25" customHeight="1" x14ac:dyDescent="0.35">
      <c r="A14" s="151"/>
      <c r="B14" s="34" t="s">
        <v>51</v>
      </c>
      <c r="C14" s="33">
        <v>0</v>
      </c>
      <c r="D14" s="33">
        <v>0</v>
      </c>
      <c r="E14" s="33">
        <v>0</v>
      </c>
      <c r="F14" s="33">
        <v>0</v>
      </c>
      <c r="G14" s="33">
        <v>0</v>
      </c>
      <c r="H14" s="33">
        <v>0</v>
      </c>
      <c r="I14" s="132">
        <v>0</v>
      </c>
      <c r="J14" s="33">
        <v>0</v>
      </c>
      <c r="K14" s="33">
        <v>0</v>
      </c>
      <c r="L14" s="149">
        <v>0</v>
      </c>
      <c r="M14" s="33">
        <v>0</v>
      </c>
      <c r="N14" s="33">
        <v>0</v>
      </c>
      <c r="O14" s="36">
        <f>SUM(C14:E14)</f>
        <v>0</v>
      </c>
      <c r="P14" s="37">
        <f t="shared" ref="P14:P21" si="0">SUM(F14:H14)</f>
        <v>0</v>
      </c>
      <c r="Q14" s="37">
        <f>SUM(I14:K14)</f>
        <v>0</v>
      </c>
      <c r="R14" s="38">
        <f>SUM(L14:N14)</f>
        <v>0</v>
      </c>
      <c r="S14" s="39">
        <f t="shared" ref="S14:S21" si="1">SUM(O14:R14)</f>
        <v>0</v>
      </c>
      <c r="T14" s="7"/>
      <c r="V14" s="165"/>
      <c r="W14" s="165"/>
    </row>
    <row r="15" spans="1:23" ht="17.25" customHeight="1" x14ac:dyDescent="0.35">
      <c r="A15" s="151"/>
      <c r="B15" s="34" t="s">
        <v>52</v>
      </c>
      <c r="C15" s="33">
        <v>9.9760912582772452</v>
      </c>
      <c r="D15" s="33">
        <v>9.5953505463343252</v>
      </c>
      <c r="E15" s="33">
        <v>10.32797902078855</v>
      </c>
      <c r="F15" s="33">
        <v>8.8449552375172686</v>
      </c>
      <c r="G15" s="33">
        <v>6.9870845969513429</v>
      </c>
      <c r="H15" s="33">
        <v>7.5561085753624555</v>
      </c>
      <c r="I15" s="132">
        <v>6.9946529544052334</v>
      </c>
      <c r="J15" s="33">
        <v>6.3116836518929151</v>
      </c>
      <c r="K15" s="33">
        <v>7.902173064743347</v>
      </c>
      <c r="L15" s="149">
        <v>7.5395423864372972</v>
      </c>
      <c r="M15" s="33">
        <v>7.4952785685269223</v>
      </c>
      <c r="N15" s="33">
        <v>10.748771088830278</v>
      </c>
      <c r="O15" s="36">
        <f t="shared" ref="O15:O21" si="2">SUM(C15:E15)</f>
        <v>29.899420825400121</v>
      </c>
      <c r="P15" s="37">
        <f t="shared" si="0"/>
        <v>23.388148409831068</v>
      </c>
      <c r="Q15" s="37">
        <f t="shared" ref="Q15:Q21" si="3">SUM(I15:K15)</f>
        <v>21.208509671041497</v>
      </c>
      <c r="R15" s="38">
        <f t="shared" ref="R15:R21" si="4">SUM(L15:N15)</f>
        <v>25.783592043794499</v>
      </c>
      <c r="S15" s="39">
        <f t="shared" si="1"/>
        <v>100.27967095006719</v>
      </c>
      <c r="T15" s="7"/>
      <c r="V15" s="165"/>
      <c r="W15" s="165"/>
    </row>
    <row r="16" spans="1:23" ht="17.25" customHeight="1" x14ac:dyDescent="0.35">
      <c r="A16" s="151"/>
      <c r="B16" s="34" t="s">
        <v>53</v>
      </c>
      <c r="C16" s="33">
        <v>15.43484084560836</v>
      </c>
      <c r="D16" s="33">
        <v>13.579042657319881</v>
      </c>
      <c r="E16" s="33">
        <v>14.703761222162525</v>
      </c>
      <c r="F16" s="33">
        <v>12.631168453548668</v>
      </c>
      <c r="G16" s="33">
        <v>10.093208474106985</v>
      </c>
      <c r="H16" s="33">
        <v>9.9361020856865032</v>
      </c>
      <c r="I16" s="132">
        <v>10.274985457253756</v>
      </c>
      <c r="J16" s="33">
        <v>10.410522432976306</v>
      </c>
      <c r="K16" s="33">
        <v>13.638577081856296</v>
      </c>
      <c r="L16" s="149">
        <v>14.138735375066464</v>
      </c>
      <c r="M16" s="33">
        <v>15.800494566744327</v>
      </c>
      <c r="N16" s="33">
        <v>17.592406979000277</v>
      </c>
      <c r="O16" s="36">
        <f t="shared" si="2"/>
        <v>43.717644725090764</v>
      </c>
      <c r="P16" s="37">
        <f t="shared" si="0"/>
        <v>32.660479013342155</v>
      </c>
      <c r="Q16" s="37">
        <f t="shared" si="3"/>
        <v>34.324084972086361</v>
      </c>
      <c r="R16" s="38">
        <f t="shared" si="4"/>
        <v>47.531636920811067</v>
      </c>
      <c r="S16" s="39">
        <f t="shared" si="1"/>
        <v>158.23384563133033</v>
      </c>
      <c r="T16" s="7"/>
      <c r="V16" s="165"/>
      <c r="W16" s="165"/>
    </row>
    <row r="17" spans="1:23" ht="17.25" customHeight="1" x14ac:dyDescent="0.35">
      <c r="A17" s="151"/>
      <c r="B17" s="34" t="s">
        <v>54</v>
      </c>
      <c r="C17" s="33">
        <v>61.718246194451304</v>
      </c>
      <c r="D17" s="33">
        <v>59.018664417024688</v>
      </c>
      <c r="E17" s="33">
        <v>69.539703467556976</v>
      </c>
      <c r="F17" s="33">
        <v>65.481097002171609</v>
      </c>
      <c r="G17" s="33">
        <v>63.190457948227866</v>
      </c>
      <c r="H17" s="33">
        <v>64.391333076526308</v>
      </c>
      <c r="I17" s="132">
        <v>60.345943708969919</v>
      </c>
      <c r="J17" s="33">
        <v>52.749826351836425</v>
      </c>
      <c r="K17" s="33">
        <v>57.243701800629978</v>
      </c>
      <c r="L17" s="149">
        <v>56.100839024904438</v>
      </c>
      <c r="M17" s="33">
        <v>53.896271944471557</v>
      </c>
      <c r="N17" s="33">
        <v>68.652436868471241</v>
      </c>
      <c r="O17" s="36">
        <f t="shared" si="2"/>
        <v>190.27661407903298</v>
      </c>
      <c r="P17" s="37">
        <f t="shared" si="0"/>
        <v>193.06288802692578</v>
      </c>
      <c r="Q17" s="37">
        <f t="shared" si="3"/>
        <v>170.33947186143632</v>
      </c>
      <c r="R17" s="38">
        <f t="shared" si="4"/>
        <v>178.64954783784725</v>
      </c>
      <c r="S17" s="39">
        <f t="shared" si="1"/>
        <v>732.32852180524242</v>
      </c>
      <c r="T17" s="7"/>
      <c r="V17" s="165"/>
      <c r="W17" s="165"/>
    </row>
    <row r="18" spans="1:23" ht="17.25" customHeight="1" x14ac:dyDescent="0.35">
      <c r="A18" s="151"/>
      <c r="B18" s="34" t="s">
        <v>55</v>
      </c>
      <c r="C18" s="33">
        <v>0.36008654068328111</v>
      </c>
      <c r="D18" s="33">
        <v>0.31531999999999999</v>
      </c>
      <c r="E18" s="33">
        <v>0.31801999999999997</v>
      </c>
      <c r="F18" s="33">
        <v>0.34869</v>
      </c>
      <c r="G18" s="33">
        <v>0.23452999999999999</v>
      </c>
      <c r="H18" s="33">
        <v>0.18096000000000001</v>
      </c>
      <c r="I18" s="132">
        <v>0.17294000000000001</v>
      </c>
      <c r="J18" s="33">
        <v>0.19932</v>
      </c>
      <c r="K18" s="33">
        <v>0.25230000000000002</v>
      </c>
      <c r="L18" s="149">
        <v>1.9438200000000001</v>
      </c>
      <c r="M18" s="33">
        <v>0.30184000000000005</v>
      </c>
      <c r="N18" s="33">
        <v>0.43316999999999994</v>
      </c>
      <c r="O18" s="36">
        <f t="shared" si="2"/>
        <v>0.99342654068328107</v>
      </c>
      <c r="P18" s="37">
        <f t="shared" si="0"/>
        <v>0.76417999999999997</v>
      </c>
      <c r="Q18" s="37">
        <f t="shared" si="3"/>
        <v>0.62456</v>
      </c>
      <c r="R18" s="38">
        <f t="shared" si="4"/>
        <v>2.67883</v>
      </c>
      <c r="S18" s="39">
        <f t="shared" si="1"/>
        <v>5.0609965406832806</v>
      </c>
      <c r="T18" s="7"/>
      <c r="V18" s="165"/>
      <c r="W18" s="165"/>
    </row>
    <row r="19" spans="1:23" ht="17.25" customHeight="1" x14ac:dyDescent="0.35">
      <c r="A19" s="151"/>
      <c r="B19" s="34" t="s">
        <v>89</v>
      </c>
      <c r="C19" s="33">
        <v>29.875412509774247</v>
      </c>
      <c r="D19" s="33">
        <v>28.500123573201662</v>
      </c>
      <c r="E19" s="33">
        <v>30.508946844773444</v>
      </c>
      <c r="F19" s="33">
        <v>25.190287788861053</v>
      </c>
      <c r="G19" s="33">
        <v>19.355836140971412</v>
      </c>
      <c r="H19" s="33">
        <v>20.116949751084555</v>
      </c>
      <c r="I19" s="132">
        <v>18.079463421163943</v>
      </c>
      <c r="J19" s="33">
        <v>18.3614885241807</v>
      </c>
      <c r="K19" s="33">
        <v>24.4755079015913</v>
      </c>
      <c r="L19" s="149">
        <v>27.420008548984562</v>
      </c>
      <c r="M19" s="33">
        <v>28.616378541367315</v>
      </c>
      <c r="N19" s="33">
        <v>34.34151697812824</v>
      </c>
      <c r="O19" s="36">
        <f t="shared" si="2"/>
        <v>88.88448292774936</v>
      </c>
      <c r="P19" s="37">
        <f t="shared" si="0"/>
        <v>64.663073680917023</v>
      </c>
      <c r="Q19" s="37">
        <f t="shared" si="3"/>
        <v>60.916459846935943</v>
      </c>
      <c r="R19" s="38">
        <f t="shared" si="4"/>
        <v>90.37790406848012</v>
      </c>
      <c r="S19" s="39">
        <f t="shared" si="1"/>
        <v>304.84192052408241</v>
      </c>
      <c r="T19" s="7"/>
      <c r="V19" s="165"/>
      <c r="W19" s="165"/>
    </row>
    <row r="20" spans="1:23" ht="17.25" customHeight="1" x14ac:dyDescent="0.35">
      <c r="A20" s="151"/>
      <c r="B20" s="34" t="s">
        <v>90</v>
      </c>
      <c r="C20" s="33">
        <v>30.117835996195264</v>
      </c>
      <c r="D20" s="33">
        <v>29.946064365546587</v>
      </c>
      <c r="E20" s="33">
        <v>35.600100574488827</v>
      </c>
      <c r="F20" s="33">
        <v>29.176564892874175</v>
      </c>
      <c r="G20" s="33">
        <v>24.397362487316862</v>
      </c>
      <c r="H20" s="33">
        <v>25.83326168961851</v>
      </c>
      <c r="I20" s="132">
        <v>22.989277219690287</v>
      </c>
      <c r="J20" s="33">
        <v>20.780835456769218</v>
      </c>
      <c r="K20" s="33">
        <v>26.537495161085783</v>
      </c>
      <c r="L20" s="149">
        <v>27.01624432556148</v>
      </c>
      <c r="M20" s="33">
        <v>28.380504963469278</v>
      </c>
      <c r="N20" s="33">
        <v>35.087586282828028</v>
      </c>
      <c r="O20" s="36">
        <f t="shared" si="2"/>
        <v>95.664000936230678</v>
      </c>
      <c r="P20" s="37">
        <f t="shared" si="0"/>
        <v>79.407189069809547</v>
      </c>
      <c r="Q20" s="37">
        <f t="shared" si="3"/>
        <v>70.307607837545291</v>
      </c>
      <c r="R20" s="38">
        <f t="shared" si="4"/>
        <v>90.484335571858793</v>
      </c>
      <c r="S20" s="39">
        <f t="shared" si="1"/>
        <v>335.86313341544428</v>
      </c>
      <c r="T20" s="7"/>
      <c r="V20" s="165"/>
      <c r="W20" s="165"/>
    </row>
    <row r="21" spans="1:23" ht="17.25" customHeight="1" thickBot="1" x14ac:dyDescent="0.4">
      <c r="A21" s="151"/>
      <c r="B21" s="67" t="s">
        <v>57</v>
      </c>
      <c r="C21" s="68">
        <v>0.11445367064432438</v>
      </c>
      <c r="D21" s="68">
        <v>0.17100000000000001</v>
      </c>
      <c r="E21" s="68">
        <v>0.17599999999999999</v>
      </c>
      <c r="F21" s="68">
        <v>9.4E-2</v>
      </c>
      <c r="G21" s="68">
        <v>0.08</v>
      </c>
      <c r="H21" s="68">
        <v>0.11</v>
      </c>
      <c r="I21" s="133">
        <v>7.5999999999999998E-2</v>
      </c>
      <c r="J21" s="68">
        <v>0.08</v>
      </c>
      <c r="K21" s="68">
        <v>8.5999999999999993E-2</v>
      </c>
      <c r="L21" s="150">
        <v>8.8999999999999996E-2</v>
      </c>
      <c r="M21" s="68">
        <v>0.113</v>
      </c>
      <c r="N21" s="68">
        <v>0.13800000000000001</v>
      </c>
      <c r="O21" s="36">
        <f t="shared" si="2"/>
        <v>0.46145367064432435</v>
      </c>
      <c r="P21" s="69">
        <f t="shared" si="0"/>
        <v>0.28399999999999997</v>
      </c>
      <c r="Q21" s="69">
        <f t="shared" si="3"/>
        <v>0.24199999999999999</v>
      </c>
      <c r="R21" s="70">
        <f t="shared" si="4"/>
        <v>0.34</v>
      </c>
      <c r="S21" s="71">
        <f t="shared" si="1"/>
        <v>1.3274536706443243</v>
      </c>
      <c r="T21" s="7"/>
      <c r="V21" s="165"/>
      <c r="W21" s="165"/>
    </row>
    <row r="22" spans="1:23" s="10" customFormat="1" ht="17.25" customHeight="1" thickBot="1" x14ac:dyDescent="0.4">
      <c r="A22" s="9"/>
      <c r="B22" s="76" t="s">
        <v>58</v>
      </c>
      <c r="C22" s="77">
        <f t="shared" ref="C22:S22" si="5">SUM(C14:C21)</f>
        <v>147.59696701563405</v>
      </c>
      <c r="D22" s="77">
        <f t="shared" si="5"/>
        <v>141.12556555942714</v>
      </c>
      <c r="E22" s="77">
        <f t="shared" si="5"/>
        <v>161.17451112977031</v>
      </c>
      <c r="F22" s="77">
        <f t="shared" si="5"/>
        <v>141.76676337497278</v>
      </c>
      <c r="G22" s="77">
        <f t="shared" si="5"/>
        <v>124.33847964757446</v>
      </c>
      <c r="H22" s="77">
        <f t="shared" si="5"/>
        <v>128.12471517827834</v>
      </c>
      <c r="I22" s="144">
        <f t="shared" si="5"/>
        <v>118.93326276148312</v>
      </c>
      <c r="J22" s="77">
        <f t="shared" si="5"/>
        <v>108.89367641765556</v>
      </c>
      <c r="K22" s="77">
        <f t="shared" si="5"/>
        <v>130.13575500990672</v>
      </c>
      <c r="L22" s="77">
        <f t="shared" si="5"/>
        <v>134.24818966095424</v>
      </c>
      <c r="M22" s="136">
        <f t="shared" si="5"/>
        <v>134.60376858457937</v>
      </c>
      <c r="N22" s="79">
        <f t="shared" si="5"/>
        <v>166.99388819725806</v>
      </c>
      <c r="O22" s="137">
        <f t="shared" si="5"/>
        <v>449.8970437048315</v>
      </c>
      <c r="P22" s="137">
        <f t="shared" si="5"/>
        <v>394.22995820082554</v>
      </c>
      <c r="Q22" s="77">
        <f t="shared" si="5"/>
        <v>357.96269418904541</v>
      </c>
      <c r="R22" s="77">
        <f t="shared" si="5"/>
        <v>435.8458464427917</v>
      </c>
      <c r="S22" s="78">
        <f t="shared" si="5"/>
        <v>1637.935542537494</v>
      </c>
      <c r="T22" s="9"/>
      <c r="V22" s="196"/>
      <c r="W22" s="165"/>
    </row>
    <row r="23" spans="1:23" ht="17.25" customHeight="1" x14ac:dyDescent="0.35">
      <c r="A23" s="151"/>
      <c r="B23" s="72" t="s">
        <v>59</v>
      </c>
      <c r="C23" s="73">
        <v>3.1370630571651459</v>
      </c>
      <c r="D23" s="73">
        <v>3.1730033400168418</v>
      </c>
      <c r="E23" s="73">
        <v>3.1030843446791172</v>
      </c>
      <c r="F23" s="73">
        <v>2.930993048065424</v>
      </c>
      <c r="G23" s="73">
        <v>2.6709611064666512</v>
      </c>
      <c r="H23" s="73">
        <v>2.6809653919771907</v>
      </c>
      <c r="I23" s="145">
        <v>2.758</v>
      </c>
      <c r="J23" s="73">
        <v>2.9220000000000002</v>
      </c>
      <c r="K23" s="73">
        <v>3.0089999999999999</v>
      </c>
      <c r="L23" s="73">
        <v>3.0659999999999998</v>
      </c>
      <c r="M23" s="73">
        <v>3.1920000000000002</v>
      </c>
      <c r="N23" s="73">
        <v>3.2949999999999999</v>
      </c>
      <c r="O23" s="36">
        <f>SUM(C23:E23)</f>
        <v>9.4131507418611058</v>
      </c>
      <c r="P23" s="74">
        <f t="shared" ref="P23:P28" si="6">SUM(F23:H23)</f>
        <v>8.282919546509266</v>
      </c>
      <c r="Q23" s="74">
        <f t="shared" ref="Q23:Q28" si="7">SUM(I23:K23)</f>
        <v>8.6890000000000001</v>
      </c>
      <c r="R23" s="75">
        <f t="shared" ref="R23:R28" si="8">SUM(L23:N23)</f>
        <v>9.5530000000000008</v>
      </c>
      <c r="S23" s="40">
        <f t="shared" ref="S23:S28" si="9">SUM(O23:R23)</f>
        <v>35.938070288370369</v>
      </c>
      <c r="T23" s="7"/>
      <c r="V23" s="165"/>
      <c r="W23" s="165"/>
    </row>
    <row r="24" spans="1:23" ht="17.25" customHeight="1" x14ac:dyDescent="0.35">
      <c r="A24" s="151"/>
      <c r="B24" s="34" t="s">
        <v>60</v>
      </c>
      <c r="C24" s="33">
        <v>3.8310422754540912</v>
      </c>
      <c r="D24" s="33">
        <v>3.6949110000000003</v>
      </c>
      <c r="E24" s="33">
        <v>3.6631149999999999</v>
      </c>
      <c r="F24" s="33">
        <v>3.4483609999999998</v>
      </c>
      <c r="G24" s="33">
        <v>3.3772510000000002</v>
      </c>
      <c r="H24" s="33">
        <v>3.5049859999999997</v>
      </c>
      <c r="I24" s="132">
        <v>3.4975749999999999</v>
      </c>
      <c r="J24" s="33">
        <v>3.6214899999999997</v>
      </c>
      <c r="K24" s="33">
        <v>4.0206949999999999</v>
      </c>
      <c r="L24" s="33">
        <v>4.1289999999999996</v>
      </c>
      <c r="M24" s="33">
        <v>4.3136219999999996</v>
      </c>
      <c r="N24" s="33">
        <v>4.1700489999999997</v>
      </c>
      <c r="O24" s="36">
        <f t="shared" ref="O24:O28" si="10">SUM(C24:E24)</f>
        <v>11.18906827545409</v>
      </c>
      <c r="P24" s="37">
        <f t="shared" si="6"/>
        <v>10.330597999999998</v>
      </c>
      <c r="Q24" s="37">
        <f t="shared" si="7"/>
        <v>11.139759999999999</v>
      </c>
      <c r="R24" s="38">
        <f t="shared" si="8"/>
        <v>12.612670999999999</v>
      </c>
      <c r="S24" s="40">
        <f t="shared" si="9"/>
        <v>45.272097275454087</v>
      </c>
      <c r="T24" s="7"/>
      <c r="V24" s="165"/>
      <c r="W24" s="165"/>
    </row>
    <row r="25" spans="1:23" ht="17.25" customHeight="1" x14ac:dyDescent="0.35">
      <c r="A25" s="151"/>
      <c r="B25" s="34" t="s">
        <v>61</v>
      </c>
      <c r="C25" s="33">
        <v>3.224484334570791</v>
      </c>
      <c r="D25" s="33">
        <v>2.8630666961141227</v>
      </c>
      <c r="E25" s="33">
        <v>3.2003276312250555</v>
      </c>
      <c r="F25" s="33">
        <v>2.9052501327972413</v>
      </c>
      <c r="G25" s="33">
        <v>3.1236209497745029</v>
      </c>
      <c r="H25" s="33">
        <v>2.8008869386677149</v>
      </c>
      <c r="I25" s="132">
        <v>3.0117451267403959</v>
      </c>
      <c r="J25" s="33">
        <v>2.8753923964335026</v>
      </c>
      <c r="K25" s="33">
        <v>3.4314118660867217</v>
      </c>
      <c r="L25" s="33">
        <v>3.3094406139811872</v>
      </c>
      <c r="M25" s="33">
        <v>2.9232594919671118</v>
      </c>
      <c r="N25" s="33">
        <v>3.7324606670548621</v>
      </c>
      <c r="O25" s="36">
        <f t="shared" si="10"/>
        <v>9.2878786619099696</v>
      </c>
      <c r="P25" s="37">
        <f t="shared" si="6"/>
        <v>8.8297580212394582</v>
      </c>
      <c r="Q25" s="37">
        <f t="shared" si="7"/>
        <v>9.3185493892606193</v>
      </c>
      <c r="R25" s="38">
        <f t="shared" si="8"/>
        <v>9.9651607730031611</v>
      </c>
      <c r="S25" s="39">
        <f t="shared" si="9"/>
        <v>37.401346845413208</v>
      </c>
      <c r="T25" s="7"/>
      <c r="V25" s="165"/>
      <c r="W25" s="165"/>
    </row>
    <row r="26" spans="1:23" ht="17.25" customHeight="1" x14ac:dyDescent="0.35">
      <c r="A26" s="151"/>
      <c r="B26" s="34" t="s">
        <v>62</v>
      </c>
      <c r="C26" s="33">
        <v>9.2945774081210057</v>
      </c>
      <c r="D26" s="33">
        <v>8.5463799815924606</v>
      </c>
      <c r="E26" s="33">
        <v>9.3173829985170808</v>
      </c>
      <c r="F26" s="33">
        <v>8.7597439845529355</v>
      </c>
      <c r="G26" s="33">
        <v>7.7097297355809209</v>
      </c>
      <c r="H26" s="33">
        <v>7.8747543846145582</v>
      </c>
      <c r="I26" s="132">
        <v>8.252918410188915</v>
      </c>
      <c r="J26" s="33">
        <v>7.4624955266111757</v>
      </c>
      <c r="K26" s="33">
        <v>7.9831563774678704</v>
      </c>
      <c r="L26" s="33">
        <v>8.7496772564210463</v>
      </c>
      <c r="M26" s="33">
        <v>7.9564826736715135</v>
      </c>
      <c r="N26" s="33">
        <v>9.2999576156265462</v>
      </c>
      <c r="O26" s="36">
        <f t="shared" si="10"/>
        <v>27.158340388230549</v>
      </c>
      <c r="P26" s="37">
        <f t="shared" si="6"/>
        <v>24.344228104748414</v>
      </c>
      <c r="Q26" s="37">
        <f t="shared" si="7"/>
        <v>23.698570314267961</v>
      </c>
      <c r="R26" s="38">
        <f t="shared" si="8"/>
        <v>26.006117545719107</v>
      </c>
      <c r="S26" s="39">
        <f t="shared" si="9"/>
        <v>101.20725635296604</v>
      </c>
      <c r="T26" s="7"/>
      <c r="V26" s="165"/>
      <c r="W26" s="165"/>
    </row>
    <row r="27" spans="1:23" ht="17.25" customHeight="1" x14ac:dyDescent="0.35">
      <c r="A27" s="151"/>
      <c r="B27" s="34" t="s">
        <v>63</v>
      </c>
      <c r="C27" s="33">
        <v>2.698467562895611</v>
      </c>
      <c r="D27" s="33">
        <v>2.4435412194757165</v>
      </c>
      <c r="E27" s="33">
        <v>2.8749188223798874</v>
      </c>
      <c r="F27" s="33">
        <v>2.7700604028859019</v>
      </c>
      <c r="G27" s="33">
        <v>2.6060479704491497</v>
      </c>
      <c r="H27" s="33">
        <v>2.8087576984103988</v>
      </c>
      <c r="I27" s="132">
        <v>2.6456310198621451</v>
      </c>
      <c r="J27" s="33">
        <v>2.4810568177639842</v>
      </c>
      <c r="K27" s="33">
        <v>2.8227680520355998</v>
      </c>
      <c r="L27" s="33">
        <v>2.7964797442278262</v>
      </c>
      <c r="M27" s="33">
        <v>2.6048513297003506</v>
      </c>
      <c r="N27" s="33">
        <v>3.0407499619275633</v>
      </c>
      <c r="O27" s="36">
        <f t="shared" si="10"/>
        <v>8.0169276047512152</v>
      </c>
      <c r="P27" s="37">
        <f t="shared" si="6"/>
        <v>8.18486607174545</v>
      </c>
      <c r="Q27" s="37">
        <f t="shared" si="7"/>
        <v>7.9494558896617287</v>
      </c>
      <c r="R27" s="38">
        <f t="shared" si="8"/>
        <v>8.4420810358557397</v>
      </c>
      <c r="S27" s="39">
        <f t="shared" si="9"/>
        <v>32.593330602014134</v>
      </c>
      <c r="T27" s="7"/>
      <c r="V27" s="165"/>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165"/>
      <c r="W28" s="165"/>
    </row>
    <row r="29" spans="1:23" s="10" customFormat="1" ht="17.25" customHeight="1" thickBot="1" x14ac:dyDescent="0.4">
      <c r="A29" s="9"/>
      <c r="B29" s="76" t="s">
        <v>64</v>
      </c>
      <c r="C29" s="77">
        <f t="shared" ref="C29:N29" si="11">SUM(C23:C28)</f>
        <v>22.185634638206647</v>
      </c>
      <c r="D29" s="77">
        <f t="shared" si="11"/>
        <v>20.720902237199141</v>
      </c>
      <c r="E29" s="77">
        <f t="shared" si="11"/>
        <v>22.158828796801142</v>
      </c>
      <c r="F29" s="77">
        <f t="shared" si="11"/>
        <v>20.814408568301502</v>
      </c>
      <c r="G29" s="77">
        <f t="shared" si="11"/>
        <v>19.487610762271228</v>
      </c>
      <c r="H29" s="77">
        <f t="shared" si="11"/>
        <v>19.670350413669862</v>
      </c>
      <c r="I29" s="144">
        <f t="shared" si="11"/>
        <v>20.165869556791456</v>
      </c>
      <c r="J29" s="77">
        <f t="shared" si="11"/>
        <v>19.362434740808663</v>
      </c>
      <c r="K29" s="77">
        <f t="shared" si="11"/>
        <v>21.26703129559019</v>
      </c>
      <c r="L29" s="77">
        <f t="shared" si="11"/>
        <v>22.05059761463006</v>
      </c>
      <c r="M29" s="77">
        <f t="shared" si="11"/>
        <v>20.990215495338973</v>
      </c>
      <c r="N29" s="77">
        <f t="shared" si="11"/>
        <v>23.538217244608969</v>
      </c>
      <c r="O29" s="77">
        <f>SUM(O23:O28)</f>
        <v>65.065365672206923</v>
      </c>
      <c r="P29" s="77">
        <f>SUM(P23:P28)</f>
        <v>59.972369744242584</v>
      </c>
      <c r="Q29" s="77">
        <f>SUM(Q23:Q28)</f>
        <v>60.795335593190309</v>
      </c>
      <c r="R29" s="77">
        <f>SUM(R23:R28)</f>
        <v>66.579030354578009</v>
      </c>
      <c r="S29" s="78">
        <f>SUM(S23:S28)</f>
        <v>252.41210136421785</v>
      </c>
      <c r="T29" s="9"/>
      <c r="V29" s="196"/>
      <c r="W29" s="165"/>
    </row>
    <row r="30" spans="1:23" ht="17.25" customHeight="1" x14ac:dyDescent="0.35">
      <c r="A30" s="151"/>
      <c r="B30" s="72" t="s">
        <v>65</v>
      </c>
      <c r="C30" s="73">
        <v>4.0743916680611738</v>
      </c>
      <c r="D30" s="73">
        <v>3.5494494888314794</v>
      </c>
      <c r="E30" s="73">
        <v>3.3008635844899734</v>
      </c>
      <c r="F30" s="73">
        <v>3.1820946825541521</v>
      </c>
      <c r="G30" s="73">
        <v>3.4747533334398866</v>
      </c>
      <c r="H30" s="73">
        <v>4.2906328521892654</v>
      </c>
      <c r="I30" s="145">
        <v>3.9396659724621346</v>
      </c>
      <c r="J30" s="73">
        <v>3.3939504778976168</v>
      </c>
      <c r="K30" s="73">
        <v>3.5919094037026178</v>
      </c>
      <c r="L30" s="73">
        <v>3.6197390865044592</v>
      </c>
      <c r="M30" s="73">
        <v>3.4880047344807541</v>
      </c>
      <c r="N30" s="73">
        <v>4.1148607090320111</v>
      </c>
      <c r="O30" s="36">
        <f>SUM(C30:E30)</f>
        <v>10.924704741382627</v>
      </c>
      <c r="P30" s="74">
        <f>SUM(F30:H30)</f>
        <v>10.947480868183304</v>
      </c>
      <c r="Q30" s="74">
        <f>SUM(I30:K30)</f>
        <v>10.92552585406237</v>
      </c>
      <c r="R30" s="75">
        <f>SUM(L30:N30)</f>
        <v>11.222604530017225</v>
      </c>
      <c r="S30" s="40">
        <f>SUM(O30:R30)</f>
        <v>44.020315993645525</v>
      </c>
      <c r="T30" s="7"/>
      <c r="V30" s="165"/>
      <c r="W30" s="165"/>
    </row>
    <row r="31" spans="1:23" ht="17.25" customHeight="1" x14ac:dyDescent="0.35">
      <c r="A31" s="151"/>
      <c r="B31" s="34" t="s">
        <v>66</v>
      </c>
      <c r="C31" s="33">
        <v>33.956972235553806</v>
      </c>
      <c r="D31" s="33">
        <v>33.478622894164545</v>
      </c>
      <c r="E31" s="33">
        <v>39.261920507693539</v>
      </c>
      <c r="F31" s="33">
        <v>36.556985552006061</v>
      </c>
      <c r="G31" s="33">
        <v>34.777732792697634</v>
      </c>
      <c r="H31" s="33">
        <v>40.254367021038981</v>
      </c>
      <c r="I31" s="132">
        <v>34.705346112218635</v>
      </c>
      <c r="J31" s="33">
        <v>33.499409479736372</v>
      </c>
      <c r="K31" s="33">
        <v>40.198796038987304</v>
      </c>
      <c r="L31" s="33">
        <v>36.22721589296733</v>
      </c>
      <c r="M31" s="33">
        <v>35.148707562973463</v>
      </c>
      <c r="N31" s="33">
        <v>40.376434198880602</v>
      </c>
      <c r="O31" s="36">
        <f t="shared" ref="O31:O33" si="12">SUM(C31:E31)</f>
        <v>106.6975156374119</v>
      </c>
      <c r="P31" s="37">
        <f>SUM(F31:H31)</f>
        <v>111.58908536574268</v>
      </c>
      <c r="Q31" s="37">
        <f>SUM(I31:K31)</f>
        <v>108.4035516309423</v>
      </c>
      <c r="R31" s="38">
        <f>SUM(L31:N31)</f>
        <v>111.7523576548214</v>
      </c>
      <c r="S31" s="39">
        <f>SUM(O31:R31)</f>
        <v>438.44251028891824</v>
      </c>
      <c r="T31" s="7"/>
      <c r="V31" s="165"/>
      <c r="W31" s="165"/>
    </row>
    <row r="32" spans="1:23" ht="17.25" customHeight="1" x14ac:dyDescent="0.35">
      <c r="A32" s="151"/>
      <c r="B32" s="34" t="s">
        <v>67</v>
      </c>
      <c r="C32" s="33">
        <v>40.470954302256459</v>
      </c>
      <c r="D32" s="33">
        <v>36.48466252241915</v>
      </c>
      <c r="E32" s="33">
        <v>40.328065595999533</v>
      </c>
      <c r="F32" s="33">
        <v>35.602838141673153</v>
      </c>
      <c r="G32" s="33">
        <v>41.411305255371694</v>
      </c>
      <c r="H32" s="33">
        <v>46.315665501327302</v>
      </c>
      <c r="I32" s="132">
        <v>36.715130802734336</v>
      </c>
      <c r="J32" s="33">
        <v>35.198580512365325</v>
      </c>
      <c r="K32" s="33">
        <v>45.743649451671942</v>
      </c>
      <c r="L32" s="33">
        <v>40.84181389511015</v>
      </c>
      <c r="M32" s="33">
        <v>38.045393263147709</v>
      </c>
      <c r="N32" s="33">
        <v>36.975219123042436</v>
      </c>
      <c r="O32" s="36">
        <f>SUM(C32:E32)</f>
        <v>117.28368242067515</v>
      </c>
      <c r="P32" s="37">
        <f>SUM(F32:H32)</f>
        <v>123.32980889837215</v>
      </c>
      <c r="Q32" s="37">
        <f>SUM(I32:K32)</f>
        <v>117.6573607667716</v>
      </c>
      <c r="R32" s="38">
        <f>SUM(L32:N32)</f>
        <v>115.8624262813003</v>
      </c>
      <c r="S32" s="39">
        <f>SUM(O32:R32)</f>
        <v>474.1332783671192</v>
      </c>
      <c r="T32" s="7"/>
      <c r="V32" s="165"/>
      <c r="W32" s="165"/>
    </row>
    <row r="33" spans="1:27" ht="17.25" customHeight="1" thickBot="1" x14ac:dyDescent="0.4">
      <c r="A33" s="151"/>
      <c r="B33" s="67" t="s">
        <v>68</v>
      </c>
      <c r="C33" s="68">
        <v>3.3810227511494566</v>
      </c>
      <c r="D33" s="68">
        <v>2.5320864522864848</v>
      </c>
      <c r="E33" s="68">
        <v>3.1029021782329673</v>
      </c>
      <c r="F33" s="68">
        <v>2.9505516295232472</v>
      </c>
      <c r="G33" s="68">
        <v>2.9247792425484951</v>
      </c>
      <c r="H33" s="68">
        <v>3.0831388694095612</v>
      </c>
      <c r="I33" s="133">
        <v>3.101349766891226</v>
      </c>
      <c r="J33" s="68">
        <v>3.017390017445897</v>
      </c>
      <c r="K33" s="68">
        <v>2.9972442716300636</v>
      </c>
      <c r="L33" s="68">
        <v>3.5643933213562313</v>
      </c>
      <c r="M33" s="68">
        <v>3.1475208149693472</v>
      </c>
      <c r="N33" s="68">
        <v>2.3651142555479203</v>
      </c>
      <c r="O33" s="36">
        <f t="shared" si="12"/>
        <v>9.0160113816689087</v>
      </c>
      <c r="P33" s="69">
        <f>SUM(F33:H33)</f>
        <v>8.9584697414813039</v>
      </c>
      <c r="Q33" s="69">
        <f>SUM(I33:K33)</f>
        <v>9.1159840559671856</v>
      </c>
      <c r="R33" s="70">
        <f>SUM(L33:N33)</f>
        <v>9.0770283918734993</v>
      </c>
      <c r="S33" s="41">
        <f>SUM(O33:R33)</f>
        <v>36.167493570990899</v>
      </c>
      <c r="T33" s="7"/>
      <c r="V33" s="165"/>
      <c r="W33" s="165"/>
    </row>
    <row r="34" spans="1:27" s="10" customFormat="1" ht="17.25" customHeight="1" thickBot="1" x14ac:dyDescent="0.4">
      <c r="A34" s="9"/>
      <c r="B34" s="76" t="s">
        <v>69</v>
      </c>
      <c r="C34" s="77">
        <f>SUM(C30:C33)</f>
        <v>81.883340957020891</v>
      </c>
      <c r="D34" s="77">
        <f>SUM(D30:D33)</f>
        <v>76.04482135770165</v>
      </c>
      <c r="E34" s="77">
        <f t="shared" ref="E34:N34" si="13">SUM(E30:E33)</f>
        <v>85.993751866416005</v>
      </c>
      <c r="F34" s="77">
        <f t="shared" si="13"/>
        <v>78.292470005756613</v>
      </c>
      <c r="G34" s="77">
        <f t="shared" si="13"/>
        <v>82.588570624057709</v>
      </c>
      <c r="H34" s="77">
        <f t="shared" si="13"/>
        <v>93.943804243965118</v>
      </c>
      <c r="I34" s="144">
        <f t="shared" si="13"/>
        <v>78.46149265430634</v>
      </c>
      <c r="J34" s="77">
        <f t="shared" si="13"/>
        <v>75.109330487445206</v>
      </c>
      <c r="K34" s="77">
        <f t="shared" si="13"/>
        <v>92.531599165991921</v>
      </c>
      <c r="L34" s="77">
        <f t="shared" si="13"/>
        <v>84.253162195938174</v>
      </c>
      <c r="M34" s="77">
        <f t="shared" si="13"/>
        <v>79.82962637557128</v>
      </c>
      <c r="N34" s="77">
        <f t="shared" si="13"/>
        <v>83.831628286502962</v>
      </c>
      <c r="O34" s="77">
        <f>SUM(O30:O33)</f>
        <v>243.92191418113859</v>
      </c>
      <c r="P34" s="77">
        <f>SUM(P30:P33)</f>
        <v>254.82484487377943</v>
      </c>
      <c r="Q34" s="77">
        <f>SUM(Q30:Q33)</f>
        <v>246.10242230774347</v>
      </c>
      <c r="R34" s="77">
        <f>SUM(R30:R33)</f>
        <v>247.91441685801243</v>
      </c>
      <c r="S34" s="78">
        <f>SUM(S30:S33)</f>
        <v>992.76359822067388</v>
      </c>
      <c r="T34" s="9"/>
      <c r="V34" s="196"/>
      <c r="W34" s="165"/>
    </row>
    <row r="35" spans="1:27" ht="17.25" customHeight="1" x14ac:dyDescent="0.35">
      <c r="A35" s="151"/>
      <c r="B35" s="72" t="s">
        <v>70</v>
      </c>
      <c r="C35" s="73">
        <v>3.5320168208592593</v>
      </c>
      <c r="D35" s="73">
        <v>5.36445017022419</v>
      </c>
      <c r="E35" s="73">
        <v>6.5476569999814034</v>
      </c>
      <c r="F35" s="73">
        <v>2.8025249417858125</v>
      </c>
      <c r="G35" s="73">
        <v>0.56074343301630014</v>
      </c>
      <c r="H35" s="73">
        <v>0.29634000000000005</v>
      </c>
      <c r="I35" s="145">
        <v>0.21017947473096849</v>
      </c>
      <c r="J35" s="73">
        <v>0.23949399999999998</v>
      </c>
      <c r="K35" s="73">
        <v>0.30859300000000001</v>
      </c>
      <c r="L35" s="73">
        <v>0.33606245136499396</v>
      </c>
      <c r="M35" s="73">
        <v>0.57164801622438421</v>
      </c>
      <c r="N35" s="73">
        <v>1.4074621444170472</v>
      </c>
      <c r="O35" s="36">
        <f>SUM(C35:E35)</f>
        <v>15.444123991064853</v>
      </c>
      <c r="P35" s="74">
        <f>SUM(F35:H35)</f>
        <v>3.6596083748021124</v>
      </c>
      <c r="Q35" s="74">
        <f>SUM(I35:K35)</f>
        <v>0.75826647473096842</v>
      </c>
      <c r="R35" s="75">
        <f>SUM(L35:N35)</f>
        <v>2.3151726120064255</v>
      </c>
      <c r="S35" s="40">
        <f>SUM(O35:R35)</f>
        <v>22.177171452604359</v>
      </c>
      <c r="T35" s="7"/>
      <c r="V35" s="165"/>
      <c r="W35" s="165"/>
      <c r="Y35" s="10"/>
    </row>
    <row r="36" spans="1:27" ht="17.25" customHeight="1" x14ac:dyDescent="0.35">
      <c r="A36" s="151"/>
      <c r="B36" s="34" t="s">
        <v>71</v>
      </c>
      <c r="C36" s="33">
        <v>3.3639615573195045</v>
      </c>
      <c r="D36" s="33">
        <v>3.5880147517632239</v>
      </c>
      <c r="E36" s="33">
        <v>3.5005546010026936</v>
      </c>
      <c r="F36" s="33">
        <v>3.0652704607509373</v>
      </c>
      <c r="G36" s="33">
        <v>2.9957314482382533</v>
      </c>
      <c r="H36" s="33">
        <v>3.4325569262221576</v>
      </c>
      <c r="I36" s="132">
        <v>3.355966256211421</v>
      </c>
      <c r="J36" s="33">
        <v>2.9934508567095564</v>
      </c>
      <c r="K36" s="33">
        <v>2.77036186092313</v>
      </c>
      <c r="L36" s="33">
        <v>2.8201570800168514</v>
      </c>
      <c r="M36" s="33">
        <v>2.6395238782615662</v>
      </c>
      <c r="N36" s="33">
        <v>3.226944085540691</v>
      </c>
      <c r="O36" s="36">
        <f t="shared" ref="O36:O38" si="14">SUM(C36:E36)</f>
        <v>10.452530910085422</v>
      </c>
      <c r="P36" s="37">
        <f>SUM(F36:H36)</f>
        <v>9.4935588352113491</v>
      </c>
      <c r="Q36" s="37">
        <f>SUM(I36:K36)</f>
        <v>9.1197789738441077</v>
      </c>
      <c r="R36" s="38">
        <f>SUM(L36:N36)</f>
        <v>8.6866250438191077</v>
      </c>
      <c r="S36" s="39">
        <f>SUM(O36:R36)</f>
        <v>37.752493762959986</v>
      </c>
      <c r="T36" s="7"/>
      <c r="V36" s="165"/>
      <c r="W36" s="165"/>
    </row>
    <row r="37" spans="1:27" ht="17.25" customHeight="1" x14ac:dyDescent="0.35">
      <c r="A37" s="151"/>
      <c r="B37" s="34" t="s">
        <v>56</v>
      </c>
      <c r="C37" s="33">
        <v>1.5211425532362468</v>
      </c>
      <c r="D37" s="33">
        <v>1.3169010000000001</v>
      </c>
      <c r="E37" s="33">
        <v>1.593512</v>
      </c>
      <c r="F37" s="33">
        <v>1.0073230000000002</v>
      </c>
      <c r="G37" s="33">
        <v>0.77995700000000001</v>
      </c>
      <c r="H37" s="33">
        <v>0.60654100000000011</v>
      </c>
      <c r="I37" s="132">
        <v>0.57740499999999995</v>
      </c>
      <c r="J37" s="33">
        <v>0.50719399999999992</v>
      </c>
      <c r="K37" s="33">
        <v>0.65179599999999993</v>
      </c>
      <c r="L37" s="33">
        <v>0.60004800000000003</v>
      </c>
      <c r="M37" s="33">
        <v>0.60803799999999997</v>
      </c>
      <c r="N37" s="33">
        <v>0.97601652197265631</v>
      </c>
      <c r="O37" s="36">
        <f t="shared" si="14"/>
        <v>4.4315555532362474</v>
      </c>
      <c r="P37" s="37">
        <f>SUM(F37:H37)</f>
        <v>2.3938210000000004</v>
      </c>
      <c r="Q37" s="37">
        <f>SUM(I37:K37)</f>
        <v>1.7363949999999999</v>
      </c>
      <c r="R37" s="38">
        <f>SUM(L37:N37)</f>
        <v>2.1841025219726564</v>
      </c>
      <c r="S37" s="39">
        <f>SUM(O37:R37)</f>
        <v>10.745874075208905</v>
      </c>
      <c r="T37" s="7"/>
      <c r="V37" s="165"/>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165"/>
      <c r="W38" s="165"/>
      <c r="Z38" s="165"/>
    </row>
    <row r="39" spans="1:27" s="10" customFormat="1" ht="17.25" customHeight="1" thickBot="1" x14ac:dyDescent="0.4">
      <c r="A39" s="9"/>
      <c r="B39" s="76" t="s">
        <v>72</v>
      </c>
      <c r="C39" s="77">
        <f t="shared" ref="C39:N39" si="15">SUM(C35:C38)</f>
        <v>8.421343153637233</v>
      </c>
      <c r="D39" s="77">
        <f t="shared" si="15"/>
        <v>10.273365921987413</v>
      </c>
      <c r="E39" s="77">
        <f t="shared" si="15"/>
        <v>11.645723600984097</v>
      </c>
      <c r="F39" s="77">
        <f t="shared" si="15"/>
        <v>6.8831184025367502</v>
      </c>
      <c r="G39" s="77">
        <f t="shared" si="15"/>
        <v>4.3404318812545526</v>
      </c>
      <c r="H39" s="77">
        <f t="shared" si="15"/>
        <v>4.339437926222157</v>
      </c>
      <c r="I39" s="144">
        <f t="shared" si="15"/>
        <v>4.1435507309423896</v>
      </c>
      <c r="J39" s="77">
        <f t="shared" si="15"/>
        <v>3.7441388567095566</v>
      </c>
      <c r="K39" s="77">
        <f t="shared" si="15"/>
        <v>3.73175086092313</v>
      </c>
      <c r="L39" s="77">
        <f t="shared" si="15"/>
        <v>3.7602675313818454</v>
      </c>
      <c r="M39" s="77">
        <f t="shared" si="15"/>
        <v>3.8192098944859505</v>
      </c>
      <c r="N39" s="77">
        <f t="shared" si="15"/>
        <v>5.6104227519303951</v>
      </c>
      <c r="O39" s="77">
        <f>SUM(O35:O38)</f>
        <v>30.340432676608742</v>
      </c>
      <c r="P39" s="77">
        <f>SUM(P35:P38)</f>
        <v>15.562988210013462</v>
      </c>
      <c r="Q39" s="77">
        <f>SUM(Q35:Q38)</f>
        <v>11.619440448575077</v>
      </c>
      <c r="R39" s="77">
        <f>SUM(R35:R38)</f>
        <v>13.18990017779819</v>
      </c>
      <c r="S39" s="79">
        <f>SUM(S35:S38)</f>
        <v>70.712761512995471</v>
      </c>
      <c r="T39" s="9"/>
      <c r="V39" s="165"/>
      <c r="W39" s="165"/>
    </row>
    <row r="40" spans="1:27" ht="17.25" customHeight="1" x14ac:dyDescent="0.35">
      <c r="A40" s="151"/>
      <c r="B40" s="72" t="s">
        <v>73</v>
      </c>
      <c r="C40" s="73">
        <v>5.6787016038853846</v>
      </c>
      <c r="D40" s="73">
        <v>5.2377409540405271</v>
      </c>
      <c r="E40" s="73">
        <v>5.8253583121337886</v>
      </c>
      <c r="F40" s="73">
        <v>5.0839623803710943</v>
      </c>
      <c r="G40" s="73">
        <v>3.8247862639160157</v>
      </c>
      <c r="H40" s="73">
        <v>5.6090699897460929</v>
      </c>
      <c r="I40" s="145">
        <v>3.7492796781005859</v>
      </c>
      <c r="J40" s="73">
        <v>3.2916408854980466</v>
      </c>
      <c r="K40" s="73">
        <v>4.6314587574462891</v>
      </c>
      <c r="L40" s="73">
        <v>4.5525253548583979</v>
      </c>
      <c r="M40" s="131">
        <v>4.9684703703613273</v>
      </c>
      <c r="N40" s="73">
        <v>6.4377257963867187</v>
      </c>
      <c r="O40" s="36">
        <f>SUM(C40:E40)</f>
        <v>16.741800870059699</v>
      </c>
      <c r="P40" s="74">
        <f>SUM(F40:H40)</f>
        <v>14.517818634033203</v>
      </c>
      <c r="Q40" s="74">
        <f>SUM(I40:K40)</f>
        <v>11.672379321044922</v>
      </c>
      <c r="R40" s="75">
        <f>SUM(L40:N40)</f>
        <v>15.958721521606444</v>
      </c>
      <c r="S40" s="40">
        <f>SUM(O40:R40)</f>
        <v>58.890720346744267</v>
      </c>
      <c r="T40" s="7"/>
      <c r="V40" s="165"/>
      <c r="W40" s="165"/>
    </row>
    <row r="41" spans="1:27" ht="17.25" customHeight="1" x14ac:dyDescent="0.35">
      <c r="A41" s="151"/>
      <c r="B41" s="34" t="s">
        <v>74</v>
      </c>
      <c r="C41" s="33">
        <v>0.35726416610872885</v>
      </c>
      <c r="D41" s="33">
        <v>0.33694400000000002</v>
      </c>
      <c r="E41" s="33">
        <v>0.33062200000000003</v>
      </c>
      <c r="F41" s="33">
        <v>0.19014200000000001</v>
      </c>
      <c r="G41" s="33">
        <v>0.333152</v>
      </c>
      <c r="H41" s="33">
        <v>0.27086500000000002</v>
      </c>
      <c r="I41" s="132">
        <v>0.23814099999999999</v>
      </c>
      <c r="J41" s="33">
        <v>0.21840499999999999</v>
      </c>
      <c r="K41" s="33">
        <v>0.37957300000000005</v>
      </c>
      <c r="L41" s="33">
        <v>0.41151500000000002</v>
      </c>
      <c r="M41" s="132">
        <v>0.32913999999999999</v>
      </c>
      <c r="N41" s="33">
        <v>0.39533499999999999</v>
      </c>
      <c r="O41" s="36">
        <f>SUM(C41:E41)</f>
        <v>1.0248301661087289</v>
      </c>
      <c r="P41" s="37">
        <f>SUM(F41:H41)</f>
        <v>0.79415900000000006</v>
      </c>
      <c r="Q41" s="37">
        <f>SUM(I41:K41)</f>
        <v>0.83611900000000006</v>
      </c>
      <c r="R41" s="38">
        <f>SUM(L41:N41)</f>
        <v>1.1359900000000001</v>
      </c>
      <c r="S41" s="39">
        <f>SUM(O41:R41)</f>
        <v>3.7910981661087289</v>
      </c>
      <c r="T41" s="7"/>
      <c r="V41" s="165"/>
      <c r="W41" s="165"/>
      <c r="Z41" s="165"/>
      <c r="AA41" s="165"/>
    </row>
    <row r="42" spans="1:27" ht="17.25" customHeight="1" thickBot="1" x14ac:dyDescent="0.4">
      <c r="A42" s="151"/>
      <c r="B42" s="67" t="s">
        <v>75</v>
      </c>
      <c r="C42" s="68">
        <v>3.3017791552985472</v>
      </c>
      <c r="D42" s="68">
        <v>2.2065857064056398</v>
      </c>
      <c r="E42" s="68">
        <v>3.801073080293655</v>
      </c>
      <c r="F42" s="68">
        <v>2.9022414260444647</v>
      </c>
      <c r="G42" s="68">
        <v>2.7086099956741334</v>
      </c>
      <c r="H42" s="68">
        <v>2.8901355784294607</v>
      </c>
      <c r="I42" s="133">
        <v>2.6317456696224211</v>
      </c>
      <c r="J42" s="68">
        <v>2.4604715058498385</v>
      </c>
      <c r="K42" s="68">
        <v>3.2387757094726561</v>
      </c>
      <c r="L42" s="68">
        <v>3.4430486355161665</v>
      </c>
      <c r="M42" s="133">
        <v>2.8545388662872315</v>
      </c>
      <c r="N42" s="68">
        <v>3.3071529867887497</v>
      </c>
      <c r="O42" s="36">
        <f>SUM(C42:E42)</f>
        <v>9.3094379419978424</v>
      </c>
      <c r="P42" s="69">
        <f>SUM(F42:H42)</f>
        <v>8.5009870001480579</v>
      </c>
      <c r="Q42" s="69">
        <f>SUM(I42:K42)</f>
        <v>8.3309928849449157</v>
      </c>
      <c r="R42" s="70">
        <f>SUM(L42:N42)</f>
        <v>9.6047404885921477</v>
      </c>
      <c r="S42" s="71">
        <f>SUM(O42:R42)</f>
        <v>35.746158315682962</v>
      </c>
      <c r="T42" s="7"/>
      <c r="V42" s="165"/>
      <c r="W42" s="165"/>
    </row>
    <row r="43" spans="1:27" s="10" customFormat="1" ht="17.25" customHeight="1" thickBot="1" x14ac:dyDescent="0.4">
      <c r="A43" s="9"/>
      <c r="B43" s="76" t="s">
        <v>76</v>
      </c>
      <c r="C43" s="77">
        <f t="shared" ref="C43:N43" si="16">SUM(C40:C42)</f>
        <v>9.337744925292661</v>
      </c>
      <c r="D43" s="77">
        <f t="shared" si="16"/>
        <v>7.7812706604461663</v>
      </c>
      <c r="E43" s="77">
        <f t="shared" si="16"/>
        <v>9.9570533924274436</v>
      </c>
      <c r="F43" s="77">
        <f t="shared" si="16"/>
        <v>8.1763458064155579</v>
      </c>
      <c r="G43" s="77">
        <f t="shared" si="16"/>
        <v>6.8665482595901493</v>
      </c>
      <c r="H43" s="77">
        <f t="shared" si="16"/>
        <v>8.7700705681755533</v>
      </c>
      <c r="I43" s="77">
        <f t="shared" si="16"/>
        <v>6.6191663477230076</v>
      </c>
      <c r="J43" s="77">
        <f t="shared" si="16"/>
        <v>5.9705173913478848</v>
      </c>
      <c r="K43" s="77">
        <f t="shared" si="16"/>
        <v>8.249807466918945</v>
      </c>
      <c r="L43" s="77">
        <f t="shared" si="16"/>
        <v>8.4070889903745645</v>
      </c>
      <c r="M43" s="77">
        <f t="shared" si="16"/>
        <v>8.1521492366485582</v>
      </c>
      <c r="N43" s="77">
        <f t="shared" si="16"/>
        <v>10.140213783175469</v>
      </c>
      <c r="O43" s="77">
        <f>SUM(O40:O42)</f>
        <v>27.076068978166269</v>
      </c>
      <c r="P43" s="77">
        <f>SUM(P40:P42)</f>
        <v>23.812964634181263</v>
      </c>
      <c r="Q43" s="77">
        <f>SUM(Q40:Q42)</f>
        <v>20.839491205989837</v>
      </c>
      <c r="R43" s="77">
        <f>SUM(R40:R42)</f>
        <v>26.699452010198591</v>
      </c>
      <c r="S43" s="78">
        <f>SUM(S40:S42)</f>
        <v>98.427976828535961</v>
      </c>
      <c r="T43" s="9"/>
      <c r="V43" s="165"/>
      <c r="W43" s="165"/>
    </row>
    <row r="44" spans="1:27" ht="17.25" customHeight="1" thickBot="1" x14ac:dyDescent="0.4">
      <c r="A44" s="151"/>
      <c r="B44" s="76" t="s">
        <v>77</v>
      </c>
      <c r="C44" s="77">
        <f t="shared" ref="C44:N44" si="17">C43+C39+C34+C29+C22</f>
        <v>269.42503068979147</v>
      </c>
      <c r="D44" s="77">
        <f t="shared" si="17"/>
        <v>255.94592573676152</v>
      </c>
      <c r="E44" s="77">
        <f t="shared" si="17"/>
        <v>290.92986878639897</v>
      </c>
      <c r="F44" s="77">
        <f t="shared" si="17"/>
        <v>255.93310615798322</v>
      </c>
      <c r="G44" s="77">
        <f t="shared" si="17"/>
        <v>237.62164117474811</v>
      </c>
      <c r="H44" s="77">
        <f t="shared" si="17"/>
        <v>254.84837833031105</v>
      </c>
      <c r="I44" s="77">
        <f t="shared" si="17"/>
        <v>228.3233420512463</v>
      </c>
      <c r="J44" s="77">
        <f t="shared" si="17"/>
        <v>213.08009789396687</v>
      </c>
      <c r="K44" s="77">
        <f t="shared" si="17"/>
        <v>255.9159437993309</v>
      </c>
      <c r="L44" s="77">
        <f t="shared" si="17"/>
        <v>252.71930599327891</v>
      </c>
      <c r="M44" s="77">
        <f t="shared" si="17"/>
        <v>247.39496958662414</v>
      </c>
      <c r="N44" s="77">
        <f t="shared" si="17"/>
        <v>290.11437026347585</v>
      </c>
      <c r="O44" s="77">
        <f>O43+O39+O34+O29+O22</f>
        <v>816.30082521295208</v>
      </c>
      <c r="P44" s="77">
        <f>P43+P39+P34+P29+P22</f>
        <v>748.40312566304237</v>
      </c>
      <c r="Q44" s="77">
        <f>Q43+Q39+Q34+Q29+Q22</f>
        <v>697.3193837445441</v>
      </c>
      <c r="R44" s="77">
        <f>R43+R39+R34+R29+R22</f>
        <v>790.2286458433789</v>
      </c>
      <c r="S44" s="80">
        <f>SUM(O44:R44)</f>
        <v>3052.2519804639178</v>
      </c>
      <c r="T44" s="7"/>
      <c r="V44" s="165"/>
      <c r="W44" s="165"/>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W46" s="165"/>
    </row>
    <row r="47" spans="1:27" x14ac:dyDescent="0.25">
      <c r="C47"/>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M54" s="190"/>
    </row>
    <row r="55" spans="1:23" ht="13" x14ac:dyDescent="0.3">
      <c r="A55" s="141"/>
      <c r="B55" s="141"/>
      <c r="C55" s="138"/>
      <c r="D55" s="140"/>
      <c r="E55" s="139"/>
      <c r="F55" s="139"/>
    </row>
    <row r="56" spans="1:23" ht="13" x14ac:dyDescent="0.3">
      <c r="A56" s="134"/>
      <c r="B56" s="166"/>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D63" s="165"/>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B44"/>
  <sheetViews>
    <sheetView showGridLines="0" zoomScale="90" zoomScaleNormal="90" workbookViewId="0">
      <selection activeCell="X14" sqref="X14"/>
    </sheetView>
  </sheetViews>
  <sheetFormatPr defaultColWidth="9.26953125" defaultRowHeight="12.5" x14ac:dyDescent="0.25"/>
  <cols>
    <col min="1" max="1" width="2.54296875" style="152" customWidth="1"/>
    <col min="2" max="2" width="41.5429687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26953125" style="16" customWidth="1"/>
    <col min="20" max="20" width="2.54296875" style="152" customWidth="1"/>
    <col min="21" max="16384" width="9.26953125" style="152"/>
  </cols>
  <sheetData>
    <row r="4" spans="1:21" x14ac:dyDescent="0.25">
      <c r="T4" s="153"/>
      <c r="U4" s="153"/>
    </row>
    <row r="5" spans="1:21" x14ac:dyDescent="0.25">
      <c r="T5" s="153"/>
      <c r="U5" s="153"/>
    </row>
    <row r="6" spans="1:21" x14ac:dyDescent="0.25">
      <c r="T6" s="153"/>
      <c r="U6" s="153"/>
    </row>
    <row r="7" spans="1:21" x14ac:dyDescent="0.25">
      <c r="O7" s="15" t="s">
        <v>93</v>
      </c>
      <c r="T7" s="153"/>
      <c r="U7" s="153"/>
    </row>
    <row r="8" spans="1:21" x14ac:dyDescent="0.25">
      <c r="O8" s="15" t="s">
        <v>93</v>
      </c>
    </row>
    <row r="9" spans="1:21" x14ac:dyDescent="0.25">
      <c r="A9" s="151"/>
      <c r="B9" s="151"/>
      <c r="C9" s="151"/>
      <c r="D9" s="2"/>
      <c r="E9" s="3"/>
      <c r="F9" s="4"/>
      <c r="G9" s="5"/>
      <c r="H9" s="2"/>
      <c r="I9" s="3"/>
      <c r="J9" s="4"/>
      <c r="K9" s="5"/>
      <c r="L9" s="2"/>
      <c r="M9" s="3"/>
      <c r="N9" s="4"/>
      <c r="O9" s="5"/>
      <c r="P9" s="2"/>
      <c r="Q9" s="3"/>
      <c r="R9" s="4"/>
      <c r="S9" s="6"/>
      <c r="T9" s="7"/>
    </row>
    <row r="10" spans="1:21" ht="15.5" x14ac:dyDescent="0.35">
      <c r="A10" s="151"/>
      <c r="B10" s="64" t="s">
        <v>78</v>
      </c>
      <c r="C10" s="142" t="s">
        <v>97</v>
      </c>
      <c r="D10" s="57"/>
      <c r="E10" s="58"/>
      <c r="F10" s="59"/>
      <c r="G10" s="60"/>
      <c r="H10" s="61"/>
      <c r="I10" s="62"/>
      <c r="J10" s="59"/>
      <c r="K10" s="60"/>
      <c r="L10" s="61"/>
      <c r="M10" s="62"/>
      <c r="N10" s="59"/>
      <c r="O10" s="90"/>
      <c r="P10" s="91"/>
      <c r="Q10" s="92"/>
      <c r="R10" s="93"/>
      <c r="S10" s="63"/>
      <c r="T10" s="7"/>
    </row>
    <row r="11" spans="1:21" ht="15.5" x14ac:dyDescent="0.35">
      <c r="A11" s="151"/>
      <c r="B11" s="65" t="s">
        <v>79</v>
      </c>
      <c r="C11" s="154"/>
      <c r="D11" s="86"/>
      <c r="E11" s="87"/>
      <c r="F11" s="155"/>
      <c r="G11" s="154"/>
      <c r="H11" s="86"/>
      <c r="I11" s="87"/>
      <c r="J11" s="155"/>
      <c r="K11" s="154"/>
      <c r="L11" s="86"/>
      <c r="M11" s="87"/>
      <c r="N11" s="155"/>
      <c r="O11" s="85"/>
      <c r="P11" s="86"/>
      <c r="Q11" s="87"/>
      <c r="R11" s="88"/>
      <c r="S11" s="89"/>
      <c r="T11" s="7"/>
    </row>
    <row r="12" spans="1:21" ht="15.5" x14ac:dyDescent="0.35">
      <c r="A12" s="151"/>
      <c r="B12" s="65" t="s">
        <v>80</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1" ht="15.5" x14ac:dyDescent="0.35">
      <c r="A13" s="151"/>
      <c r="B13" s="66" t="s">
        <v>81</v>
      </c>
      <c r="C13" s="157"/>
      <c r="D13" s="157"/>
      <c r="E13" s="157"/>
      <c r="F13" s="157"/>
      <c r="G13" s="157"/>
      <c r="H13" s="157"/>
      <c r="I13" s="157"/>
      <c r="J13" s="157"/>
      <c r="K13" s="157"/>
      <c r="L13" s="157"/>
      <c r="M13" s="157"/>
      <c r="N13" s="157"/>
      <c r="O13" s="54"/>
      <c r="P13" s="55"/>
      <c r="Q13" s="55"/>
      <c r="R13" s="56"/>
      <c r="S13" s="53"/>
      <c r="T13" s="7"/>
    </row>
    <row r="14" spans="1:21" ht="22.5" customHeight="1" x14ac:dyDescent="0.35">
      <c r="A14" s="151"/>
      <c r="B14" s="34" t="s">
        <v>82</v>
      </c>
      <c r="C14" s="33">
        <v>5.641</v>
      </c>
      <c r="D14" s="33">
        <v>4.931</v>
      </c>
      <c r="E14" s="33">
        <v>5.7039999999999997</v>
      </c>
      <c r="F14" s="33">
        <v>4.99</v>
      </c>
      <c r="G14" s="33"/>
      <c r="H14" s="33"/>
      <c r="I14" s="33"/>
      <c r="J14" s="33"/>
      <c r="K14" s="33"/>
      <c r="L14" s="33"/>
      <c r="M14" s="33"/>
      <c r="N14" s="33"/>
      <c r="O14" s="36">
        <f>SUM(C14:F14)</f>
        <v>21.265999999999998</v>
      </c>
      <c r="P14" s="37">
        <f>SUM(F14:H14)</f>
        <v>4.99</v>
      </c>
      <c r="Q14" s="37">
        <f>SUM(I14:K14)</f>
        <v>0</v>
      </c>
      <c r="R14" s="38">
        <f>SUM(L14:N14)</f>
        <v>0</v>
      </c>
      <c r="S14" s="39">
        <f>SUM(O14:R14)</f>
        <v>26.256</v>
      </c>
      <c r="T14" s="7"/>
    </row>
    <row r="15" spans="1:21" ht="22.5" customHeight="1" x14ac:dyDescent="0.35">
      <c r="A15" s="151"/>
      <c r="B15" s="34" t="s">
        <v>83</v>
      </c>
      <c r="C15" s="33">
        <v>6.4340000000000002</v>
      </c>
      <c r="D15" s="33">
        <v>5.6470000000000002</v>
      </c>
      <c r="E15" s="33">
        <v>6.0519999999999996</v>
      </c>
      <c r="F15" s="33">
        <v>5.5330000000000004</v>
      </c>
      <c r="G15" s="33"/>
      <c r="H15" s="33"/>
      <c r="I15" s="33"/>
      <c r="J15" s="33"/>
      <c r="K15" s="33"/>
      <c r="L15" s="33"/>
      <c r="M15" s="33"/>
      <c r="N15" s="33"/>
      <c r="O15" s="36">
        <f>SUM(C15:F15)</f>
        <v>23.666</v>
      </c>
      <c r="P15" s="37">
        <f>SUM(F15:H15)</f>
        <v>5.5330000000000004</v>
      </c>
      <c r="Q15" s="37">
        <f>SUM(I15:K15)</f>
        <v>0</v>
      </c>
      <c r="R15" s="38">
        <f>SUM(L15:N15)</f>
        <v>0</v>
      </c>
      <c r="S15" s="39">
        <f>SUM(O15:R15)</f>
        <v>29.199000000000002</v>
      </c>
      <c r="T15" s="7"/>
    </row>
    <row r="16" spans="1:21" ht="22.5" customHeight="1" x14ac:dyDescent="0.35">
      <c r="A16" s="151"/>
      <c r="B16" s="34" t="s">
        <v>84</v>
      </c>
      <c r="C16" s="33">
        <v>2.7330000000000001</v>
      </c>
      <c r="D16" s="33">
        <v>2.7090000000000001</v>
      </c>
      <c r="E16" s="33">
        <v>3.5390000000000001</v>
      </c>
      <c r="F16" s="33">
        <v>2.867</v>
      </c>
      <c r="G16" s="33"/>
      <c r="H16" s="33"/>
      <c r="I16" s="33"/>
      <c r="J16" s="33"/>
      <c r="K16" s="33"/>
      <c r="L16" s="33"/>
      <c r="M16" s="33"/>
      <c r="N16" s="33"/>
      <c r="O16" s="36">
        <f>SUM(C16:F16)</f>
        <v>11.847999999999999</v>
      </c>
      <c r="P16" s="37">
        <f>SUM(F16:H16)</f>
        <v>2.867</v>
      </c>
      <c r="Q16" s="37">
        <f>SUM(I16:K16)</f>
        <v>0</v>
      </c>
      <c r="R16" s="38">
        <f>SUM(L16:N16)</f>
        <v>0</v>
      </c>
      <c r="S16" s="39">
        <f>SUM(O16:R16)</f>
        <v>14.715</v>
      </c>
      <c r="T16" s="7"/>
    </row>
    <row r="17" spans="1:28" ht="22.5" customHeight="1" x14ac:dyDescent="0.35">
      <c r="A17" s="151"/>
      <c r="B17" s="34" t="s">
        <v>85</v>
      </c>
      <c r="C17" s="33">
        <v>0.72899999999999998</v>
      </c>
      <c r="D17" s="33">
        <v>0.73199999999999998</v>
      </c>
      <c r="E17" s="33">
        <v>0.72799999999999998</v>
      </c>
      <c r="F17" s="33">
        <v>0.497</v>
      </c>
      <c r="G17" s="33"/>
      <c r="H17" s="33"/>
      <c r="I17" s="33"/>
      <c r="J17" s="33"/>
      <c r="K17" s="33"/>
      <c r="L17" s="33"/>
      <c r="M17" s="33"/>
      <c r="N17" s="33"/>
      <c r="O17" s="36">
        <f>SUM(C17:F17)</f>
        <v>2.6859999999999999</v>
      </c>
      <c r="P17" s="37">
        <f>SUM(F17:H17)</f>
        <v>0.497</v>
      </c>
      <c r="Q17" s="37">
        <f>SUM(I17:K17)</f>
        <v>0</v>
      </c>
      <c r="R17" s="38">
        <f>SUM(L17:N17)</f>
        <v>0</v>
      </c>
      <c r="S17" s="39">
        <f>SUM(O17:R17)</f>
        <v>3.1829999999999998</v>
      </c>
      <c r="T17" s="7"/>
    </row>
    <row r="18" spans="1:28" ht="22.5" customHeight="1" x14ac:dyDescent="0.35">
      <c r="A18" s="151"/>
      <c r="B18" s="34" t="s">
        <v>86</v>
      </c>
      <c r="C18" s="33">
        <f>0.929+0.648</f>
        <v>1.577</v>
      </c>
      <c r="D18" s="33">
        <f>0.879+0.166</f>
        <v>1.0449999999999999</v>
      </c>
      <c r="E18" s="33">
        <f>1.145+0.327</f>
        <v>1.472</v>
      </c>
      <c r="F18" s="33">
        <f>0.789+0.402</f>
        <v>1.1910000000000001</v>
      </c>
      <c r="G18" s="33"/>
      <c r="H18" s="33"/>
      <c r="I18" s="33"/>
      <c r="J18" s="33"/>
      <c r="K18" s="33"/>
      <c r="L18" s="33"/>
      <c r="M18" s="33"/>
      <c r="N18" s="33"/>
      <c r="O18" s="36">
        <f>SUM(C18:E18)</f>
        <v>4.0939999999999994</v>
      </c>
      <c r="P18" s="37">
        <f>SUM(F18:H18)</f>
        <v>1.1910000000000001</v>
      </c>
      <c r="Q18" s="37">
        <f>SUM(I18:K18)</f>
        <v>0</v>
      </c>
      <c r="R18" s="38">
        <f>SUM(L18:N18)</f>
        <v>0</v>
      </c>
      <c r="S18" s="39">
        <f>SUM(O18:R18)</f>
        <v>5.2849999999999993</v>
      </c>
      <c r="T18" s="7"/>
    </row>
    <row r="19" spans="1:28" s="10" customFormat="1" ht="22.5" customHeight="1" x14ac:dyDescent="0.35">
      <c r="A19" s="9"/>
      <c r="B19" s="35" t="s">
        <v>87</v>
      </c>
      <c r="C19" s="158">
        <f t="shared" ref="C19:N19" si="0">SUM(C14:C18)</f>
        <v>17.113999999999997</v>
      </c>
      <c r="D19" s="158">
        <f t="shared" si="0"/>
        <v>15.063999999999998</v>
      </c>
      <c r="E19" s="158">
        <f t="shared" si="0"/>
        <v>17.495000000000001</v>
      </c>
      <c r="F19" s="158">
        <f t="shared" si="0"/>
        <v>15.078000000000001</v>
      </c>
      <c r="G19" s="158">
        <f t="shared" si="0"/>
        <v>0</v>
      </c>
      <c r="H19" s="158">
        <f t="shared" si="0"/>
        <v>0</v>
      </c>
      <c r="I19" s="158">
        <f t="shared" si="0"/>
        <v>0</v>
      </c>
      <c r="J19" s="158">
        <f t="shared" si="0"/>
        <v>0</v>
      </c>
      <c r="K19" s="158">
        <f t="shared" si="0"/>
        <v>0</v>
      </c>
      <c r="L19" s="158">
        <f t="shared" si="0"/>
        <v>0</v>
      </c>
      <c r="M19" s="158">
        <f t="shared" si="0"/>
        <v>0</v>
      </c>
      <c r="N19" s="158">
        <f t="shared" si="0"/>
        <v>0</v>
      </c>
      <c r="O19" s="158">
        <f>SUM(O14:O18)</f>
        <v>63.56</v>
      </c>
      <c r="P19" s="158">
        <f>SUM(P14:P18)</f>
        <v>15.078000000000001</v>
      </c>
      <c r="Q19" s="158">
        <f t="shared" ref="Q19:R19" si="1">SUM(Q14:Q18)</f>
        <v>0</v>
      </c>
      <c r="R19" s="158">
        <f t="shared" si="1"/>
        <v>0</v>
      </c>
      <c r="S19" s="160">
        <f>SUM(S14:S18)</f>
        <v>78.638000000000005</v>
      </c>
      <c r="T19" s="9"/>
    </row>
    <row r="20" spans="1:28" x14ac:dyDescent="0.25">
      <c r="A20" s="151"/>
      <c r="B20" s="151"/>
      <c r="C20" s="11"/>
      <c r="D20" s="2"/>
      <c r="E20" s="3"/>
      <c r="F20" s="4"/>
      <c r="G20" s="5"/>
      <c r="H20" s="2"/>
      <c r="I20" s="3"/>
      <c r="J20" s="4"/>
      <c r="K20" s="5"/>
      <c r="L20" s="2"/>
      <c r="M20" s="3"/>
      <c r="N20" s="4"/>
      <c r="O20" s="5"/>
      <c r="P20" s="2"/>
      <c r="Q20" s="3"/>
      <c r="R20" s="4"/>
      <c r="S20" s="6"/>
      <c r="T20" s="7"/>
      <c r="W20" s="10"/>
    </row>
    <row r="21" spans="1:28" x14ac:dyDescent="0.25">
      <c r="C21"/>
      <c r="T21" s="130"/>
      <c r="AB21" s="214"/>
    </row>
    <row r="22" spans="1:28" x14ac:dyDescent="0.25">
      <c r="C22"/>
      <c r="T22" s="130"/>
    </row>
    <row r="23" spans="1:28" x14ac:dyDescent="0.25">
      <c r="A23" s="151"/>
      <c r="B23" s="151"/>
      <c r="C23" s="151"/>
      <c r="D23" s="2"/>
      <c r="E23" s="3"/>
      <c r="F23" s="4"/>
      <c r="G23" s="5"/>
      <c r="H23" s="2"/>
      <c r="I23" s="3"/>
      <c r="J23" s="4"/>
      <c r="K23" s="5"/>
      <c r="L23" s="2"/>
      <c r="M23" s="3"/>
      <c r="N23" s="4"/>
      <c r="O23" s="5"/>
      <c r="P23" s="2"/>
      <c r="Q23" s="3"/>
      <c r="R23" s="4"/>
      <c r="S23" s="6"/>
      <c r="T23" s="7"/>
    </row>
    <row r="24" spans="1:28" ht="15.5" x14ac:dyDescent="0.35">
      <c r="A24" s="151"/>
      <c r="B24" s="64" t="s">
        <v>78</v>
      </c>
      <c r="C24" s="142" t="s">
        <v>96</v>
      </c>
      <c r="D24" s="57"/>
      <c r="E24" s="58"/>
      <c r="F24" s="59"/>
      <c r="G24" s="60"/>
      <c r="H24" s="61"/>
      <c r="I24" s="62"/>
      <c r="J24" s="59"/>
      <c r="K24" s="60"/>
      <c r="L24" s="61"/>
      <c r="M24" s="62"/>
      <c r="N24" s="59"/>
      <c r="O24" s="90"/>
      <c r="P24" s="91"/>
      <c r="Q24" s="92"/>
      <c r="R24" s="93"/>
      <c r="S24" s="63"/>
      <c r="T24" s="7"/>
    </row>
    <row r="25" spans="1:28" ht="15.5" x14ac:dyDescent="0.35">
      <c r="A25" s="151"/>
      <c r="B25" s="65" t="s">
        <v>79</v>
      </c>
      <c r="C25" s="154"/>
      <c r="D25" s="86"/>
      <c r="E25" s="87"/>
      <c r="F25" s="155"/>
      <c r="G25" s="154"/>
      <c r="H25" s="86"/>
      <c r="I25" s="87"/>
      <c r="J25" s="155"/>
      <c r="K25" s="154"/>
      <c r="L25" s="86"/>
      <c r="M25" s="87"/>
      <c r="N25" s="155"/>
      <c r="O25" s="85"/>
      <c r="P25" s="86"/>
      <c r="Q25" s="87"/>
      <c r="R25" s="88"/>
      <c r="S25" s="89"/>
      <c r="T25" s="7"/>
    </row>
    <row r="26" spans="1:28" ht="15.5" x14ac:dyDescent="0.35">
      <c r="A26" s="151"/>
      <c r="B26" s="65" t="s">
        <v>80</v>
      </c>
      <c r="C26" s="156" t="s">
        <v>0</v>
      </c>
      <c r="D26" s="156" t="s">
        <v>1</v>
      </c>
      <c r="E26" s="156" t="s">
        <v>2</v>
      </c>
      <c r="F26" s="156" t="s">
        <v>3</v>
      </c>
      <c r="G26" s="156" t="s">
        <v>4</v>
      </c>
      <c r="H26" s="156" t="s">
        <v>5</v>
      </c>
      <c r="I26" s="156" t="s">
        <v>6</v>
      </c>
      <c r="J26" s="156" t="s">
        <v>7</v>
      </c>
      <c r="K26" s="156" t="s">
        <v>8</v>
      </c>
      <c r="L26" s="156" t="s">
        <v>9</v>
      </c>
      <c r="M26" s="156" t="s">
        <v>10</v>
      </c>
      <c r="N26" s="156" t="s">
        <v>11</v>
      </c>
      <c r="O26" s="50" t="s">
        <v>12</v>
      </c>
      <c r="P26" s="51" t="s">
        <v>13</v>
      </c>
      <c r="Q26" s="51" t="s">
        <v>14</v>
      </c>
      <c r="R26" s="52" t="s">
        <v>15</v>
      </c>
      <c r="S26" s="53" t="s">
        <v>16</v>
      </c>
      <c r="T26" s="7"/>
    </row>
    <row r="27" spans="1:28" ht="15.5" x14ac:dyDescent="0.35">
      <c r="A27" s="151"/>
      <c r="B27" s="66" t="s">
        <v>81</v>
      </c>
      <c r="C27" s="157"/>
      <c r="D27" s="157"/>
      <c r="E27" s="157"/>
      <c r="F27" s="157"/>
      <c r="G27" s="157"/>
      <c r="H27" s="157"/>
      <c r="I27" s="157"/>
      <c r="J27" s="157"/>
      <c r="K27" s="157"/>
      <c r="L27" s="157"/>
      <c r="M27" s="157"/>
      <c r="N27" s="157"/>
      <c r="O27" s="54"/>
      <c r="P27" s="55"/>
      <c r="Q27" s="55"/>
      <c r="R27" s="56"/>
      <c r="S27" s="53"/>
      <c r="T27" s="7"/>
    </row>
    <row r="28" spans="1:28" ht="15.5" x14ac:dyDescent="0.35">
      <c r="A28" s="151"/>
      <c r="B28" s="34" t="s">
        <v>82</v>
      </c>
      <c r="C28" s="33">
        <v>5.6929999999999996</v>
      </c>
      <c r="D28" s="33">
        <v>5.3010000000000002</v>
      </c>
      <c r="E28" s="33">
        <v>5.5839999999999996</v>
      </c>
      <c r="F28" s="33">
        <v>4.3959999999999999</v>
      </c>
      <c r="G28" s="33">
        <v>4.4000000000000004</v>
      </c>
      <c r="H28" s="33">
        <v>3.97</v>
      </c>
      <c r="I28" s="33">
        <v>3.9169999999999998</v>
      </c>
      <c r="J28" s="33">
        <v>3.7959999999999998</v>
      </c>
      <c r="K28" s="33">
        <v>4.8760000000000003</v>
      </c>
      <c r="L28" s="33">
        <v>5.9539999999999997</v>
      </c>
      <c r="M28" s="33">
        <v>6.0640000000000001</v>
      </c>
      <c r="N28" s="33">
        <v>6.7380000000000004</v>
      </c>
      <c r="O28" s="36">
        <f>SUM(C28:E28)</f>
        <v>16.577999999999999</v>
      </c>
      <c r="P28" s="37">
        <f>SUM(F28:H28)</f>
        <v>12.766</v>
      </c>
      <c r="Q28" s="37">
        <f>SUM(I28:K28)</f>
        <v>12.588999999999999</v>
      </c>
      <c r="R28" s="38">
        <f>SUM(L28:N28)</f>
        <v>18.756</v>
      </c>
      <c r="S28" s="39">
        <f>SUM(O28:R28)</f>
        <v>60.689</v>
      </c>
      <c r="T28" s="7"/>
    </row>
    <row r="29" spans="1:28" ht="15.5" x14ac:dyDescent="0.35">
      <c r="A29" s="151"/>
      <c r="B29" s="34" t="s">
        <v>83</v>
      </c>
      <c r="C29" s="33">
        <v>6.1280000000000001</v>
      </c>
      <c r="D29" s="33">
        <v>6.0629999999999997</v>
      </c>
      <c r="E29" s="33">
        <v>5.96</v>
      </c>
      <c r="F29" s="33">
        <v>5.4269999999999996</v>
      </c>
      <c r="G29" s="33">
        <v>5.4409999999999998</v>
      </c>
      <c r="H29" s="33">
        <v>5.4020000000000001</v>
      </c>
      <c r="I29" s="33">
        <v>5.59</v>
      </c>
      <c r="J29" s="33">
        <v>5.7</v>
      </c>
      <c r="K29" s="33">
        <v>5.9980000000000002</v>
      </c>
      <c r="L29" s="33">
        <v>6.1950000000000003</v>
      </c>
      <c r="M29" s="33">
        <v>6.3949999999999996</v>
      </c>
      <c r="N29" s="33">
        <v>6.1740000000000004</v>
      </c>
      <c r="O29" s="36">
        <f>SUM(C29:E29)</f>
        <v>18.151</v>
      </c>
      <c r="P29" s="37">
        <f>SUM(F29:H29)</f>
        <v>16.27</v>
      </c>
      <c r="Q29" s="37">
        <f>SUM(I29:K29)</f>
        <v>17.288</v>
      </c>
      <c r="R29" s="38">
        <f>SUM(L29:N29)</f>
        <v>18.763999999999999</v>
      </c>
      <c r="S29" s="39">
        <f>SUM(O29:R29)</f>
        <v>70.472999999999999</v>
      </c>
      <c r="T29" s="7"/>
    </row>
    <row r="30" spans="1:28" ht="15.5" x14ac:dyDescent="0.35">
      <c r="A30" s="151"/>
      <c r="B30" s="34" t="s">
        <v>84</v>
      </c>
      <c r="C30" s="33">
        <v>1.6180000000000001</v>
      </c>
      <c r="D30" s="33">
        <v>1.8240000000000001</v>
      </c>
      <c r="E30" s="33">
        <v>1.6419999999999999</v>
      </c>
      <c r="F30" s="33">
        <v>1.8640000000000001</v>
      </c>
      <c r="G30" s="33">
        <v>1.8720000000000001</v>
      </c>
      <c r="H30" s="33">
        <v>1.845</v>
      </c>
      <c r="I30" s="33">
        <v>2.3940000000000001</v>
      </c>
      <c r="J30" s="33">
        <v>2.17</v>
      </c>
      <c r="K30" s="33">
        <v>2.492</v>
      </c>
      <c r="L30" s="33">
        <v>3.117</v>
      </c>
      <c r="M30" s="33">
        <v>2.91</v>
      </c>
      <c r="N30" s="33">
        <v>3.32</v>
      </c>
      <c r="O30" s="36">
        <f>SUM(C30:E30)</f>
        <v>5.0839999999999996</v>
      </c>
      <c r="P30" s="37">
        <f>SUM(F30:H30)</f>
        <v>5.5810000000000004</v>
      </c>
      <c r="Q30" s="37">
        <f>SUM(I30:K30)</f>
        <v>7.056</v>
      </c>
      <c r="R30" s="38">
        <f>SUM(L30:N30)</f>
        <v>9.3469999999999995</v>
      </c>
      <c r="S30" s="39">
        <f>SUM(O30:R30)</f>
        <v>27.067999999999998</v>
      </c>
      <c r="T30" s="7"/>
    </row>
    <row r="31" spans="1:28" ht="15.5" x14ac:dyDescent="0.35">
      <c r="A31" s="151"/>
      <c r="B31" s="34" t="s">
        <v>85</v>
      </c>
      <c r="C31" s="33">
        <v>0.95099999999999996</v>
      </c>
      <c r="D31" s="33">
        <v>0.85099999999999998</v>
      </c>
      <c r="E31" s="33">
        <v>0.92800000000000005</v>
      </c>
      <c r="F31" s="33">
        <v>0.52500000000000002</v>
      </c>
      <c r="G31" s="33">
        <v>0.27100000000000002</v>
      </c>
      <c r="H31" s="33">
        <v>0.24</v>
      </c>
      <c r="I31" s="33">
        <v>0.214</v>
      </c>
      <c r="J31" s="33">
        <v>0.26600000000000001</v>
      </c>
      <c r="K31" s="33">
        <v>0.26</v>
      </c>
      <c r="L31" s="33">
        <v>0.27900000000000003</v>
      </c>
      <c r="M31" s="33">
        <v>0.42599999999999999</v>
      </c>
      <c r="N31" s="33">
        <v>0.58899999999999997</v>
      </c>
      <c r="O31" s="36">
        <f>SUM(C31:E31)</f>
        <v>2.73</v>
      </c>
      <c r="P31" s="37">
        <f>SUM(F31:H31)</f>
        <v>1.036</v>
      </c>
      <c r="Q31" s="37">
        <f>SUM(I31:K31)</f>
        <v>0.74</v>
      </c>
      <c r="R31" s="38">
        <f>SUM(L31:N31)</f>
        <v>1.294</v>
      </c>
      <c r="S31" s="39">
        <f>SUM(O31:R31)</f>
        <v>5.8000000000000007</v>
      </c>
      <c r="T31" s="7"/>
    </row>
    <row r="32" spans="1:28" ht="15.5" x14ac:dyDescent="0.35">
      <c r="A32" s="151"/>
      <c r="B32" s="34" t="s">
        <v>86</v>
      </c>
      <c r="C32" s="33">
        <v>1.2010000000000001</v>
      </c>
      <c r="D32" s="33">
        <v>1.274</v>
      </c>
      <c r="E32" s="33">
        <v>1.4260000000000002</v>
      </c>
      <c r="F32" s="33">
        <v>1.1819999999999999</v>
      </c>
      <c r="G32" s="33">
        <v>0.83899999999999997</v>
      </c>
      <c r="H32" s="33">
        <v>1.004</v>
      </c>
      <c r="I32" s="33">
        <v>1.079</v>
      </c>
      <c r="J32" s="33">
        <v>0.99</v>
      </c>
      <c r="K32" s="33">
        <v>1.252</v>
      </c>
      <c r="L32" s="33">
        <v>1.2390000000000001</v>
      </c>
      <c r="M32" s="33">
        <v>1.034</v>
      </c>
      <c r="N32" s="33">
        <v>1.4710000000000001</v>
      </c>
      <c r="O32" s="36">
        <f t="shared" ref="O32:O33" si="2">SUM(C32:E32)</f>
        <v>3.9010000000000002</v>
      </c>
      <c r="P32" s="37">
        <f>SUM(F32:H32)</f>
        <v>3.0249999999999999</v>
      </c>
      <c r="Q32" s="37">
        <f>SUM(I32:K32)</f>
        <v>3.3209999999999997</v>
      </c>
      <c r="R32" s="38">
        <f>SUM(L32:N32)</f>
        <v>3.7440000000000002</v>
      </c>
      <c r="S32" s="39">
        <f>SUM(O32:R32)</f>
        <v>13.991</v>
      </c>
      <c r="T32" s="7"/>
    </row>
    <row r="33" spans="1:20" ht="15.5" x14ac:dyDescent="0.35">
      <c r="A33" s="9"/>
      <c r="B33" s="35" t="s">
        <v>87</v>
      </c>
      <c r="C33" s="158">
        <f t="shared" ref="C33:N33" si="3">SUM(C28:C32)</f>
        <v>15.591000000000001</v>
      </c>
      <c r="D33" s="158">
        <f t="shared" si="3"/>
        <v>15.313000000000002</v>
      </c>
      <c r="E33" s="158">
        <f t="shared" si="3"/>
        <v>15.540000000000001</v>
      </c>
      <c r="F33" s="158">
        <f t="shared" si="3"/>
        <v>13.394000000000002</v>
      </c>
      <c r="G33" s="158">
        <f t="shared" si="3"/>
        <v>12.823000000000002</v>
      </c>
      <c r="H33" s="158">
        <f t="shared" si="3"/>
        <v>12.461</v>
      </c>
      <c r="I33" s="158">
        <f t="shared" si="3"/>
        <v>13.194000000000001</v>
      </c>
      <c r="J33" s="158">
        <f t="shared" si="3"/>
        <v>12.922000000000001</v>
      </c>
      <c r="K33" s="158">
        <f t="shared" si="3"/>
        <v>14.878</v>
      </c>
      <c r="L33" s="158">
        <f t="shared" si="3"/>
        <v>16.784000000000002</v>
      </c>
      <c r="M33" s="158">
        <f t="shared" si="3"/>
        <v>16.829000000000001</v>
      </c>
      <c r="N33" s="158">
        <f t="shared" si="3"/>
        <v>18.291999999999998</v>
      </c>
      <c r="O33" s="159">
        <f t="shared" si="2"/>
        <v>46.444000000000003</v>
      </c>
      <c r="P33" s="158">
        <f t="shared" ref="P33:S33" si="4">SUM(P28:P32)</f>
        <v>38.678000000000004</v>
      </c>
      <c r="Q33" s="158">
        <f t="shared" si="4"/>
        <v>40.994</v>
      </c>
      <c r="R33" s="158">
        <f t="shared" si="4"/>
        <v>51.904999999999994</v>
      </c>
      <c r="S33" s="160">
        <f t="shared" si="4"/>
        <v>178.02100000000002</v>
      </c>
      <c r="T33" s="9"/>
    </row>
    <row r="34" spans="1:20" x14ac:dyDescent="0.25">
      <c r="A34" s="151"/>
      <c r="B34" s="151"/>
      <c r="C34" s="11"/>
      <c r="D34" s="2"/>
      <c r="E34" s="3"/>
      <c r="F34" s="4"/>
      <c r="G34" s="5"/>
      <c r="H34" s="2"/>
      <c r="I34" s="3"/>
      <c r="J34" s="4"/>
      <c r="K34" s="5"/>
      <c r="L34" s="2"/>
      <c r="M34" s="3"/>
      <c r="N34" s="4"/>
      <c r="O34" s="5"/>
      <c r="P34" s="2"/>
      <c r="Q34" s="3"/>
      <c r="R34" s="4"/>
      <c r="S34" s="6"/>
      <c r="T34" s="7"/>
    </row>
    <row r="35" spans="1:20" x14ac:dyDescent="0.25">
      <c r="C35"/>
    </row>
    <row r="36" spans="1:20" x14ac:dyDescent="0.25">
      <c r="C36"/>
    </row>
    <row r="38" spans="1:20" x14ac:dyDescent="0.25">
      <c r="D38" s="152"/>
      <c r="E38" s="152"/>
      <c r="F38" s="152"/>
      <c r="G38" s="152"/>
      <c r="H38" s="152"/>
      <c r="I38" s="152"/>
      <c r="J38" s="152"/>
      <c r="K38" s="152"/>
      <c r="L38" s="152"/>
      <c r="M38" s="152"/>
      <c r="N38" s="152"/>
    </row>
    <row r="41" spans="1:20" x14ac:dyDescent="0.25">
      <c r="D41" s="152"/>
      <c r="E41" s="152"/>
      <c r="F41" s="152"/>
      <c r="G41" s="152"/>
      <c r="H41" s="152"/>
      <c r="I41" s="152"/>
      <c r="J41" s="152"/>
      <c r="K41" s="152"/>
      <c r="L41" s="152"/>
      <c r="M41" s="152"/>
      <c r="N41" s="152"/>
    </row>
    <row r="42" spans="1:20" x14ac:dyDescent="0.25">
      <c r="D42" s="152"/>
      <c r="E42" s="152"/>
      <c r="F42" s="152"/>
      <c r="G42" s="152"/>
      <c r="H42" s="152"/>
      <c r="I42" s="152"/>
      <c r="J42" s="152"/>
      <c r="K42" s="152"/>
      <c r="L42" s="152"/>
      <c r="M42" s="152"/>
      <c r="N42" s="152"/>
    </row>
    <row r="43" spans="1:20" x14ac:dyDescent="0.25">
      <c r="D43" s="152"/>
      <c r="E43" s="152"/>
      <c r="F43" s="152"/>
      <c r="G43" s="152"/>
      <c r="H43" s="152"/>
      <c r="I43" s="152"/>
      <c r="J43" s="152"/>
      <c r="K43" s="152"/>
      <c r="L43" s="152"/>
      <c r="M43" s="152"/>
      <c r="N43" s="152"/>
    </row>
    <row r="44" spans="1:20" x14ac:dyDescent="0.25">
      <c r="D44" s="152"/>
      <c r="E44" s="152"/>
      <c r="F44" s="152"/>
      <c r="G44" s="152"/>
      <c r="H44" s="152"/>
      <c r="I44" s="152"/>
      <c r="J44" s="152"/>
      <c r="K44" s="152"/>
      <c r="L44" s="152"/>
      <c r="M44" s="152"/>
      <c r="N44" s="152"/>
    </row>
  </sheetData>
  <printOptions horizontalCentered="1"/>
  <pageMargins left="0" right="0" top="0.39370078740157483" bottom="0.39370078740157483" header="0.19685039370078741" footer="0.19685039370078741"/>
  <pageSetup paperSize="9" scale="74" orientation="landscape" horizontalDpi="4294967292"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Q47"/>
  <sheetViews>
    <sheetView topLeftCell="B1" zoomScale="90" zoomScaleNormal="90" workbookViewId="0">
      <selection activeCell="G41" sqref="G41"/>
    </sheetView>
  </sheetViews>
  <sheetFormatPr defaultColWidth="9.26953125" defaultRowHeight="14.25" customHeight="1" x14ac:dyDescent="0.3"/>
  <cols>
    <col min="1" max="1" width="2.54296875" style="152" customWidth="1"/>
    <col min="2" max="2" width="78.26953125" style="16" customWidth="1"/>
    <col min="3" max="3" width="9.54296875" style="17" customWidth="1"/>
    <col min="4" max="4" width="9.54296875" style="18" customWidth="1"/>
    <col min="5" max="5" width="9.54296875" style="19" customWidth="1"/>
    <col min="6" max="6" width="9.54296875" style="20" customWidth="1"/>
    <col min="7" max="7" width="10.54296875" style="21" customWidth="1"/>
    <col min="8" max="12" width="9.54296875" style="152" customWidth="1"/>
    <col min="13" max="13" width="2.54296875" style="152" customWidth="1"/>
    <col min="14" max="16384" width="9.26953125" style="152"/>
  </cols>
  <sheetData>
    <row r="5" spans="1:13" ht="14.25" customHeight="1" x14ac:dyDescent="0.3">
      <c r="H5" s="152" t="s">
        <v>93</v>
      </c>
    </row>
    <row r="6" spans="1:13" ht="14.25" customHeight="1" x14ac:dyDescent="0.3">
      <c r="B6" s="16" t="s">
        <v>93</v>
      </c>
      <c r="G6" s="21" t="s">
        <v>93</v>
      </c>
      <c r="H6" s="152" t="s">
        <v>93</v>
      </c>
    </row>
    <row r="7" spans="1:13" ht="15" customHeight="1" x14ac:dyDescent="0.3">
      <c r="A7" s="151"/>
      <c r="B7" s="161"/>
      <c r="C7" s="23"/>
      <c r="D7" s="24"/>
      <c r="E7" s="25"/>
      <c r="F7" s="26"/>
      <c r="G7" s="27"/>
      <c r="H7" s="151"/>
      <c r="I7" s="151"/>
      <c r="J7" s="151"/>
      <c r="K7" s="151"/>
      <c r="L7" s="151"/>
      <c r="M7" s="151"/>
    </row>
    <row r="8" spans="1:13" ht="18.75" customHeight="1" x14ac:dyDescent="0.35">
      <c r="A8" s="151"/>
      <c r="B8" s="98" t="s">
        <v>26</v>
      </c>
      <c r="C8" s="99"/>
      <c r="D8" s="100"/>
      <c r="E8" s="101">
        <v>2026</v>
      </c>
      <c r="F8" s="102"/>
      <c r="G8" s="122"/>
      <c r="H8" s="120"/>
      <c r="I8" s="100"/>
      <c r="J8" s="101">
        <v>2025</v>
      </c>
      <c r="K8" s="102"/>
      <c r="L8" s="103"/>
      <c r="M8" s="151"/>
    </row>
    <row r="9" spans="1:13" ht="18.75" customHeight="1" x14ac:dyDescent="0.35">
      <c r="A9" s="151"/>
      <c r="B9" s="98" t="s">
        <v>27</v>
      </c>
      <c r="C9" s="104" t="s">
        <v>21</v>
      </c>
      <c r="D9" s="105" t="s">
        <v>22</v>
      </c>
      <c r="E9" s="106" t="s">
        <v>23</v>
      </c>
      <c r="F9" s="107" t="s">
        <v>24</v>
      </c>
      <c r="G9" s="123" t="s">
        <v>25</v>
      </c>
      <c r="H9" s="121" t="s">
        <v>21</v>
      </c>
      <c r="I9" s="105" t="s">
        <v>22</v>
      </c>
      <c r="J9" s="106" t="s">
        <v>23</v>
      </c>
      <c r="K9" s="107" t="s">
        <v>24</v>
      </c>
      <c r="L9" s="108" t="s">
        <v>25</v>
      </c>
      <c r="M9" s="151"/>
    </row>
    <row r="10" spans="1:13" ht="22.5" customHeight="1" x14ac:dyDescent="0.35">
      <c r="A10" s="151"/>
      <c r="B10" s="162" t="s">
        <v>29</v>
      </c>
      <c r="C10" s="124">
        <v>172.51780978984826</v>
      </c>
      <c r="D10" s="125"/>
      <c r="E10" s="68"/>
      <c r="F10" s="125"/>
      <c r="G10" s="126">
        <f t="shared" ref="G10:G30" si="0">SUM(C10:F10)</f>
        <v>172.51780978984826</v>
      </c>
      <c r="H10" s="124">
        <v>152.45098574369962</v>
      </c>
      <c r="I10" s="125">
        <v>164.40732040329391</v>
      </c>
      <c r="J10" s="68">
        <v>157.91695761195368</v>
      </c>
      <c r="K10" s="125">
        <v>167.47022926899834</v>
      </c>
      <c r="L10" s="127">
        <f t="shared" ref="L10:L30" si="1">SUM(H10:K10)</f>
        <v>642.24549302794549</v>
      </c>
      <c r="M10" s="151"/>
    </row>
    <row r="11" spans="1:13" ht="22.5" customHeight="1" x14ac:dyDescent="0.35">
      <c r="A11" s="151"/>
      <c r="B11" s="162" t="s">
        <v>28</v>
      </c>
      <c r="C11" s="125">
        <v>50.226599017843725</v>
      </c>
      <c r="D11" s="125"/>
      <c r="E11" s="68"/>
      <c r="F11" s="125"/>
      <c r="G11" s="126">
        <f t="shared" si="0"/>
        <v>50.226599017843725</v>
      </c>
      <c r="H11" s="125">
        <v>49.855624204207487</v>
      </c>
      <c r="I11" s="125">
        <v>41.059965746738499</v>
      </c>
      <c r="J11" s="68">
        <v>40.283112236284822</v>
      </c>
      <c r="K11" s="125">
        <v>49.084307234885252</v>
      </c>
      <c r="L11" s="127">
        <f t="shared" si="1"/>
        <v>180.28300942211607</v>
      </c>
      <c r="M11" s="151"/>
    </row>
    <row r="12" spans="1:13" ht="22.5" customHeight="1" x14ac:dyDescent="0.35">
      <c r="A12" s="151"/>
      <c r="B12" s="162" t="s">
        <v>30</v>
      </c>
      <c r="C12" s="125">
        <v>181.86007677001493</v>
      </c>
      <c r="D12" s="125"/>
      <c r="E12" s="68"/>
      <c r="F12" s="125"/>
      <c r="G12" s="126">
        <f t="shared" si="0"/>
        <v>181.86007677001493</v>
      </c>
      <c r="H12" s="125">
        <v>193.25815281907768</v>
      </c>
      <c r="I12" s="125">
        <v>160.59205767094087</v>
      </c>
      <c r="J12" s="68">
        <v>139.81883149924198</v>
      </c>
      <c r="K12" s="125">
        <v>175.41491299499836</v>
      </c>
      <c r="L12" s="127">
        <f t="shared" si="1"/>
        <v>669.08395498425887</v>
      </c>
      <c r="M12" s="151"/>
    </row>
    <row r="13" spans="1:13" ht="22.5" customHeight="1" x14ac:dyDescent="0.35">
      <c r="A13" s="151"/>
      <c r="B13" s="162" t="s">
        <v>31</v>
      </c>
      <c r="C13" s="125">
        <v>31.897961712766993</v>
      </c>
      <c r="D13" s="125"/>
      <c r="E13" s="68"/>
      <c r="F13" s="125"/>
      <c r="G13" s="126">
        <f t="shared" si="0"/>
        <v>31.897961712766993</v>
      </c>
      <c r="H13" s="125">
        <v>36.251525120394298</v>
      </c>
      <c r="I13" s="125">
        <v>29.448698324228083</v>
      </c>
      <c r="J13" s="68">
        <v>25.697573574398255</v>
      </c>
      <c r="K13" s="125">
        <v>29.301202883622004</v>
      </c>
      <c r="L13" s="127">
        <f t="shared" si="1"/>
        <v>120.69899990264264</v>
      </c>
      <c r="M13" s="151"/>
    </row>
    <row r="14" spans="1:13" ht="22.5" customHeight="1" x14ac:dyDescent="0.35">
      <c r="A14" s="151"/>
      <c r="B14" s="162" t="s">
        <v>32</v>
      </c>
      <c r="C14" s="125">
        <v>50.635175746586185</v>
      </c>
      <c r="D14" s="125"/>
      <c r="E14" s="68"/>
      <c r="F14" s="125"/>
      <c r="G14" s="126">
        <f t="shared" si="0"/>
        <v>50.635175746586185</v>
      </c>
      <c r="H14" s="125">
        <v>55.027407225260838</v>
      </c>
      <c r="I14" s="125">
        <v>45.119561573443235</v>
      </c>
      <c r="J14" s="68">
        <v>41.138954937686286</v>
      </c>
      <c r="K14" s="125">
        <v>49.453013627276555</v>
      </c>
      <c r="L14" s="127">
        <f t="shared" si="1"/>
        <v>190.73893736366693</v>
      </c>
      <c r="M14" s="151"/>
    </row>
    <row r="15" spans="1:13" ht="22.5" customHeight="1" x14ac:dyDescent="0.35">
      <c r="A15" s="151"/>
      <c r="B15" s="162" t="s">
        <v>33</v>
      </c>
      <c r="C15" s="125">
        <v>26.763038876543515</v>
      </c>
      <c r="D15" s="125"/>
      <c r="E15" s="68"/>
      <c r="F15" s="125"/>
      <c r="G15" s="126">
        <f t="shared" si="0"/>
        <v>26.763038876543515</v>
      </c>
      <c r="H15" s="125">
        <v>26.91987348994066</v>
      </c>
      <c r="I15" s="125">
        <v>24.778434131591062</v>
      </c>
      <c r="J15" s="68">
        <v>31.497962600693981</v>
      </c>
      <c r="K15" s="125">
        <v>23.351092741604116</v>
      </c>
      <c r="L15" s="127">
        <f t="shared" si="1"/>
        <v>106.54736296382983</v>
      </c>
      <c r="M15" s="151"/>
    </row>
    <row r="16" spans="1:13" ht="22.5" customHeight="1" x14ac:dyDescent="0.35">
      <c r="A16" s="151"/>
      <c r="B16" s="162" t="s">
        <v>34</v>
      </c>
      <c r="C16" s="125">
        <v>36.891964133209051</v>
      </c>
      <c r="D16" s="125"/>
      <c r="E16" s="68"/>
      <c r="F16" s="125"/>
      <c r="G16" s="126">
        <f t="shared" si="0"/>
        <v>36.891964133209051</v>
      </c>
      <c r="H16" s="125">
        <v>31.749652555385129</v>
      </c>
      <c r="I16" s="125">
        <v>28.730024252110617</v>
      </c>
      <c r="J16" s="68">
        <v>26.385687055077952</v>
      </c>
      <c r="K16" s="125">
        <v>33.851477087095958</v>
      </c>
      <c r="L16" s="127">
        <f t="shared" si="1"/>
        <v>120.71684094966966</v>
      </c>
      <c r="M16" s="151"/>
    </row>
    <row r="17" spans="1:17" ht="22.5" customHeight="1" x14ac:dyDescent="0.35">
      <c r="A17" s="151"/>
      <c r="B17" s="162" t="s">
        <v>35</v>
      </c>
      <c r="C17" s="125">
        <v>101.52503723381282</v>
      </c>
      <c r="D17" s="125"/>
      <c r="E17" s="68"/>
      <c r="F17" s="125"/>
      <c r="G17" s="126">
        <f t="shared" si="0"/>
        <v>101.52503723381282</v>
      </c>
      <c r="H17" s="125">
        <v>104.63229216045401</v>
      </c>
      <c r="I17" s="125">
        <v>94.789553389998744</v>
      </c>
      <c r="J17" s="68">
        <v>89.506044319132698</v>
      </c>
      <c r="K17" s="125">
        <v>96.829118543675662</v>
      </c>
      <c r="L17" s="127">
        <f t="shared" si="1"/>
        <v>385.75700841326113</v>
      </c>
      <c r="M17" s="151"/>
    </row>
    <row r="18" spans="1:17" ht="22.5" customHeight="1" x14ac:dyDescent="0.35">
      <c r="A18" s="151"/>
      <c r="B18" s="162" t="s">
        <v>36</v>
      </c>
      <c r="C18" s="125">
        <v>19.742635064867617</v>
      </c>
      <c r="D18" s="125"/>
      <c r="E18" s="68"/>
      <c r="F18" s="125"/>
      <c r="G18" s="126">
        <f t="shared" si="0"/>
        <v>19.742635064867617</v>
      </c>
      <c r="H18" s="125">
        <v>15.225282854156902</v>
      </c>
      <c r="I18" s="125">
        <v>16.615152329593485</v>
      </c>
      <c r="J18" s="68">
        <v>17.45957399352794</v>
      </c>
      <c r="K18" s="125">
        <v>18.089071313032601</v>
      </c>
      <c r="L18" s="127">
        <f t="shared" si="1"/>
        <v>67.389080490310931</v>
      </c>
      <c r="M18" s="151"/>
    </row>
    <row r="19" spans="1:17" ht="22.5" customHeight="1" x14ac:dyDescent="0.35">
      <c r="A19" s="151"/>
      <c r="B19" s="162" t="s">
        <v>37</v>
      </c>
      <c r="C19" s="125">
        <v>0</v>
      </c>
      <c r="D19" s="125"/>
      <c r="E19" s="68"/>
      <c r="F19" s="125"/>
      <c r="G19" s="126">
        <f t="shared" si="0"/>
        <v>0</v>
      </c>
      <c r="H19" s="125">
        <v>0</v>
      </c>
      <c r="I19" s="125">
        <v>0</v>
      </c>
      <c r="J19" s="68">
        <v>0</v>
      </c>
      <c r="K19" s="125">
        <v>0</v>
      </c>
      <c r="L19" s="127">
        <f t="shared" si="1"/>
        <v>0</v>
      </c>
      <c r="M19" s="151"/>
      <c r="P19" s="203"/>
    </row>
    <row r="20" spans="1:17" ht="22.5" customHeight="1" x14ac:dyDescent="0.35">
      <c r="A20" s="151"/>
      <c r="B20" s="162" t="s">
        <v>38</v>
      </c>
      <c r="C20" s="125">
        <v>0</v>
      </c>
      <c r="D20" s="125"/>
      <c r="E20" s="68"/>
      <c r="F20" s="125"/>
      <c r="G20" s="126">
        <f t="shared" si="0"/>
        <v>0</v>
      </c>
      <c r="H20" s="125">
        <v>0</v>
      </c>
      <c r="I20" s="125">
        <v>0</v>
      </c>
      <c r="J20" s="68">
        <v>0</v>
      </c>
      <c r="K20" s="125">
        <v>0</v>
      </c>
      <c r="L20" s="127">
        <f t="shared" si="1"/>
        <v>0</v>
      </c>
      <c r="M20" s="151"/>
      <c r="P20" s="165"/>
    </row>
    <row r="21" spans="1:17" ht="22.5" customHeight="1" x14ac:dyDescent="0.35">
      <c r="A21" s="151"/>
      <c r="B21" s="162" t="s">
        <v>39</v>
      </c>
      <c r="C21" s="125">
        <v>1.8711800000000001</v>
      </c>
      <c r="D21" s="125"/>
      <c r="E21" s="68"/>
      <c r="F21" s="125"/>
      <c r="G21" s="126">
        <f t="shared" si="0"/>
        <v>1.8711800000000001</v>
      </c>
      <c r="H21" s="125">
        <v>1.6829000000000001</v>
      </c>
      <c r="I21" s="125">
        <v>1.5877749999999999</v>
      </c>
      <c r="J21" s="68">
        <v>1.5832599999999999</v>
      </c>
      <c r="K21" s="125">
        <v>1.7284000000000002</v>
      </c>
      <c r="L21" s="127">
        <f t="shared" si="1"/>
        <v>6.5823350000000005</v>
      </c>
      <c r="M21" s="151"/>
    </row>
    <row r="22" spans="1:17" ht="22.5" customHeight="1" x14ac:dyDescent="0.35">
      <c r="A22" s="151"/>
      <c r="B22" s="162" t="s">
        <v>40</v>
      </c>
      <c r="C22" s="125">
        <v>0</v>
      </c>
      <c r="D22" s="125"/>
      <c r="E22" s="68"/>
      <c r="F22" s="125"/>
      <c r="G22" s="126">
        <f t="shared" si="0"/>
        <v>0</v>
      </c>
      <c r="H22" s="125">
        <v>0</v>
      </c>
      <c r="I22" s="125">
        <v>0</v>
      </c>
      <c r="J22" s="68">
        <v>0</v>
      </c>
      <c r="K22" s="125">
        <v>0.10912000000000001</v>
      </c>
      <c r="L22" s="127">
        <f t="shared" si="1"/>
        <v>0.10912000000000001</v>
      </c>
      <c r="M22" s="151"/>
      <c r="P22" s="165"/>
    </row>
    <row r="23" spans="1:17" ht="22.5" customHeight="1" x14ac:dyDescent="0.35">
      <c r="A23" s="151"/>
      <c r="B23" s="162" t="s">
        <v>41</v>
      </c>
      <c r="C23" s="125">
        <v>0.13700000000000001</v>
      </c>
      <c r="D23" s="125"/>
      <c r="E23" s="68"/>
      <c r="F23" s="125"/>
      <c r="G23" s="126">
        <f t="shared" si="0"/>
        <v>0.13700000000000001</v>
      </c>
      <c r="H23" s="125">
        <v>0.13700000000000001</v>
      </c>
      <c r="I23" s="125">
        <v>0.10199999999999999</v>
      </c>
      <c r="J23" s="68">
        <v>8.3000000000000004E-2</v>
      </c>
      <c r="K23" s="125">
        <v>0.113</v>
      </c>
      <c r="L23" s="127">
        <f t="shared" si="1"/>
        <v>0.435</v>
      </c>
      <c r="M23" s="151"/>
    </row>
    <row r="24" spans="1:17" ht="22.5" customHeight="1" x14ac:dyDescent="0.35">
      <c r="A24" s="151"/>
      <c r="B24" s="162" t="s">
        <v>42</v>
      </c>
      <c r="C24" s="125">
        <v>17.340527532233594</v>
      </c>
      <c r="D24" s="125"/>
      <c r="E24" s="68"/>
      <c r="F24" s="125"/>
      <c r="G24" s="126">
        <f t="shared" si="0"/>
        <v>17.340527532233594</v>
      </c>
      <c r="H24" s="125">
        <v>17.828223942232029</v>
      </c>
      <c r="I24" s="125">
        <v>15.567447972270744</v>
      </c>
      <c r="J24" s="68">
        <v>14.385002518423443</v>
      </c>
      <c r="K24" s="125">
        <v>15.800453283361756</v>
      </c>
      <c r="L24" s="127">
        <f t="shared" si="1"/>
        <v>63.581127716287966</v>
      </c>
      <c r="M24" s="151"/>
      <c r="P24" s="165"/>
    </row>
    <row r="25" spans="1:17" ht="22.5" customHeight="1" x14ac:dyDescent="0.35">
      <c r="A25" s="151"/>
      <c r="B25" s="162" t="s">
        <v>43</v>
      </c>
      <c r="C25" s="125">
        <v>8.2199594644446794</v>
      </c>
      <c r="D25" s="125"/>
      <c r="E25" s="68"/>
      <c r="F25" s="125"/>
      <c r="G25" s="126">
        <f t="shared" si="0"/>
        <v>8.2199594644446794</v>
      </c>
      <c r="H25" s="125">
        <v>7.9851650136466752</v>
      </c>
      <c r="I25" s="125">
        <v>8.1858879471832289</v>
      </c>
      <c r="J25" s="68">
        <v>7.6454935277350948</v>
      </c>
      <c r="K25" s="125">
        <v>8.4542808662655329</v>
      </c>
      <c r="L25" s="127">
        <f t="shared" si="1"/>
        <v>32.27082735483053</v>
      </c>
      <c r="M25" s="151"/>
    </row>
    <row r="26" spans="1:17" ht="22.5" customHeight="1" x14ac:dyDescent="0.35">
      <c r="A26" s="151"/>
      <c r="B26" s="162" t="s">
        <v>49</v>
      </c>
      <c r="C26" s="125">
        <v>18.421019076680182</v>
      </c>
      <c r="D26" s="125"/>
      <c r="E26" s="68"/>
      <c r="F26" s="125"/>
      <c r="G26" s="126">
        <f t="shared" si="0"/>
        <v>18.421019076680182</v>
      </c>
      <c r="H26" s="125">
        <v>17.009017137980763</v>
      </c>
      <c r="I26" s="125">
        <v>16.243854766075994</v>
      </c>
      <c r="J26" s="68">
        <v>14.357442861269123</v>
      </c>
      <c r="K26" s="125">
        <v>17.527866429231064</v>
      </c>
      <c r="L26" s="127">
        <f t="shared" si="1"/>
        <v>65.13818119455695</v>
      </c>
      <c r="M26" s="151"/>
    </row>
    <row r="27" spans="1:17" ht="22.5" customHeight="1" x14ac:dyDescent="0.35">
      <c r="A27" s="151"/>
      <c r="B27" s="163" t="s">
        <v>44</v>
      </c>
      <c r="C27" s="125">
        <v>42.777330596406586</v>
      </c>
      <c r="D27" s="125"/>
      <c r="E27" s="68"/>
      <c r="F27" s="125"/>
      <c r="G27" s="126">
        <f t="shared" si="0"/>
        <v>42.777330596406586</v>
      </c>
      <c r="H27" s="125">
        <v>41.834423793486664</v>
      </c>
      <c r="I27" s="125">
        <v>38.40821771926452</v>
      </c>
      <c r="J27" s="68">
        <v>37.502888822051993</v>
      </c>
      <c r="K27" s="125">
        <v>43.141197715509001</v>
      </c>
      <c r="L27" s="127">
        <f t="shared" si="1"/>
        <v>160.8867280503122</v>
      </c>
      <c r="M27" s="151"/>
      <c r="Q27" s="165"/>
    </row>
    <row r="28" spans="1:17" ht="22.5" customHeight="1" x14ac:dyDescent="0.35">
      <c r="A28" s="151"/>
      <c r="B28" s="162" t="s">
        <v>94</v>
      </c>
      <c r="C28" s="125">
        <v>43.871245818672477</v>
      </c>
      <c r="D28" s="125"/>
      <c r="E28" s="68"/>
      <c r="F28" s="125"/>
      <c r="G28" s="126">
        <f t="shared" si="0"/>
        <v>43.871245818672477</v>
      </c>
      <c r="H28" s="125">
        <v>46.843176971707663</v>
      </c>
      <c r="I28" s="125">
        <v>41.091065913742767</v>
      </c>
      <c r="J28" s="68">
        <v>38.200008438645106</v>
      </c>
      <c r="K28" s="125">
        <v>43.409012327643424</v>
      </c>
      <c r="L28" s="127">
        <f t="shared" si="1"/>
        <v>169.54326365173898</v>
      </c>
      <c r="M28" s="151"/>
      <c r="Q28" s="165"/>
    </row>
    <row r="29" spans="1:17" ht="22.5" customHeight="1" x14ac:dyDescent="0.35">
      <c r="A29" s="151"/>
      <c r="B29" s="162" t="s">
        <v>95</v>
      </c>
      <c r="C29" s="125">
        <v>8.6538766015532573</v>
      </c>
      <c r="D29" s="125"/>
      <c r="E29" s="68"/>
      <c r="F29" s="125"/>
      <c r="G29" s="126">
        <f t="shared" si="0"/>
        <v>8.6538766015532573</v>
      </c>
      <c r="H29" s="125">
        <v>8.8709761909988902</v>
      </c>
      <c r="I29" s="125">
        <v>11.64286552897665</v>
      </c>
      <c r="J29" s="68">
        <v>5.7825057499467132</v>
      </c>
      <c r="K29" s="125">
        <v>7.7321272599440576</v>
      </c>
      <c r="L29" s="127">
        <f t="shared" si="1"/>
        <v>34.028474729866311</v>
      </c>
      <c r="M29" s="151"/>
      <c r="Q29" s="194"/>
    </row>
    <row r="30" spans="1:17" ht="22.5" customHeight="1" x14ac:dyDescent="0.35">
      <c r="A30" s="151"/>
      <c r="B30" s="162" t="s">
        <v>45</v>
      </c>
      <c r="C30" s="125">
        <v>11.098702403978649</v>
      </c>
      <c r="D30" s="125"/>
      <c r="E30" s="68"/>
      <c r="F30" s="125"/>
      <c r="G30" s="126">
        <f t="shared" si="0"/>
        <v>11.098702403978649</v>
      </c>
      <c r="H30" s="125">
        <v>11.568083566230191</v>
      </c>
      <c r="I30" s="125">
        <v>9.7250754603222731</v>
      </c>
      <c r="J30" s="68">
        <v>9.8177003191484431</v>
      </c>
      <c r="K30" s="125">
        <v>10.679871799312455</v>
      </c>
      <c r="L30" s="127">
        <f t="shared" si="1"/>
        <v>41.790731145013368</v>
      </c>
      <c r="M30" s="151"/>
      <c r="Q30" s="194"/>
    </row>
    <row r="31" spans="1:17" ht="22.5" customHeight="1" x14ac:dyDescent="0.35">
      <c r="A31" s="151"/>
      <c r="B31" s="96" t="s">
        <v>88</v>
      </c>
      <c r="C31" s="143">
        <f>SUM(C10:C30)</f>
        <v>824.45113983946248</v>
      </c>
      <c r="D31" s="143">
        <f>SUM(D10:D30)</f>
        <v>0</v>
      </c>
      <c r="E31" s="143">
        <f>SUM(E10:E30)</f>
        <v>0</v>
      </c>
      <c r="F31" s="143">
        <f>SUM(F10:F30)</f>
        <v>0</v>
      </c>
      <c r="G31" s="128">
        <f t="shared" ref="G31:L31" si="2">SUM(G10:G30)</f>
        <v>824.45113983946248</v>
      </c>
      <c r="H31" s="143">
        <f>SUM(H10:H30)</f>
        <v>819.12976278885958</v>
      </c>
      <c r="I31" s="143">
        <f>SUM(I10:I30)</f>
        <v>748.09495812977457</v>
      </c>
      <c r="J31" s="143">
        <f>SUM(J10:J30)</f>
        <v>699.06200006521738</v>
      </c>
      <c r="K31" s="143">
        <f>SUM(K10:K30)</f>
        <v>791.53975537645601</v>
      </c>
      <c r="L31" s="129">
        <f t="shared" si="2"/>
        <v>3057.8264763603083</v>
      </c>
      <c r="M31" s="151"/>
      <c r="Q31" s="165"/>
    </row>
    <row r="32" spans="1:17" ht="14.25" customHeight="1" x14ac:dyDescent="0.3">
      <c r="A32" s="151"/>
      <c r="B32" s="6"/>
      <c r="C32" s="28"/>
      <c r="D32" s="29"/>
      <c r="E32" s="30"/>
      <c r="F32" s="31"/>
      <c r="G32" s="32"/>
      <c r="H32" s="151"/>
      <c r="I32" s="151"/>
      <c r="J32" s="151"/>
      <c r="K32" s="151"/>
      <c r="L32" s="151"/>
      <c r="M32" s="151"/>
    </row>
    <row r="33" spans="2:16" ht="9" customHeight="1" x14ac:dyDescent="0.3"/>
    <row r="34" spans="2:16" ht="14.25" customHeight="1" x14ac:dyDescent="0.35">
      <c r="B34" s="164" t="s">
        <v>46</v>
      </c>
      <c r="C34" s="186"/>
      <c r="D34" s="186"/>
      <c r="E34" s="17"/>
      <c r="F34" s="17"/>
      <c r="I34" s="165"/>
      <c r="P34" s="165"/>
    </row>
    <row r="35" spans="2:16" ht="14.25" customHeight="1" x14ac:dyDescent="0.3">
      <c r="C35" s="186"/>
    </row>
    <row r="36" spans="2:16" ht="14.25" customHeight="1" x14ac:dyDescent="0.3">
      <c r="C36" s="186"/>
      <c r="E36" s="182"/>
    </row>
    <row r="37" spans="2:16" ht="14.25" customHeight="1" x14ac:dyDescent="0.3">
      <c r="C37" s="186"/>
      <c r="D37" s="186"/>
      <c r="E37" s="17"/>
      <c r="F37" s="17"/>
      <c r="G37" s="17"/>
      <c r="H37" s="17"/>
      <c r="I37" s="17"/>
      <c r="J37" s="17"/>
    </row>
    <row r="38" spans="2:16" ht="14.25" customHeight="1" x14ac:dyDescent="0.3">
      <c r="C38" s="186"/>
      <c r="D38" s="186"/>
      <c r="E38" s="17"/>
      <c r="F38" s="17"/>
      <c r="G38" s="17"/>
      <c r="H38" s="17"/>
      <c r="I38" s="17"/>
      <c r="J38" s="17"/>
    </row>
    <row r="39" spans="2:16" ht="14.25" customHeight="1" x14ac:dyDescent="0.3">
      <c r="D39" s="17"/>
      <c r="E39" s="186"/>
      <c r="F39" s="17"/>
      <c r="G39" s="17"/>
      <c r="H39" s="17"/>
      <c r="I39" s="17"/>
      <c r="J39" s="17"/>
    </row>
    <row r="40" spans="2:16" ht="14.25" customHeight="1" x14ac:dyDescent="0.3">
      <c r="D40" s="187"/>
    </row>
    <row r="41" spans="2:16" ht="14.25" customHeight="1" x14ac:dyDescent="0.3">
      <c r="C41" s="186"/>
      <c r="D41" s="17"/>
      <c r="E41" s="186"/>
      <c r="F41" s="17"/>
      <c r="G41" s="17"/>
      <c r="H41" s="17"/>
      <c r="I41" s="17"/>
      <c r="J41" s="17"/>
    </row>
    <row r="42" spans="2:16" ht="14.25" customHeight="1" x14ac:dyDescent="0.3">
      <c r="E42" s="210"/>
    </row>
    <row r="43" spans="2:16" ht="14.25" customHeight="1" x14ac:dyDescent="0.3">
      <c r="D43" s="187"/>
      <c r="F43" s="189"/>
      <c r="N43" s="203"/>
    </row>
    <row r="45" spans="2:16" ht="13" x14ac:dyDescent="0.3"/>
    <row r="46" spans="2:16" ht="13" x14ac:dyDescent="0.3"/>
    <row r="47" spans="2:16" ht="13" x14ac:dyDescent="0.3"/>
  </sheetData>
  <printOptions horizontalCentered="1"/>
  <pageMargins left="0" right="0" top="0.39370078740157483" bottom="0.39370078740157483" header="0.19685039370078741" footer="0.19685039370078741"/>
  <pageSetup paperSize="9" scale="74"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P48"/>
  <sheetViews>
    <sheetView zoomScale="90" zoomScaleNormal="90" workbookViewId="0">
      <selection activeCell="P17" sqref="P17"/>
    </sheetView>
  </sheetViews>
  <sheetFormatPr defaultColWidth="9.26953125" defaultRowHeight="14.25" customHeight="1" x14ac:dyDescent="0.3"/>
  <cols>
    <col min="1" max="1" width="2.54296875" style="8" customWidth="1"/>
    <col min="2" max="2" width="78" style="16" customWidth="1"/>
    <col min="3" max="3" width="10.1796875" style="17" customWidth="1"/>
    <col min="4" max="4" width="9.54296875" style="18" customWidth="1"/>
    <col min="5" max="5" width="9.54296875" style="19" customWidth="1"/>
    <col min="6" max="6" width="9.54296875" style="20" customWidth="1"/>
    <col min="7" max="7" width="10.54296875" style="21" customWidth="1"/>
    <col min="8" max="8" width="10" style="8" customWidth="1"/>
    <col min="9" max="12" width="9.54296875" style="8" customWidth="1"/>
    <col min="13" max="13" width="2.54296875" style="8" customWidth="1"/>
    <col min="14" max="16384" width="9.26953125" style="8"/>
  </cols>
  <sheetData>
    <row r="6" spans="1:13" ht="14.25" customHeight="1" x14ac:dyDescent="0.3">
      <c r="I6" s="152" t="s">
        <v>93</v>
      </c>
    </row>
    <row r="7" spans="1:13" ht="14.25" customHeight="1" x14ac:dyDescent="0.3">
      <c r="I7" s="152" t="s">
        <v>93</v>
      </c>
    </row>
    <row r="8" spans="1:13" ht="14.25" customHeight="1" x14ac:dyDescent="0.3">
      <c r="B8" s="16" t="s">
        <v>93</v>
      </c>
      <c r="F8" s="20" t="s">
        <v>93</v>
      </c>
      <c r="G8" s="21" t="s">
        <v>93</v>
      </c>
    </row>
    <row r="9" spans="1:13" ht="15" customHeight="1" x14ac:dyDescent="0.3">
      <c r="A9" s="1"/>
      <c r="B9" s="22"/>
      <c r="C9" s="23"/>
      <c r="D9" s="24"/>
      <c r="E9" s="25"/>
      <c r="F9" s="26"/>
      <c r="G9" s="27"/>
      <c r="H9" s="1"/>
      <c r="I9" s="1"/>
      <c r="J9" s="1"/>
      <c r="K9" s="1"/>
      <c r="L9" s="1"/>
      <c r="M9" s="1"/>
    </row>
    <row r="10" spans="1:13" ht="18.75" customHeight="1" x14ac:dyDescent="0.35">
      <c r="A10" s="1"/>
      <c r="B10" s="98" t="s">
        <v>47</v>
      </c>
      <c r="C10" s="99"/>
      <c r="D10" s="100"/>
      <c r="E10" s="101">
        <v>2026</v>
      </c>
      <c r="F10" s="102"/>
      <c r="G10" s="122"/>
      <c r="H10" s="120"/>
      <c r="I10" s="100"/>
      <c r="J10" s="101">
        <v>2025</v>
      </c>
      <c r="K10" s="102"/>
      <c r="L10" s="103"/>
      <c r="M10" s="1"/>
    </row>
    <row r="11" spans="1:13" ht="18.75" customHeight="1" x14ac:dyDescent="0.35">
      <c r="A11" s="1"/>
      <c r="B11" s="98" t="s">
        <v>48</v>
      </c>
      <c r="C11" s="104" t="s">
        <v>21</v>
      </c>
      <c r="D11" s="105" t="s">
        <v>22</v>
      </c>
      <c r="E11" s="106" t="s">
        <v>23</v>
      </c>
      <c r="F11" s="107" t="s">
        <v>24</v>
      </c>
      <c r="G11" s="123" t="s">
        <v>25</v>
      </c>
      <c r="H11" s="121" t="s">
        <v>21</v>
      </c>
      <c r="I11" s="105" t="s">
        <v>22</v>
      </c>
      <c r="J11" s="106" t="s">
        <v>23</v>
      </c>
      <c r="K11" s="107" t="s">
        <v>24</v>
      </c>
      <c r="L11" s="108" t="s">
        <v>25</v>
      </c>
      <c r="M11" s="1"/>
    </row>
    <row r="12" spans="1:13" ht="22.5" customHeight="1" x14ac:dyDescent="0.35">
      <c r="A12" s="1"/>
      <c r="B12" s="94" t="s">
        <v>29</v>
      </c>
      <c r="C12" s="124">
        <v>4.0365099999999998</v>
      </c>
      <c r="D12" s="125"/>
      <c r="E12" s="68"/>
      <c r="F12" s="125"/>
      <c r="G12" s="126">
        <f t="shared" ref="G12:G31" si="0">SUM(C12:F12)</f>
        <v>4.0365099999999998</v>
      </c>
      <c r="H12" s="124">
        <v>3.9638760000000004</v>
      </c>
      <c r="I12" s="125">
        <v>7.4459400000000002</v>
      </c>
      <c r="J12" s="68">
        <v>5.2499960000000003</v>
      </c>
      <c r="K12" s="125">
        <v>3.9464739347307867</v>
      </c>
      <c r="L12" s="127">
        <f t="shared" ref="L12:L31" si="1">SUM(H12:K12)</f>
        <v>20.606285934730789</v>
      </c>
      <c r="M12" s="1"/>
    </row>
    <row r="13" spans="1:13" ht="22.5" customHeight="1" x14ac:dyDescent="0.35">
      <c r="A13" s="1"/>
      <c r="B13" s="94" t="s">
        <v>28</v>
      </c>
      <c r="C13" s="125">
        <v>6.3722070000000004</v>
      </c>
      <c r="D13" s="125"/>
      <c r="E13" s="68"/>
      <c r="F13" s="125"/>
      <c r="G13" s="126">
        <f t="shared" si="0"/>
        <v>6.3722070000000004</v>
      </c>
      <c r="H13" s="125">
        <v>5.3340940000000003</v>
      </c>
      <c r="I13" s="125">
        <v>11.652310000000002</v>
      </c>
      <c r="J13" s="68">
        <v>5.9648400000000006</v>
      </c>
      <c r="K13" s="125">
        <v>7.1669589999999994</v>
      </c>
      <c r="L13" s="127">
        <f t="shared" si="1"/>
        <v>30.118203000000001</v>
      </c>
      <c r="M13" s="1"/>
    </row>
    <row r="14" spans="1:13" ht="22.5" customHeight="1" x14ac:dyDescent="0.35">
      <c r="A14" s="1"/>
      <c r="B14" s="94" t="s">
        <v>30</v>
      </c>
      <c r="C14" s="125">
        <v>14.611768</v>
      </c>
      <c r="D14" s="125"/>
      <c r="E14" s="68"/>
      <c r="F14" s="125"/>
      <c r="G14" s="126">
        <f t="shared" si="0"/>
        <v>14.611768</v>
      </c>
      <c r="H14" s="125">
        <v>14.957222</v>
      </c>
      <c r="I14" s="125">
        <v>12.479057000000001</v>
      </c>
      <c r="J14" s="68">
        <v>10.53429574027675</v>
      </c>
      <c r="K14" s="125">
        <v>15.673803608384722</v>
      </c>
      <c r="L14" s="127">
        <f t="shared" si="1"/>
        <v>53.644378348661469</v>
      </c>
      <c r="M14" s="1"/>
    </row>
    <row r="15" spans="1:13" ht="22.5" customHeight="1" x14ac:dyDescent="0.35">
      <c r="A15" s="1"/>
      <c r="B15" s="94" t="s">
        <v>31</v>
      </c>
      <c r="C15" s="125">
        <v>2.5586899999999995</v>
      </c>
      <c r="D15" s="125"/>
      <c r="E15" s="68"/>
      <c r="F15" s="125"/>
      <c r="G15" s="126">
        <f t="shared" si="0"/>
        <v>2.5586899999999995</v>
      </c>
      <c r="H15" s="125">
        <v>3.3219409999999998</v>
      </c>
      <c r="I15" s="125">
        <v>2.55599</v>
      </c>
      <c r="J15" s="68">
        <v>2.9855800000000001</v>
      </c>
      <c r="K15" s="125">
        <v>3.10798</v>
      </c>
      <c r="L15" s="127">
        <f t="shared" si="1"/>
        <v>11.971491</v>
      </c>
      <c r="M15" s="1"/>
    </row>
    <row r="16" spans="1:13" ht="22.5" customHeight="1" x14ac:dyDescent="0.35">
      <c r="A16" s="1"/>
      <c r="B16" s="94" t="s">
        <v>32</v>
      </c>
      <c r="C16" s="125">
        <v>4.3359400000000008</v>
      </c>
      <c r="D16" s="125"/>
      <c r="E16" s="68"/>
      <c r="F16" s="125"/>
      <c r="G16" s="126">
        <f t="shared" si="0"/>
        <v>4.3359400000000008</v>
      </c>
      <c r="H16" s="125">
        <v>5.6569799999999999</v>
      </c>
      <c r="I16" s="125">
        <v>5.19651</v>
      </c>
      <c r="J16" s="68">
        <v>4.2441900000000006</v>
      </c>
      <c r="K16" s="125">
        <v>4.7276499999999997</v>
      </c>
      <c r="L16" s="127">
        <f t="shared" si="1"/>
        <v>19.825330000000001</v>
      </c>
      <c r="M16" s="1"/>
    </row>
    <row r="17" spans="1:16" ht="22.5" customHeight="1" x14ac:dyDescent="0.35">
      <c r="A17" s="1"/>
      <c r="B17" s="94" t="s">
        <v>33</v>
      </c>
      <c r="C17" s="125">
        <v>1.74681</v>
      </c>
      <c r="D17" s="125"/>
      <c r="E17" s="68"/>
      <c r="F17" s="125"/>
      <c r="G17" s="126">
        <f t="shared" si="0"/>
        <v>1.74681</v>
      </c>
      <c r="H17" s="125">
        <v>0.73227999999999993</v>
      </c>
      <c r="I17" s="125">
        <v>0.77864999999999995</v>
      </c>
      <c r="J17" s="68">
        <v>0.86270999999999998</v>
      </c>
      <c r="K17" s="125">
        <v>0.47953399999999996</v>
      </c>
      <c r="L17" s="127">
        <f t="shared" si="1"/>
        <v>2.8531740000000001</v>
      </c>
      <c r="M17" s="1"/>
    </row>
    <row r="18" spans="1:16" ht="22.5" customHeight="1" x14ac:dyDescent="0.35">
      <c r="A18" s="1"/>
      <c r="B18" s="94" t="s">
        <v>34</v>
      </c>
      <c r="C18" s="125">
        <v>2.6765100000000004</v>
      </c>
      <c r="D18" s="125"/>
      <c r="E18" s="68"/>
      <c r="F18" s="125"/>
      <c r="G18" s="126">
        <f t="shared" si="0"/>
        <v>2.6765100000000004</v>
      </c>
      <c r="H18" s="125">
        <v>1.2534799999999999</v>
      </c>
      <c r="I18" s="125">
        <v>1.60928</v>
      </c>
      <c r="J18" s="68">
        <v>1.45269</v>
      </c>
      <c r="K18" s="125">
        <v>1.7752399999999999</v>
      </c>
      <c r="L18" s="127">
        <f t="shared" si="1"/>
        <v>6.0906900000000004</v>
      </c>
      <c r="M18" s="1"/>
    </row>
    <row r="19" spans="1:16" ht="22.5" customHeight="1" x14ac:dyDescent="0.35">
      <c r="A19" s="1"/>
      <c r="B19" s="94" t="s">
        <v>35</v>
      </c>
      <c r="C19" s="125">
        <v>12.546041000000001</v>
      </c>
      <c r="D19" s="125"/>
      <c r="E19" s="68"/>
      <c r="F19" s="125"/>
      <c r="G19" s="126">
        <f t="shared" si="0"/>
        <v>12.546041000000001</v>
      </c>
      <c r="H19" s="125">
        <v>13.616594000000001</v>
      </c>
      <c r="I19" s="125">
        <v>12.727881</v>
      </c>
      <c r="J19" s="68">
        <v>12.17724103701384</v>
      </c>
      <c r="K19" s="125">
        <v>13.673876128416099</v>
      </c>
      <c r="L19" s="127">
        <f t="shared" si="1"/>
        <v>52.195592165429943</v>
      </c>
      <c r="M19" s="1"/>
      <c r="P19" s="209"/>
    </row>
    <row r="20" spans="1:16" ht="22.5" customHeight="1" x14ac:dyDescent="0.35">
      <c r="A20" s="1"/>
      <c r="B20" s="94" t="s">
        <v>36</v>
      </c>
      <c r="C20" s="125">
        <v>0.81677999999999995</v>
      </c>
      <c r="D20" s="125"/>
      <c r="E20" s="68"/>
      <c r="F20" s="125"/>
      <c r="G20" s="126">
        <f t="shared" si="0"/>
        <v>0.81677999999999995</v>
      </c>
      <c r="H20" s="125">
        <v>3.1879999999999999E-2</v>
      </c>
      <c r="I20" s="125">
        <v>1.7739999999999999E-2</v>
      </c>
      <c r="J20" s="68">
        <v>4.6619999999999995E-2</v>
      </c>
      <c r="K20" s="125">
        <v>7.637999999999999E-2</v>
      </c>
      <c r="L20" s="127">
        <f t="shared" si="1"/>
        <v>0.17262</v>
      </c>
      <c r="M20" s="1"/>
    </row>
    <row r="21" spans="1:16" ht="22.5" customHeight="1" x14ac:dyDescent="0.35">
      <c r="A21" s="1"/>
      <c r="B21" s="94" t="s">
        <v>37</v>
      </c>
      <c r="C21" s="125">
        <v>0</v>
      </c>
      <c r="D21" s="125"/>
      <c r="E21" s="68"/>
      <c r="F21" s="125"/>
      <c r="G21" s="126">
        <f t="shared" si="0"/>
        <v>0</v>
      </c>
      <c r="H21" s="125">
        <v>0</v>
      </c>
      <c r="I21" s="125">
        <v>0</v>
      </c>
      <c r="J21" s="68">
        <v>0</v>
      </c>
      <c r="K21" s="125">
        <v>0</v>
      </c>
      <c r="L21" s="127">
        <f t="shared" si="1"/>
        <v>0</v>
      </c>
      <c r="M21" s="1"/>
    </row>
    <row r="22" spans="1:16" ht="22.5" customHeight="1" x14ac:dyDescent="0.35">
      <c r="A22" s="1"/>
      <c r="B22" s="94" t="s">
        <v>39</v>
      </c>
      <c r="C22" s="125">
        <v>0.15993000000000002</v>
      </c>
      <c r="D22" s="125"/>
      <c r="E22" s="68"/>
      <c r="F22" s="125"/>
      <c r="G22" s="126">
        <f t="shared" si="0"/>
        <v>0.15993000000000002</v>
      </c>
      <c r="H22" s="125">
        <v>0.26169500000000001</v>
      </c>
      <c r="I22" s="125">
        <v>0.118945</v>
      </c>
      <c r="J22" s="68">
        <v>0.13794000000000001</v>
      </c>
      <c r="K22" s="125">
        <v>0.17230999999999999</v>
      </c>
      <c r="L22" s="127">
        <f t="shared" si="1"/>
        <v>0.69089</v>
      </c>
      <c r="M22" s="1"/>
    </row>
    <row r="23" spans="1:16" ht="22.5" customHeight="1" x14ac:dyDescent="0.35">
      <c r="A23" s="1"/>
      <c r="B23" s="94" t="s">
        <v>40</v>
      </c>
      <c r="C23" s="125">
        <v>0</v>
      </c>
      <c r="D23" s="125"/>
      <c r="E23" s="68"/>
      <c r="F23" s="125"/>
      <c r="G23" s="126">
        <f t="shared" si="0"/>
        <v>0</v>
      </c>
      <c r="H23" s="125">
        <v>0</v>
      </c>
      <c r="I23" s="125">
        <v>0</v>
      </c>
      <c r="J23" s="68">
        <v>0</v>
      </c>
      <c r="K23" s="125">
        <v>0</v>
      </c>
      <c r="L23" s="127">
        <f t="shared" si="1"/>
        <v>0</v>
      </c>
      <c r="M23" s="1"/>
    </row>
    <row r="24" spans="1:16" ht="22.5" customHeight="1" x14ac:dyDescent="0.35">
      <c r="A24" s="1"/>
      <c r="B24" s="94" t="s">
        <v>41</v>
      </c>
      <c r="C24" s="125">
        <v>9.1999999999999998E-2</v>
      </c>
      <c r="D24" s="125"/>
      <c r="E24" s="68"/>
      <c r="F24" s="125"/>
      <c r="G24" s="126">
        <f t="shared" si="0"/>
        <v>9.1999999999999998E-2</v>
      </c>
      <c r="H24" s="125">
        <v>9.1999999999999998E-2</v>
      </c>
      <c r="I24" s="125">
        <v>3.4000000000000002E-2</v>
      </c>
      <c r="J24" s="68">
        <v>0</v>
      </c>
      <c r="K24" s="125">
        <v>0.01</v>
      </c>
      <c r="L24" s="127">
        <f t="shared" si="1"/>
        <v>0.13600000000000001</v>
      </c>
      <c r="M24" s="1"/>
    </row>
    <row r="25" spans="1:16" ht="22.5" customHeight="1" x14ac:dyDescent="0.35">
      <c r="A25" s="1"/>
      <c r="B25" s="94" t="s">
        <v>42</v>
      </c>
      <c r="C25" s="125">
        <v>1.9745479999999997</v>
      </c>
      <c r="D25" s="125"/>
      <c r="E25" s="68"/>
      <c r="F25" s="125"/>
      <c r="G25" s="126">
        <f t="shared" si="0"/>
        <v>1.9745479999999997</v>
      </c>
      <c r="H25" s="125">
        <v>1.825674</v>
      </c>
      <c r="I25" s="125">
        <v>1.1598829999999998</v>
      </c>
      <c r="J25" s="68">
        <v>1.3582267396503616</v>
      </c>
      <c r="K25" s="125">
        <v>1.686230475723969</v>
      </c>
      <c r="L25" s="127">
        <f t="shared" si="1"/>
        <v>6.0300142153743304</v>
      </c>
      <c r="M25" s="1"/>
      <c r="N25" s="152"/>
      <c r="P25" s="146"/>
    </row>
    <row r="26" spans="1:16" ht="22.5" customHeight="1" x14ac:dyDescent="0.35">
      <c r="A26" s="1"/>
      <c r="B26" s="94" t="s">
        <v>43</v>
      </c>
      <c r="C26" s="125">
        <v>0.38558500000000001</v>
      </c>
      <c r="D26" s="125"/>
      <c r="E26" s="68"/>
      <c r="F26" s="125"/>
      <c r="G26" s="126">
        <f t="shared" si="0"/>
        <v>0.38558500000000001</v>
      </c>
      <c r="H26" s="125">
        <v>0.51823499999999989</v>
      </c>
      <c r="I26" s="125">
        <v>0.42631000000000002</v>
      </c>
      <c r="J26" s="68">
        <v>0.10465092534593702</v>
      </c>
      <c r="K26" s="125">
        <v>0.30313863995816498</v>
      </c>
      <c r="L26" s="127">
        <f t="shared" si="1"/>
        <v>1.3523345653041021</v>
      </c>
      <c r="M26" s="1"/>
      <c r="O26" s="152"/>
    </row>
    <row r="27" spans="1:16" ht="22.5" customHeight="1" x14ac:dyDescent="0.35">
      <c r="A27" s="1"/>
      <c r="B27" s="94" t="s">
        <v>49</v>
      </c>
      <c r="C27" s="125">
        <v>2.580085</v>
      </c>
      <c r="D27" s="125"/>
      <c r="E27" s="68"/>
      <c r="F27" s="125"/>
      <c r="G27" s="126">
        <f t="shared" si="0"/>
        <v>2.580085</v>
      </c>
      <c r="H27" s="125">
        <v>1.7764899999999997</v>
      </c>
      <c r="I27" s="125">
        <v>1.8455570000000001</v>
      </c>
      <c r="J27" s="68">
        <v>2.2550421430442458</v>
      </c>
      <c r="K27" s="125">
        <v>2.5484394040877731</v>
      </c>
      <c r="L27" s="127">
        <f t="shared" si="1"/>
        <v>8.4255285471320178</v>
      </c>
      <c r="M27" s="1"/>
      <c r="P27" s="146"/>
    </row>
    <row r="28" spans="1:16" ht="22.5" customHeight="1" x14ac:dyDescent="0.35">
      <c r="A28" s="1"/>
      <c r="B28" s="95" t="s">
        <v>44</v>
      </c>
      <c r="C28" s="125">
        <v>1.3986856000000001</v>
      </c>
      <c r="D28" s="125"/>
      <c r="E28" s="68"/>
      <c r="F28" s="125"/>
      <c r="G28" s="126">
        <f t="shared" si="0"/>
        <v>1.3986856000000001</v>
      </c>
      <c r="H28" s="125">
        <v>1.1715949999999999</v>
      </c>
      <c r="I28" s="125">
        <v>0.86003400000000008</v>
      </c>
      <c r="J28" s="68">
        <v>0.35844734881270995</v>
      </c>
      <c r="K28" s="125">
        <v>1.1313039472032829</v>
      </c>
      <c r="L28" s="127">
        <f t="shared" si="1"/>
        <v>3.5213802960159928</v>
      </c>
      <c r="M28" s="1"/>
      <c r="P28" s="165"/>
    </row>
    <row r="29" spans="1:16" ht="22.5" customHeight="1" x14ac:dyDescent="0.35">
      <c r="A29" s="1"/>
      <c r="B29" s="162" t="s">
        <v>94</v>
      </c>
      <c r="C29" s="125">
        <v>10.078614999999999</v>
      </c>
      <c r="D29" s="125"/>
      <c r="E29" s="68"/>
      <c r="F29" s="125"/>
      <c r="G29" s="126">
        <f t="shared" si="0"/>
        <v>10.078614999999999</v>
      </c>
      <c r="H29" s="125">
        <v>9.1748399999999997</v>
      </c>
      <c r="I29" s="125">
        <v>8.6518889999999988</v>
      </c>
      <c r="J29" s="68">
        <v>8.9336149999999996</v>
      </c>
      <c r="K29" s="125">
        <v>9.7732503072451173</v>
      </c>
      <c r="L29" s="127">
        <f t="shared" si="1"/>
        <v>36.533594307245117</v>
      </c>
      <c r="M29" s="1"/>
      <c r="P29" s="146"/>
    </row>
    <row r="30" spans="1:16" ht="22.5" customHeight="1" x14ac:dyDescent="0.35">
      <c r="A30" s="1"/>
      <c r="B30" s="162" t="s">
        <v>95</v>
      </c>
      <c r="C30" s="125">
        <v>5.4799999999999995E-2</v>
      </c>
      <c r="D30" s="125"/>
      <c r="E30" s="68"/>
      <c r="F30" s="125"/>
      <c r="G30" s="126">
        <f t="shared" si="0"/>
        <v>5.4799999999999995E-2</v>
      </c>
      <c r="H30" s="125">
        <v>8.8139999999999996E-2</v>
      </c>
      <c r="I30" s="125">
        <v>0</v>
      </c>
      <c r="J30" s="68">
        <v>0</v>
      </c>
      <c r="K30" s="125">
        <v>1.3980000000000001E-2</v>
      </c>
      <c r="L30" s="127">
        <f t="shared" si="1"/>
        <v>0.10212</v>
      </c>
      <c r="M30" s="1"/>
      <c r="P30" s="146"/>
    </row>
    <row r="31" spans="1:16" ht="22.5" customHeight="1" x14ac:dyDescent="0.35">
      <c r="A31" s="1"/>
      <c r="B31" s="94" t="s">
        <v>45</v>
      </c>
      <c r="C31" s="125">
        <v>0.94272699999999998</v>
      </c>
      <c r="D31" s="125"/>
      <c r="E31" s="68"/>
      <c r="F31" s="125"/>
      <c r="G31" s="126">
        <f t="shared" si="0"/>
        <v>0.94272699999999998</v>
      </c>
      <c r="H31" s="125">
        <v>0.51739999999999997</v>
      </c>
      <c r="I31" s="125">
        <v>0.70899999999999996</v>
      </c>
      <c r="J31" s="68">
        <v>0.43149999999999999</v>
      </c>
      <c r="K31" s="125">
        <v>0.46198</v>
      </c>
      <c r="L31" s="127">
        <f t="shared" si="1"/>
        <v>2.1198799999999998</v>
      </c>
      <c r="M31" s="1"/>
    </row>
    <row r="32" spans="1:16" ht="22.5" customHeight="1" x14ac:dyDescent="0.35">
      <c r="A32" s="1"/>
      <c r="B32" s="96" t="s">
        <v>88</v>
      </c>
      <c r="C32" s="143">
        <f>SUM(C12:C31)</f>
        <v>67.368231600000001</v>
      </c>
      <c r="D32" s="143">
        <f t="shared" ref="D32:F32" si="2">SUM(D12:D31)</f>
        <v>0</v>
      </c>
      <c r="E32" s="143">
        <f t="shared" si="2"/>
        <v>0</v>
      </c>
      <c r="F32" s="143">
        <f t="shared" si="2"/>
        <v>0</v>
      </c>
      <c r="G32" s="128">
        <f>SUM(G12:G31)</f>
        <v>67.368231600000001</v>
      </c>
      <c r="H32" s="212">
        <f t="shared" ref="H32:K32" si="3">SUM(H12:H31)</f>
        <v>64.294416000000012</v>
      </c>
      <c r="I32" s="129">
        <f t="shared" si="3"/>
        <v>68.268975999999995</v>
      </c>
      <c r="J32" s="129">
        <f t="shared" si="3"/>
        <v>57.097584934143839</v>
      </c>
      <c r="K32" s="129">
        <f t="shared" si="3"/>
        <v>66.728529445749913</v>
      </c>
      <c r="L32" s="211">
        <f>SUM(L12:L31)</f>
        <v>256.38950637989376</v>
      </c>
      <c r="M32" s="1"/>
      <c r="P32" s="146"/>
    </row>
    <row r="33" spans="1:15" ht="14.25" customHeight="1" x14ac:dyDescent="0.35">
      <c r="A33" s="1"/>
      <c r="B33" s="109"/>
      <c r="C33" s="110"/>
      <c r="D33" s="111"/>
      <c r="E33" s="112"/>
      <c r="F33" s="113"/>
      <c r="G33" s="114"/>
      <c r="H33" s="1"/>
      <c r="I33" s="1"/>
      <c r="J33" s="1"/>
      <c r="K33" s="1"/>
      <c r="L33" s="1"/>
      <c r="M33" s="1"/>
    </row>
    <row r="34" spans="1:15" ht="8.25" customHeight="1" x14ac:dyDescent="0.35">
      <c r="B34" s="97"/>
      <c r="C34" s="115"/>
      <c r="D34" s="118"/>
      <c r="E34" s="119"/>
      <c r="F34" s="117"/>
      <c r="G34" s="116"/>
    </row>
    <row r="35" spans="1:15" ht="14.25" customHeight="1" x14ac:dyDescent="0.35">
      <c r="B35" s="97" t="s">
        <v>46</v>
      </c>
      <c r="C35" s="115"/>
      <c r="D35" s="115"/>
      <c r="E35" s="115"/>
      <c r="F35" s="115"/>
      <c r="G35" s="116"/>
    </row>
    <row r="36" spans="1:15" ht="14.25" customHeight="1" x14ac:dyDescent="0.35">
      <c r="B36" s="97"/>
      <c r="C36" s="186"/>
      <c r="D36" s="148"/>
      <c r="E36" s="183"/>
      <c r="F36" s="124"/>
      <c r="G36" s="116"/>
      <c r="I36" s="146"/>
      <c r="K36" s="147"/>
    </row>
    <row r="37" spans="1:15" ht="14.25" customHeight="1" x14ac:dyDescent="0.35">
      <c r="B37" s="97" t="s">
        <v>50</v>
      </c>
      <c r="C37" s="192"/>
      <c r="D37" s="200"/>
      <c r="E37" s="183"/>
      <c r="F37" s="117"/>
      <c r="G37" s="116"/>
    </row>
    <row r="38" spans="1:15" ht="14.25" customHeight="1" x14ac:dyDescent="0.3">
      <c r="C38" s="186"/>
      <c r="D38" s="17"/>
      <c r="E38" s="17"/>
      <c r="F38" s="17"/>
      <c r="G38" s="17"/>
      <c r="H38" s="17"/>
      <c r="I38" s="17"/>
      <c r="J38" s="17"/>
    </row>
    <row r="39" spans="1:15" ht="14.25" customHeight="1" x14ac:dyDescent="0.3">
      <c r="C39" s="186"/>
      <c r="D39" s="201"/>
      <c r="E39" s="17"/>
      <c r="F39" s="17"/>
      <c r="G39" s="17"/>
      <c r="H39" s="17"/>
      <c r="I39" s="17"/>
      <c r="J39" s="17"/>
    </row>
    <row r="40" spans="1:15" ht="14.25" customHeight="1" x14ac:dyDescent="0.3">
      <c r="C40" s="199"/>
      <c r="D40" s="17"/>
      <c r="E40" s="17"/>
      <c r="F40" s="17"/>
      <c r="G40" s="17"/>
      <c r="H40" s="17"/>
      <c r="I40" s="17"/>
      <c r="J40" s="17"/>
    </row>
    <row r="42" spans="1:15" ht="14.25" customHeight="1" x14ac:dyDescent="0.3">
      <c r="D42" s="187"/>
    </row>
    <row r="44" spans="1:15" ht="14.25" customHeight="1" x14ac:dyDescent="0.3">
      <c r="D44" s="187"/>
    </row>
    <row r="46" spans="1:15" ht="13" x14ac:dyDescent="0.3">
      <c r="O46" s="209"/>
    </row>
    <row r="47" spans="1:15" ht="13" x14ac:dyDescent="0.3"/>
    <row r="48" spans="1:15" ht="13" x14ac:dyDescent="0.3"/>
  </sheetData>
  <phoneticPr fontId="0" type="noConversion"/>
  <printOptions horizontalCentered="1"/>
  <pageMargins left="0" right="0" top="0.39370078740157483" bottom="0.39370078740157483" header="0.19685039370078741" footer="0.19685039370078741"/>
  <pageSetup paperSize="9" scale="70"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5"/>
  <sheetViews>
    <sheetView showGridLines="0" zoomScale="85" zoomScaleNormal="85" zoomScaleSheetLayoutView="75" workbookViewId="0">
      <selection activeCell="AG45" sqref="AG45"/>
    </sheetView>
  </sheetViews>
  <sheetFormatPr defaultColWidth="9.26953125" defaultRowHeight="12.5" x14ac:dyDescent="0.25"/>
  <cols>
    <col min="1" max="2" width="2.54296875" style="171" customWidth="1"/>
    <col min="3" max="5" width="5.54296875" style="171" customWidth="1"/>
    <col min="6" max="6" width="5.26953125" style="171" customWidth="1"/>
    <col min="7" max="10" width="5.54296875" style="171" customWidth="1"/>
    <col min="11" max="11" width="2.54296875" style="171" customWidth="1"/>
    <col min="12" max="12" width="7.54296875" style="171" customWidth="1"/>
    <col min="13" max="15" width="5.54296875" style="171" customWidth="1"/>
    <col min="16" max="16" width="7.54296875" style="171" customWidth="1"/>
    <col min="17" max="52" width="5.54296875" style="171" customWidth="1"/>
    <col min="53" max="16384" width="9.26953125" style="171"/>
  </cols>
  <sheetData>
    <row r="1" spans="2:28" ht="34" x14ac:dyDescent="0.35">
      <c r="B1" s="167" t="s">
        <v>91</v>
      </c>
      <c r="C1" s="168"/>
      <c r="D1" s="168"/>
      <c r="E1" s="168"/>
      <c r="F1" s="168"/>
      <c r="G1" s="168"/>
      <c r="H1" s="168"/>
      <c r="I1" s="168"/>
      <c r="J1" s="168"/>
      <c r="K1" s="168"/>
      <c r="L1" s="168"/>
      <c r="M1" s="168"/>
      <c r="N1" s="168"/>
      <c r="O1" s="168"/>
      <c r="P1" s="168"/>
      <c r="Q1" s="168"/>
      <c r="R1" s="168"/>
      <c r="S1" s="168"/>
      <c r="T1" s="169"/>
      <c r="U1" s="169"/>
      <c r="V1" s="169"/>
      <c r="W1" s="169"/>
      <c r="X1" s="169"/>
      <c r="Y1" s="169"/>
      <c r="Z1" s="169"/>
      <c r="AA1" s="169"/>
      <c r="AB1" s="170"/>
    </row>
    <row r="2" spans="2:28" x14ac:dyDescent="0.25">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row>
    <row r="43" spans="2:18" ht="13" thickBot="1" x14ac:dyDescent="0.3"/>
    <row r="44" spans="2:18" s="172" customFormat="1" ht="23.25" customHeight="1" thickBot="1" x14ac:dyDescent="0.3">
      <c r="D44" s="171"/>
      <c r="E44" s="173"/>
      <c r="F44" s="174"/>
      <c r="G44" s="175" t="s">
        <v>92</v>
      </c>
      <c r="H44" s="176"/>
      <c r="I44" s="177"/>
      <c r="J44" s="176"/>
      <c r="K44" s="176"/>
      <c r="L44" s="178">
        <v>2025</v>
      </c>
      <c r="M44" s="177"/>
      <c r="N44" s="177"/>
      <c r="O44" s="177"/>
      <c r="P44" s="179">
        <v>2026</v>
      </c>
      <c r="Q44" s="180"/>
      <c r="R44" s="171"/>
    </row>
    <row r="45" spans="2:18" s="181" customFormat="1" ht="14.25" customHeight="1" x14ac:dyDescent="0.3">
      <c r="B45" s="171"/>
      <c r="C45" s="171"/>
      <c r="D45" s="171"/>
      <c r="E45" s="171"/>
      <c r="F45" s="171"/>
      <c r="G45" s="171"/>
      <c r="H45" s="171"/>
      <c r="I45" s="171"/>
      <c r="J45" s="171"/>
      <c r="K45" s="171"/>
    </row>
  </sheetData>
  <printOptions horizontalCentered="1"/>
  <pageMargins left="0" right="0" top="0.59055118110236227" bottom="0" header="0.39370078740157483" footer="0.39370078740157483"/>
  <pageSetup paperSize="9" scale="91"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202</vt:i4>
      </vt:variant>
    </vt:vector>
  </HeadingPairs>
  <TitlesOfParts>
    <vt:vector size="209" baseType="lpstr">
      <vt:lpstr>Delivery of compounds 2026</vt:lpstr>
      <vt:lpstr>Delivery of compounds 2025</vt:lpstr>
      <vt:lpstr>Deliveries outside NI  </vt:lpstr>
      <vt:lpstr>Raw material usage  </vt:lpstr>
      <vt:lpstr>Raw materials sold direct </vt:lpstr>
      <vt:lpstr>Graphs</vt:lpstr>
      <vt:lpstr>Sheet1</vt:lpstr>
      <vt:lpstr>'Raw material usage  '!ACTUALA</vt:lpstr>
      <vt:lpstr>'Raw materials sold direct '!ACTUALA</vt:lpstr>
      <vt:lpstr>'Raw material usage  '!barlni_q1</vt:lpstr>
      <vt:lpstr>'Raw materials sold direct '!barlni_q1</vt:lpstr>
      <vt:lpstr>'Raw material usage  '!barlni_q2</vt:lpstr>
      <vt:lpstr>'Raw materials sold direct '!barlni_q2</vt:lpstr>
      <vt:lpstr>'Raw material usage  '!barlni_q3</vt:lpstr>
      <vt:lpstr>'Raw materials sold direct '!barlni_q3</vt:lpstr>
      <vt:lpstr>'Raw material usage  '!barlni_q4</vt:lpstr>
      <vt:lpstr>'Raw materials sold direct '!barlni_q4</vt:lpstr>
      <vt:lpstr>'Raw material usage  '!barlni_tot</vt:lpstr>
      <vt:lpstr>'Raw materials sold direct '!barlni_tot</vt:lpstr>
      <vt:lpstr>'Raw material usage  '!bean_q1</vt:lpstr>
      <vt:lpstr>'Raw materials sold direct '!bean_q1</vt:lpstr>
      <vt:lpstr>'Raw material usage  '!bean_q2</vt:lpstr>
      <vt:lpstr>'Raw materials sold direct '!bean_q2</vt:lpstr>
      <vt:lpstr>'Raw material usage  '!bean_q3</vt:lpstr>
      <vt:lpstr>'Raw materials sold direct '!bean_q3</vt:lpstr>
      <vt:lpstr>'Raw material usage  '!bean_q4</vt:lpstr>
      <vt:lpstr>'Raw materials sold direct '!bean_q4</vt:lpstr>
      <vt:lpstr>'Raw material usage  '!bean_tot</vt:lpstr>
      <vt:lpstr>'Raw materials sold direct '!bean_tot</vt:lpstr>
      <vt:lpstr>'Raw material usage  '!bone_q1</vt:lpstr>
      <vt:lpstr>'Raw material usage  '!bone_q2</vt:lpstr>
      <vt:lpstr>'Raw material usage  '!bone_q3</vt:lpstr>
      <vt:lpstr>'Raw material usage  '!bone_q4</vt:lpstr>
      <vt:lpstr>'Raw material usage  '!bone_tot</vt:lpstr>
      <vt:lpstr>'Raw material usage  '!cerby_q1</vt:lpstr>
      <vt:lpstr>'Raw materials sold direct '!cerby_q1</vt:lpstr>
      <vt:lpstr>'Raw material usage  '!cerby_q2</vt:lpstr>
      <vt:lpstr>'Raw materials sold direct '!cerby_q2</vt:lpstr>
      <vt:lpstr>'Raw material usage  '!cerby_q3</vt:lpstr>
      <vt:lpstr>'Raw materials sold direct '!cerby_q3</vt:lpstr>
      <vt:lpstr>'Raw material usage  '!cerby_q4</vt:lpstr>
      <vt:lpstr>'Raw materials sold direct '!cerby_q4</vt:lpstr>
      <vt:lpstr>'Raw material usage  '!cerby_tot</vt:lpstr>
      <vt:lpstr>'Raw materials sold direct '!cerby_tot</vt:lpstr>
      <vt:lpstr>'Raw material usage  '!citrus_q1</vt:lpstr>
      <vt:lpstr>'Raw materials sold direct '!citrus_q1</vt:lpstr>
      <vt:lpstr>'Raw material usage  '!citrus_q2</vt:lpstr>
      <vt:lpstr>'Raw materials sold direct '!citrus_q2</vt:lpstr>
      <vt:lpstr>'Raw material usage  '!citrus_q3</vt:lpstr>
      <vt:lpstr>'Raw materials sold direct '!citrus_q3</vt:lpstr>
      <vt:lpstr>'Raw material usage  '!citrus_q4</vt:lpstr>
      <vt:lpstr>'Raw materials sold direct '!citrus_q4</vt:lpstr>
      <vt:lpstr>'Raw material usage  '!citrus_tot</vt:lpstr>
      <vt:lpstr>'Raw materials sold direct '!citrus_tot</vt:lpstr>
      <vt:lpstr>'Raw material usage  '!fish_q1</vt:lpstr>
      <vt:lpstr>'Raw materials sold direct '!fish_q1</vt:lpstr>
      <vt:lpstr>'Raw material usage  '!fish_q2</vt:lpstr>
      <vt:lpstr>'Raw materials sold direct '!fish_q2</vt:lpstr>
      <vt:lpstr>'Raw material usage  '!fish_q3</vt:lpstr>
      <vt:lpstr>'Raw materials sold direct '!fish_q3</vt:lpstr>
      <vt:lpstr>'Raw material usage  '!fish_q4</vt:lpstr>
      <vt:lpstr>'Raw materials sold direct '!fish_q4</vt:lpstr>
      <vt:lpstr>'Raw material usage  '!fish_tot</vt:lpstr>
      <vt:lpstr>'Raw materials sold direct '!fish_tot</vt:lpstr>
      <vt:lpstr>'Raw material usage  '!forage_q1</vt:lpstr>
      <vt:lpstr>'Raw materials sold direct '!forage_q1</vt:lpstr>
      <vt:lpstr>'Raw material usage  '!forage_q2</vt:lpstr>
      <vt:lpstr>'Raw materials sold direct '!forage_q2</vt:lpstr>
      <vt:lpstr>'Raw material usage  '!forage_q3</vt:lpstr>
      <vt:lpstr>'Raw materials sold direct '!forage_q3</vt:lpstr>
      <vt:lpstr>'Raw material usage  '!forage_q4</vt:lpstr>
      <vt:lpstr>'Raw materials sold direct '!forage_q4</vt:lpstr>
      <vt:lpstr>'Raw material usage  '!forage_tot</vt:lpstr>
      <vt:lpstr>'Raw materials sold direct '!forage_tot</vt:lpstr>
      <vt:lpstr>'Raw material usage  '!maize_q1</vt:lpstr>
      <vt:lpstr>'Raw materials sold direct '!maize_q1</vt:lpstr>
      <vt:lpstr>'Raw material usage  '!maize_q2</vt:lpstr>
      <vt:lpstr>'Raw materials sold direct '!maize_q2</vt:lpstr>
      <vt:lpstr>'Raw material usage  '!maize_q3</vt:lpstr>
      <vt:lpstr>'Raw materials sold direct '!maize_q3</vt:lpstr>
      <vt:lpstr>'Raw material usage  '!maize_q4</vt:lpstr>
      <vt:lpstr>'Raw materials sold direct '!maize_q4</vt:lpstr>
      <vt:lpstr>'Raw material usage  '!maize_tot</vt:lpstr>
      <vt:lpstr>'Raw materials sold direct '!maize_tot</vt:lpstr>
      <vt:lpstr>'Raw material usage  '!maizegl_q1</vt:lpstr>
      <vt:lpstr>'Raw materials sold direct '!maizegl_q1</vt:lpstr>
      <vt:lpstr>'Raw material usage  '!maizegl_q2</vt:lpstr>
      <vt:lpstr>'Raw materials sold direct '!maizegl_q2</vt:lpstr>
      <vt:lpstr>'Raw material usage  '!maizegl_q3</vt:lpstr>
      <vt:lpstr>'Raw materials sold direct '!maizegl_q3</vt:lpstr>
      <vt:lpstr>'Raw material usage  '!maizegl_q4</vt:lpstr>
      <vt:lpstr>'Raw materials sold direct '!maizegl_q4</vt:lpstr>
      <vt:lpstr>'Raw material usage  '!maizegl_tot</vt:lpstr>
      <vt:lpstr>'Raw materials sold direct '!maizegl_tot</vt:lpstr>
      <vt:lpstr>'Raw material usage  '!malt_q1</vt:lpstr>
      <vt:lpstr>'Raw materials sold direct '!malt_q1</vt:lpstr>
      <vt:lpstr>'Raw material usage  '!malt_q2</vt:lpstr>
      <vt:lpstr>'Raw materials sold direct '!malt_q2</vt:lpstr>
      <vt:lpstr>'Raw material usage  '!malt_q3</vt:lpstr>
      <vt:lpstr>'Raw materials sold direct '!malt_q3</vt:lpstr>
      <vt:lpstr>'Raw material usage  '!malt_q4</vt:lpstr>
      <vt:lpstr>'Raw materials sold direct '!malt_q4</vt:lpstr>
      <vt:lpstr>'Raw material usage  '!malt_tot</vt:lpstr>
      <vt:lpstr>'Raw materials sold direct '!malt_tot</vt:lpstr>
      <vt:lpstr>'Raw material usage  '!milk_q1</vt:lpstr>
      <vt:lpstr>'Raw materials sold direct '!milk_q1</vt:lpstr>
      <vt:lpstr>'Raw material usage  '!milk_q2</vt:lpstr>
      <vt:lpstr>'Raw materials sold direct '!milk_q2</vt:lpstr>
      <vt:lpstr>'Raw material usage  '!milk_q3</vt:lpstr>
      <vt:lpstr>'Raw materials sold direct '!milk_q3</vt:lpstr>
      <vt:lpstr>'Raw material usage  '!milk_q4</vt:lpstr>
      <vt:lpstr>'Raw materials sold direct '!milk_q4</vt:lpstr>
      <vt:lpstr>'Raw material usage  '!milk_tot</vt:lpstr>
      <vt:lpstr>'Raw materials sold direct '!milk_tot</vt:lpstr>
      <vt:lpstr>'Raw material usage  '!minvit_q1</vt:lpstr>
      <vt:lpstr>'Raw materials sold direct '!minvit_q1</vt:lpstr>
      <vt:lpstr>'Raw material usage  '!minvit_q2</vt:lpstr>
      <vt:lpstr>'Raw materials sold direct '!minvit_q2</vt:lpstr>
      <vt:lpstr>'Raw material usage  '!minvit_q3</vt:lpstr>
      <vt:lpstr>'Raw materials sold direct '!minvit_q3</vt:lpstr>
      <vt:lpstr>'Raw material usage  '!minvit_q4</vt:lpstr>
      <vt:lpstr>'Raw materials sold direct '!minvit_q4</vt:lpstr>
      <vt:lpstr>'Raw material usage  '!minvit_tot</vt:lpstr>
      <vt:lpstr>'Raw materials sold direct '!minvit_tot</vt:lpstr>
      <vt:lpstr>'Raw material usage  '!mol_q1</vt:lpstr>
      <vt:lpstr>'Raw materials sold direct '!mol_q1</vt:lpstr>
      <vt:lpstr>'Raw material usage  '!mol_q2</vt:lpstr>
      <vt:lpstr>'Raw materials sold direct '!mol_q2</vt:lpstr>
      <vt:lpstr>'Raw material usage  '!mol_q3</vt:lpstr>
      <vt:lpstr>'Raw materials sold direct '!mol_q3</vt:lpstr>
      <vt:lpstr>'Raw material usage  '!mol_q4</vt:lpstr>
      <vt:lpstr>'Raw materials sold direct '!mol_q4</vt:lpstr>
      <vt:lpstr>'Raw material usage  '!mol_tot</vt:lpstr>
      <vt:lpstr>'Raw materials sold direct '!mol_tot</vt:lpstr>
      <vt:lpstr>'Raw material usage  '!othmat_q1</vt:lpstr>
      <vt:lpstr>'Raw materials sold direct '!othmat_q1</vt:lpstr>
      <vt:lpstr>'Raw material usage  '!othmat_q2</vt:lpstr>
      <vt:lpstr>'Raw materials sold direct '!othmat_q2</vt:lpstr>
      <vt:lpstr>'Raw material usage  '!othmat_q3</vt:lpstr>
      <vt:lpstr>'Raw materials sold direct '!othmat_q3</vt:lpstr>
      <vt:lpstr>'Raw material usage  '!othmat_q4</vt:lpstr>
      <vt:lpstr>'Raw materials sold direct '!othmat_q4</vt:lpstr>
      <vt:lpstr>'Raw material usage  '!othmat_tot</vt:lpstr>
      <vt:lpstr>'Raw materials sold direct '!othmat_tot</vt:lpstr>
      <vt:lpstr>'Raw material usage  '!othoils_q1</vt:lpstr>
      <vt:lpstr>'Raw materials sold direct '!othoils_q1</vt:lpstr>
      <vt:lpstr>'Raw material usage  '!othoils_q2</vt:lpstr>
      <vt:lpstr>'Raw materials sold direct '!othoils_q2</vt:lpstr>
      <vt:lpstr>'Raw material usage  '!othoils_q3</vt:lpstr>
      <vt:lpstr>'Raw materials sold direct '!othoils_q3</vt:lpstr>
      <vt:lpstr>'Raw material usage  '!othoils_q4</vt:lpstr>
      <vt:lpstr>'Raw materials sold direct '!othoils_q4</vt:lpstr>
      <vt:lpstr>'Raw material usage  '!othoils_tot</vt:lpstr>
      <vt:lpstr>'Raw materials sold direct '!othoils_tot</vt:lpstr>
      <vt:lpstr>'Deliveries outside NI  '!Print_Area</vt:lpstr>
      <vt:lpstr>Graphs!Print_Area</vt:lpstr>
      <vt:lpstr>'Raw material usage  '!QTR1A</vt:lpstr>
      <vt:lpstr>'Raw materials sold direct '!QTR1A</vt:lpstr>
      <vt:lpstr>'Raw material usage  '!QTR2A</vt:lpstr>
      <vt:lpstr>'Raw materials sold direct '!QTR2A</vt:lpstr>
      <vt:lpstr>'Raw material usage  '!QTR3A</vt:lpstr>
      <vt:lpstr>'Raw materials sold direct '!QTR3A</vt:lpstr>
      <vt:lpstr>'Raw material usage  '!QTR4A</vt:lpstr>
      <vt:lpstr>'Raw materials sold direct '!QTR4A</vt:lpstr>
      <vt:lpstr>'Raw material usage  '!rapecake_q1</vt:lpstr>
      <vt:lpstr>'Raw material usage  '!rapecake_q2</vt:lpstr>
      <vt:lpstr>'Raw material usage  '!rapecake_q3</vt:lpstr>
      <vt:lpstr>'Raw material usage  '!rapecake_q4</vt:lpstr>
      <vt:lpstr>'Raw material usage  '!rapecake_tot</vt:lpstr>
      <vt:lpstr>'Raw material usage  '!root_q1</vt:lpstr>
      <vt:lpstr>'Raw materials sold direct '!root_q1</vt:lpstr>
      <vt:lpstr>'Raw material usage  '!root_q2</vt:lpstr>
      <vt:lpstr>'Raw materials sold direct '!root_q2</vt:lpstr>
      <vt:lpstr>'Raw material usage  '!root_q3</vt:lpstr>
      <vt:lpstr>'Raw materials sold direct '!root_q3</vt:lpstr>
      <vt:lpstr>'Raw material usage  '!root_q4</vt:lpstr>
      <vt:lpstr>'Raw materials sold direct '!root_q4</vt:lpstr>
      <vt:lpstr>'Raw material usage  '!root_tot</vt:lpstr>
      <vt:lpstr>'Raw materials sold direct '!root_tot</vt:lpstr>
      <vt:lpstr>'Raw material usage  '!soyacake_q1</vt:lpstr>
      <vt:lpstr>'Raw materials sold direct '!soyacake_q1</vt:lpstr>
      <vt:lpstr>'Raw material usage  '!soyacake_q2</vt:lpstr>
      <vt:lpstr>'Raw materials sold direct '!soyacake_q2</vt:lpstr>
      <vt:lpstr>'Raw material usage  '!soyacake_q3</vt:lpstr>
      <vt:lpstr>'Raw materials sold direct '!soyacake_q3</vt:lpstr>
      <vt:lpstr>'Raw material usage  '!soyacake_q4</vt:lpstr>
      <vt:lpstr>'Raw materials sold direct '!soyacake_q4</vt:lpstr>
      <vt:lpstr>'Raw material usage  '!soyacake_tot</vt:lpstr>
      <vt:lpstr>'Raw materials sold direct '!soyacake_tot</vt:lpstr>
      <vt:lpstr>'Raw material usage  '!tot_q1</vt:lpstr>
      <vt:lpstr>'Raw materials sold direct '!tot_q1</vt:lpstr>
      <vt:lpstr>'Raw material usage  '!tot_q2</vt:lpstr>
      <vt:lpstr>'Raw materials sold direct '!tot_q2</vt:lpstr>
      <vt:lpstr>'Raw material usage  '!tot_q3</vt:lpstr>
      <vt:lpstr>'Raw materials sold direct '!tot_q3</vt:lpstr>
      <vt:lpstr>'Raw material usage  '!tot_q4</vt:lpstr>
      <vt:lpstr>'Raw materials sold direct '!tot_q4</vt:lpstr>
      <vt:lpstr>'Raw material usage  '!total</vt:lpstr>
      <vt:lpstr>'Raw materials sold direct '!total</vt:lpstr>
      <vt:lpstr>'Raw material usage  '!wheatni_q1</vt:lpstr>
      <vt:lpstr>'Raw materials sold direct '!wheatni_q1</vt:lpstr>
      <vt:lpstr>'Raw material usage  '!wheatni_q2</vt:lpstr>
      <vt:lpstr>'Raw materials sold direct '!wheatni_q2</vt:lpstr>
      <vt:lpstr>'Raw material usage  '!wheatni_q3</vt:lpstr>
      <vt:lpstr>'Raw materials sold direct '!wheatni_q3</vt:lpstr>
      <vt:lpstr>'Raw material usage  '!wheatni_q4</vt:lpstr>
      <vt:lpstr>'Raw materials sold direct '!wheatni_q4</vt:lpstr>
      <vt:lpstr>'Raw material usage  '!wheatni_tot</vt:lpstr>
      <vt:lpstr>'Raw materials sold direct '!wheatni_tot</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2017-06-15T11:21:05Z</cp:lastPrinted>
  <dcterms:created xsi:type="dcterms:W3CDTF">2006-03-14T09:05:56Z</dcterms:created>
  <dcterms:modified xsi:type="dcterms:W3CDTF">2026-07-01T11:32:55Z</dcterms:modified>
</cp:coreProperties>
</file>