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REPORT\PUBLICATIONS\Weekly\"/>
    </mc:Choice>
  </mc:AlternateContent>
  <xr:revisionPtr revIDLastSave="0" documentId="13_ncr:1_{0FB57B80-4352-4FD4-8532-917D7178A406}" xr6:coauthVersionLast="47" xr6:coauthVersionMax="47" xr10:uidLastSave="{00000000-0000-0000-0000-000000000000}"/>
  <bookViews>
    <workbookView xWindow="-110" yWindow="-110" windowWidth="19420" windowHeight="11500" firstSheet="1" activeTab="3" xr2:uid="{00000000-000D-0000-FFFF-FFFF00000000}"/>
  </bookViews>
  <sheets>
    <sheet name="Volume 89 Quarter 3" sheetId="11" r:id="rId1"/>
    <sheet name="No.27 11 Jul 2026" sheetId="1" r:id="rId2"/>
    <sheet name="No.28 18 Jul 2026" sheetId="12" r:id="rId3"/>
    <sheet name="No.29 25 Jul 2026" sheetId="15" r:id="rId4"/>
    <sheet name="Graphs 1" sheetId="16" r:id="rId5"/>
    <sheet name="Graphs 2" sheetId="17" r:id="rId6"/>
  </sheets>
  <externalReferences>
    <externalReference r:id="rId7"/>
  </externalReferences>
  <definedNames>
    <definedName name="adjfactor_barley" localSheetId="5">#REF!</definedName>
    <definedName name="adjfactor_barley">#REF!</definedName>
    <definedName name="as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jj" localSheetId="0">#REF!</definedName>
    <definedName name="jj">#REF!</definedName>
    <definedName name="O3_">"Picture 9"</definedName>
    <definedName name="oct_bar_del_pri" localSheetId="4">#REF!</definedName>
    <definedName name="oct_bar_del_pri" localSheetId="5">#REF!</definedName>
    <definedName name="oct_bar_del_pri">#REF!</definedName>
    <definedName name="oct_bar_del_ton" localSheetId="4">#REF!</definedName>
    <definedName name="oct_bar_del_ton" localSheetId="5">#REF!</definedName>
    <definedName name="oct_bar_del_ton">#REF!</definedName>
    <definedName name="oct_bar_ex_ton" localSheetId="4">#REF!</definedName>
    <definedName name="oct_bar_ex_ton" localSheetId="5">#REF!</definedName>
    <definedName name="oct_bar_ex_ton">#REF!</definedName>
    <definedName name="oct_bar_ex_val" localSheetId="4">#REF!</definedName>
    <definedName name="oct_bar_ex_val" localSheetId="5">#REF!</definedName>
    <definedName name="oct_bar_ex_val">#REF!</definedName>
    <definedName name="_xlnm.Print_Area" localSheetId="4">'Graphs 1'!$A$1:$N$84</definedName>
    <definedName name="_xlnm.Print_Area" localSheetId="5">'Graphs 2'!$A$1:$N$76</definedName>
    <definedName name="_xlnm.Print_Area" localSheetId="1">'No.27 11 Jul 2026'!$A$1:$O$127</definedName>
    <definedName name="_xlnm.Print_Area" localSheetId="2">'No.28 18 Jul 2026'!$A$1:$O$127</definedName>
    <definedName name="_xlnm.Print_Area" localSheetId="3">'No.29 25 Jul 2026'!$A$1:$O$127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7" i="15" l="1"/>
  <c r="N127" i="15"/>
  <c r="O126" i="15"/>
  <c r="N126" i="15"/>
  <c r="O125" i="15"/>
  <c r="N125" i="15"/>
  <c r="O124" i="15"/>
  <c r="N124" i="15"/>
  <c r="O121" i="15"/>
  <c r="N121" i="15"/>
  <c r="O120" i="15"/>
  <c r="N120" i="15"/>
  <c r="O119" i="15"/>
  <c r="N119" i="15"/>
  <c r="O118" i="15"/>
  <c r="N118" i="15"/>
  <c r="O117" i="15"/>
  <c r="N117" i="15"/>
  <c r="O116" i="15"/>
  <c r="N116" i="15"/>
  <c r="O114" i="15"/>
  <c r="N114" i="15"/>
  <c r="O113" i="15"/>
  <c r="N113" i="15"/>
  <c r="O111" i="15"/>
  <c r="N111" i="15"/>
  <c r="O110" i="15"/>
  <c r="N110" i="15"/>
  <c r="O109" i="15"/>
  <c r="N109" i="15"/>
  <c r="O108" i="15"/>
  <c r="N108" i="15"/>
  <c r="O107" i="15"/>
  <c r="N107" i="15"/>
  <c r="O106" i="15"/>
  <c r="N106" i="15"/>
  <c r="O104" i="15"/>
  <c r="N104" i="15"/>
  <c r="O103" i="15"/>
  <c r="N103" i="15"/>
  <c r="O102" i="15"/>
  <c r="N102" i="15"/>
  <c r="O101" i="15"/>
  <c r="N101" i="15"/>
  <c r="O99" i="15"/>
  <c r="N99" i="15"/>
  <c r="O98" i="15"/>
  <c r="N98" i="15"/>
  <c r="O97" i="15"/>
  <c r="N97" i="15"/>
  <c r="O96" i="15"/>
  <c r="N96" i="15"/>
  <c r="O95" i="15"/>
  <c r="N95" i="15"/>
  <c r="O94" i="15"/>
  <c r="N94" i="15"/>
  <c r="O93" i="15"/>
  <c r="N93" i="15"/>
  <c r="O92" i="15"/>
  <c r="N92" i="15"/>
  <c r="O91" i="15"/>
  <c r="N91" i="15"/>
  <c r="J88" i="15"/>
  <c r="O85" i="15"/>
  <c r="N85" i="15"/>
  <c r="O84" i="15"/>
  <c r="N84" i="15"/>
  <c r="J81" i="15"/>
  <c r="O78" i="15"/>
  <c r="N78" i="15"/>
  <c r="O77" i="15"/>
  <c r="N77" i="15"/>
  <c r="O76" i="15"/>
  <c r="N76" i="15"/>
  <c r="O75" i="15"/>
  <c r="N75" i="15"/>
  <c r="N70" i="15"/>
  <c r="B70" i="15"/>
  <c r="O59" i="15"/>
  <c r="N59" i="15"/>
  <c r="O58" i="15"/>
  <c r="N58" i="15"/>
  <c r="G58" i="15"/>
  <c r="F58" i="15"/>
  <c r="O57" i="15"/>
  <c r="N57" i="15"/>
  <c r="G57" i="15"/>
  <c r="F57" i="15"/>
  <c r="O56" i="15"/>
  <c r="N56" i="15"/>
  <c r="O50" i="15"/>
  <c r="N50" i="15"/>
  <c r="O45" i="15"/>
  <c r="N45" i="15"/>
  <c r="J43" i="15"/>
  <c r="J48" i="15" s="1"/>
  <c r="O40" i="15"/>
  <c r="N40" i="15"/>
  <c r="O39" i="15"/>
  <c r="N39" i="15"/>
  <c r="O38" i="15"/>
  <c r="N38" i="15"/>
  <c r="J36" i="15"/>
  <c r="G33" i="15"/>
  <c r="F33" i="15"/>
  <c r="G32" i="15"/>
  <c r="F32" i="15"/>
  <c r="O31" i="15"/>
  <c r="N31" i="15"/>
  <c r="G31" i="15"/>
  <c r="F31" i="15"/>
  <c r="O30" i="15"/>
  <c r="N30" i="15"/>
  <c r="G30" i="15"/>
  <c r="F30" i="15"/>
  <c r="O29" i="15"/>
  <c r="N29" i="15"/>
  <c r="G29" i="15"/>
  <c r="F29" i="15"/>
  <c r="O28" i="15"/>
  <c r="N28" i="15"/>
  <c r="G28" i="15"/>
  <c r="F28" i="15"/>
  <c r="O27" i="15"/>
  <c r="N27" i="15"/>
  <c r="G27" i="15"/>
  <c r="F27" i="15"/>
  <c r="O26" i="15"/>
  <c r="N26" i="15"/>
  <c r="G26" i="15"/>
  <c r="F26" i="15"/>
  <c r="O25" i="15"/>
  <c r="N25" i="15"/>
  <c r="G25" i="15"/>
  <c r="F25" i="15"/>
  <c r="O24" i="15"/>
  <c r="N24" i="15"/>
  <c r="G24" i="15"/>
  <c r="F24" i="15"/>
  <c r="G21" i="15"/>
  <c r="F21" i="15"/>
  <c r="O20" i="15"/>
  <c r="N20" i="15"/>
  <c r="G20" i="15"/>
  <c r="F20" i="15"/>
  <c r="O19" i="15"/>
  <c r="N19" i="15"/>
  <c r="G19" i="15"/>
  <c r="F19" i="15"/>
  <c r="O18" i="15"/>
  <c r="N18" i="15"/>
  <c r="G18" i="15"/>
  <c r="F18" i="15"/>
  <c r="O17" i="15"/>
  <c r="N17" i="15"/>
  <c r="G17" i="15"/>
  <c r="F17" i="15"/>
  <c r="O16" i="15"/>
  <c r="N16" i="15"/>
  <c r="G16" i="15"/>
  <c r="F16" i="15"/>
  <c r="O15" i="15"/>
  <c r="N15" i="15"/>
  <c r="G15" i="15"/>
  <c r="F15" i="15"/>
  <c r="O14" i="15"/>
  <c r="N14" i="15"/>
  <c r="G14" i="15"/>
  <c r="F14" i="15"/>
  <c r="O13" i="15"/>
  <c r="O82" i="15" s="1"/>
  <c r="N13" i="15"/>
  <c r="N82" i="15" s="1"/>
  <c r="O91" i="12"/>
  <c r="N91" i="12"/>
  <c r="J88" i="12"/>
  <c r="O85" i="12"/>
  <c r="N85" i="12"/>
  <c r="O84" i="12"/>
  <c r="N84" i="12"/>
  <c r="J81" i="12"/>
  <c r="O78" i="12"/>
  <c r="N78" i="12"/>
  <c r="O77" i="12"/>
  <c r="N77" i="12"/>
  <c r="O76" i="12"/>
  <c r="N76" i="12"/>
  <c r="O75" i="12"/>
  <c r="N75" i="12"/>
  <c r="N70" i="12"/>
  <c r="B70" i="12"/>
  <c r="O59" i="12"/>
  <c r="N59" i="12"/>
  <c r="O58" i="12"/>
  <c r="N58" i="12"/>
  <c r="G58" i="12"/>
  <c r="F58" i="12"/>
  <c r="O57" i="12"/>
  <c r="N57" i="12"/>
  <c r="G57" i="12"/>
  <c r="F57" i="12"/>
  <c r="O56" i="12"/>
  <c r="N56" i="12"/>
  <c r="O50" i="12"/>
  <c r="N50" i="12"/>
  <c r="O45" i="12"/>
  <c r="N45" i="12"/>
  <c r="J43" i="12"/>
  <c r="J48" i="12" s="1"/>
  <c r="O40" i="12"/>
  <c r="N40" i="12"/>
  <c r="O39" i="12"/>
  <c r="N39" i="12"/>
  <c r="O38" i="12"/>
  <c r="N38" i="12"/>
  <c r="J36" i="12"/>
  <c r="G33" i="12"/>
  <c r="F33" i="12"/>
  <c r="G32" i="12"/>
  <c r="F32" i="12"/>
  <c r="O31" i="12"/>
  <c r="N31" i="12"/>
  <c r="G31" i="12"/>
  <c r="F31" i="12"/>
  <c r="O30" i="12"/>
  <c r="N30" i="12"/>
  <c r="G30" i="12"/>
  <c r="F30" i="12"/>
  <c r="O29" i="12"/>
  <c r="N29" i="12"/>
  <c r="G29" i="12"/>
  <c r="F29" i="12"/>
  <c r="O28" i="12"/>
  <c r="N28" i="12"/>
  <c r="G28" i="12"/>
  <c r="F28" i="12"/>
  <c r="O27" i="12"/>
  <c r="N27" i="12"/>
  <c r="G27" i="12"/>
  <c r="F27" i="12"/>
  <c r="O26" i="12"/>
  <c r="N26" i="12"/>
  <c r="G26" i="12"/>
  <c r="F26" i="12"/>
  <c r="O25" i="12"/>
  <c r="N25" i="12"/>
  <c r="G25" i="12"/>
  <c r="F25" i="12"/>
  <c r="O24" i="12"/>
  <c r="N24" i="12"/>
  <c r="G24" i="12"/>
  <c r="F24" i="12"/>
  <c r="G21" i="12"/>
  <c r="F21" i="12"/>
  <c r="O20" i="12"/>
  <c r="N20" i="12"/>
  <c r="G20" i="12"/>
  <c r="F20" i="12"/>
  <c r="O19" i="12"/>
  <c r="N19" i="12"/>
  <c r="G19" i="12"/>
  <c r="F19" i="12"/>
  <c r="O18" i="12"/>
  <c r="N18" i="12"/>
  <c r="G18" i="12"/>
  <c r="F18" i="12"/>
  <c r="O17" i="12"/>
  <c r="N17" i="12"/>
  <c r="G17" i="12"/>
  <c r="F17" i="12"/>
  <c r="O16" i="12"/>
  <c r="N16" i="12"/>
  <c r="G16" i="12"/>
  <c r="F16" i="12"/>
  <c r="O15" i="12"/>
  <c r="N15" i="12"/>
  <c r="G15" i="12"/>
  <c r="F15" i="12"/>
  <c r="O14" i="12"/>
  <c r="N14" i="12"/>
  <c r="G14" i="12"/>
  <c r="F14" i="12"/>
  <c r="O13" i="12"/>
  <c r="O82" i="12" s="1"/>
  <c r="N13" i="12"/>
  <c r="N82" i="12" s="1"/>
  <c r="N56" i="1" l="1"/>
  <c r="O13" i="1"/>
  <c r="O57" i="1" l="1"/>
  <c r="O59" i="1"/>
  <c r="N57" i="1" l="1"/>
  <c r="N59" i="1"/>
  <c r="F14" i="1"/>
  <c r="O20" i="1" l="1"/>
  <c r="O19" i="1"/>
  <c r="O18" i="1"/>
  <c r="O17" i="1"/>
  <c r="O16" i="1"/>
  <c r="O15" i="1"/>
  <c r="O14" i="1"/>
  <c r="N31" i="1" l="1"/>
  <c r="O45" i="1" l="1"/>
  <c r="N45" i="1"/>
  <c r="N103" i="1" l="1"/>
  <c r="J36" i="1" l="1"/>
  <c r="B70" i="1" l="1"/>
  <c r="N127" i="1"/>
  <c r="O126" i="1"/>
  <c r="O125" i="1"/>
  <c r="N121" i="1"/>
  <c r="O119" i="1"/>
  <c r="N117" i="1"/>
  <c r="O114" i="1"/>
  <c r="N113" i="1"/>
  <c r="N111" i="1"/>
  <c r="O110" i="1"/>
  <c r="O109" i="1"/>
  <c r="N108" i="1"/>
  <c r="N107" i="1"/>
  <c r="O106" i="1"/>
  <c r="O104" i="1"/>
  <c r="N102" i="1"/>
  <c r="O101" i="1"/>
  <c r="O99" i="1"/>
  <c r="N98" i="1"/>
  <c r="N97" i="1"/>
  <c r="O96" i="1"/>
  <c r="O95" i="1"/>
  <c r="N94" i="1"/>
  <c r="O92" i="1"/>
  <c r="O91" i="1"/>
  <c r="N91" i="1"/>
  <c r="J88" i="1"/>
  <c r="O85" i="1"/>
  <c r="N84" i="1"/>
  <c r="J81" i="1"/>
  <c r="N78" i="1"/>
  <c r="O77" i="1"/>
  <c r="N76" i="1"/>
  <c r="N75" i="1"/>
  <c r="N70" i="1"/>
  <c r="N58" i="1"/>
  <c r="F58" i="1"/>
  <c r="G57" i="1"/>
  <c r="O56" i="1"/>
  <c r="N50" i="1"/>
  <c r="J43" i="1"/>
  <c r="J48" i="1" s="1"/>
  <c r="G33" i="1"/>
  <c r="G32" i="1"/>
  <c r="O31" i="1"/>
  <c r="G31" i="1"/>
  <c r="O30" i="1"/>
  <c r="G30" i="1"/>
  <c r="O29" i="1"/>
  <c r="G29" i="1"/>
  <c r="O28" i="1"/>
  <c r="G28" i="1"/>
  <c r="O27" i="1"/>
  <c r="G27" i="1"/>
  <c r="O26" i="1"/>
  <c r="G26" i="1"/>
  <c r="O25" i="1"/>
  <c r="G25" i="1"/>
  <c r="O24" i="1"/>
  <c r="G24" i="1"/>
  <c r="G21" i="1"/>
  <c r="G20" i="1"/>
  <c r="G19" i="1"/>
  <c r="G18" i="1"/>
  <c r="G17" i="1"/>
  <c r="G16" i="1"/>
  <c r="G15" i="1"/>
  <c r="G14" i="1"/>
  <c r="O82" i="1"/>
  <c r="N13" i="1"/>
  <c r="N82" i="1" s="1"/>
  <c r="F21" i="1" l="1"/>
  <c r="F25" i="1"/>
  <c r="N20" i="1"/>
  <c r="N24" i="1"/>
  <c r="F16" i="1"/>
  <c r="N77" i="1"/>
  <c r="N29" i="1"/>
  <c r="O108" i="1"/>
  <c r="N109" i="1"/>
  <c r="N14" i="1"/>
  <c r="F19" i="1"/>
  <c r="G58" i="1"/>
  <c r="O75" i="1"/>
  <c r="N85" i="1"/>
  <c r="N26" i="1"/>
  <c r="F31" i="1"/>
  <c r="F33" i="1"/>
  <c r="F57" i="1"/>
  <c r="O98" i="1"/>
  <c r="N99" i="1"/>
  <c r="N119" i="1"/>
  <c r="F15" i="1"/>
  <c r="N16" i="1"/>
  <c r="F18" i="1"/>
  <c r="N25" i="1"/>
  <c r="F27" i="1"/>
  <c r="N28" i="1"/>
  <c r="F17" i="1"/>
  <c r="N18" i="1"/>
  <c r="F20" i="1"/>
  <c r="N27" i="1"/>
  <c r="F29" i="1"/>
  <c r="N30" i="1"/>
  <c r="O94" i="1"/>
  <c r="N95" i="1"/>
  <c r="O103" i="1"/>
  <c r="N104" i="1"/>
  <c r="O113" i="1"/>
  <c r="N114" i="1"/>
  <c r="N125" i="1"/>
  <c r="O50" i="1"/>
  <c r="N15" i="1"/>
  <c r="N17" i="1"/>
  <c r="N19" i="1"/>
  <c r="F24" i="1"/>
  <c r="F26" i="1"/>
  <c r="F28" i="1"/>
  <c r="F30" i="1"/>
  <c r="F32" i="1"/>
  <c r="N92" i="1"/>
  <c r="N96" i="1"/>
  <c r="N101" i="1"/>
  <c r="N106" i="1"/>
  <c r="N110" i="1"/>
  <c r="N126" i="1"/>
  <c r="O58" i="1"/>
  <c r="O76" i="1"/>
  <c r="O84" i="1"/>
  <c r="O93" i="1"/>
  <c r="O97" i="1"/>
  <c r="O102" i="1"/>
  <c r="O107" i="1"/>
  <c r="O111" i="1"/>
  <c r="O117" i="1"/>
  <c r="O121" i="1"/>
  <c r="O127" i="1"/>
  <c r="N124" i="1" l="1"/>
  <c r="O124" i="1"/>
  <c r="O120" i="1" l="1"/>
  <c r="N120" i="1"/>
  <c r="N118" i="1"/>
  <c r="O118" i="1"/>
  <c r="O116" i="1"/>
  <c r="N116" i="1"/>
  <c r="O78" i="1" l="1"/>
  <c r="N38" i="1" l="1"/>
  <c r="O38" i="1"/>
  <c r="N39" i="1" l="1"/>
  <c r="O39" i="1"/>
  <c r="N40" i="1"/>
  <c r="O40" i="1"/>
  <c r="N93" i="1"/>
</calcChain>
</file>

<file path=xl/sharedStrings.xml><?xml version="1.0" encoding="utf-8"?>
<sst xmlns="http://schemas.openxmlformats.org/spreadsheetml/2006/main" count="1050" uniqueCount="164">
  <si>
    <t>Date:</t>
  </si>
  <si>
    <t>Northern Ireland Agricultural Market Report</t>
  </si>
  <si>
    <t>1. FINISHED CATTLE (pence per kg deadweight)</t>
  </si>
  <si>
    <t>Average deadweight prices from meat plants for EU price reporting purposes.</t>
  </si>
  <si>
    <t>Week ending:</t>
  </si>
  <si>
    <t>Price</t>
  </si>
  <si>
    <t>% change from</t>
  </si>
  <si>
    <t>Steers</t>
  </si>
  <si>
    <t>No.</t>
  </si>
  <si>
    <t>Last week</t>
  </si>
  <si>
    <t>Last year</t>
  </si>
  <si>
    <t>Young Bulls</t>
  </si>
  <si>
    <t>U2</t>
  </si>
  <si>
    <t>U3</t>
  </si>
  <si>
    <t>U4</t>
  </si>
  <si>
    <t>R2</t>
  </si>
  <si>
    <t>R3</t>
  </si>
  <si>
    <t>R4</t>
  </si>
  <si>
    <t>O2</t>
  </si>
  <si>
    <t>O3</t>
  </si>
  <si>
    <t>O4</t>
  </si>
  <si>
    <t>All Grades</t>
  </si>
  <si>
    <t>Heifers</t>
  </si>
  <si>
    <t>Cows</t>
  </si>
  <si>
    <t>P2</t>
  </si>
  <si>
    <t>P3</t>
  </si>
  <si>
    <t>2. FINISHED CLEAN SHEEP (pence per kg deadweight)</t>
  </si>
  <si>
    <t>Average deadweight prices from both liveweight &amp; deadweight centres.</t>
  </si>
  <si>
    <t>Lambs</t>
  </si>
  <si>
    <t>-</t>
  </si>
  <si>
    <t>Hoggets</t>
  </si>
  <si>
    <t xml:space="preserve"> </t>
  </si>
  <si>
    <t>3. FINISHED CLEAN PIGS (pence per kg deadweight)</t>
  </si>
  <si>
    <t xml:space="preserve">  Estimated average deadweight prices.</t>
  </si>
  <si>
    <t>4. BROILER CHICKENS (pence per kg liveweight)</t>
  </si>
  <si>
    <t xml:space="preserve">5. HAY, STRAW &amp; SILAGE (£ per bale) </t>
  </si>
  <si>
    <t xml:space="preserve">Month:  </t>
  </si>
  <si>
    <t>Last month</t>
  </si>
  <si>
    <t>Hay (small square)</t>
  </si>
  <si>
    <t>Silage</t>
  </si>
  <si>
    <t>6. POTATOES (£ per tonne)</t>
  </si>
  <si>
    <t>Month:</t>
  </si>
  <si>
    <r>
      <t xml:space="preserve">  Average ex-farm producer prices, including potatoes sold </t>
    </r>
    <r>
      <rPr>
        <u/>
        <sz val="9"/>
        <color theme="1"/>
        <rFont val="Calibri"/>
        <family val="2"/>
        <scheme val="minor"/>
      </rPr>
      <t/>
    </r>
  </si>
  <si>
    <t>First earlies</t>
  </si>
  <si>
    <r>
      <t xml:space="preserve"> </t>
    </r>
    <r>
      <rPr>
        <u/>
        <sz val="9"/>
        <color theme="1"/>
        <rFont val="Calibri"/>
        <family val="2"/>
        <scheme val="minor"/>
      </rPr>
      <t xml:space="preserve"> under contrac</t>
    </r>
    <r>
      <rPr>
        <sz val="9"/>
        <color theme="1"/>
        <rFont val="Calibri"/>
        <family val="2"/>
        <scheme val="minor"/>
      </rPr>
      <t>t, from a survey of processors &amp; merchants.</t>
    </r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</si>
  <si>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</si>
  <si>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7. CEREALS (£ per tonne) </t>
  </si>
  <si>
    <t>Wheat</t>
  </si>
  <si>
    <t>Barley</t>
  </si>
  <si>
    <t>8. BREEDING AND STORE LIVESTOCK (£ per head)</t>
  </si>
  <si>
    <t xml:space="preserve">  Average producer prices from a panel of livestock marts.</t>
  </si>
  <si>
    <t xml:space="preserve">Price </t>
  </si>
  <si>
    <t xml:space="preserve">Av. </t>
  </si>
  <si>
    <t>Number</t>
  </si>
  <si>
    <t>Range</t>
  </si>
  <si>
    <t xml:space="preserve">STORE </t>
  </si>
  <si>
    <t>Steers:</t>
  </si>
  <si>
    <t>150-300 kg</t>
  </si>
  <si>
    <t>CATTLE</t>
  </si>
  <si>
    <t>300-400 kg</t>
  </si>
  <si>
    <t>400-500 kg</t>
  </si>
  <si>
    <t>Over 500 kg</t>
  </si>
  <si>
    <t>Heifers:</t>
  </si>
  <si>
    <t xml:space="preserve">SUCKLED </t>
  </si>
  <si>
    <t>Under 200 kg</t>
  </si>
  <si>
    <t>CALVES</t>
  </si>
  <si>
    <t>Over 200 kg</t>
  </si>
  <si>
    <t xml:space="preserve">BREEDING </t>
  </si>
  <si>
    <t>Dairy:</t>
  </si>
  <si>
    <t>Cows/heifers in milk</t>
  </si>
  <si>
    <t>Cows in calf</t>
  </si>
  <si>
    <t xml:space="preserve">Springing heifers </t>
  </si>
  <si>
    <t>Sucklers:</t>
  </si>
  <si>
    <t>Cows/heifers &amp; calf at foot</t>
  </si>
  <si>
    <t>OTHER</t>
  </si>
  <si>
    <t>Cull cows for slaughter</t>
  </si>
  <si>
    <t>Dropped calves for rearing</t>
  </si>
  <si>
    <t>Ewes/Hoggets:</t>
  </si>
  <si>
    <t>Blackface/Blackface cross</t>
  </si>
  <si>
    <t>SHEEP</t>
  </si>
  <si>
    <t>Other Breeds</t>
  </si>
  <si>
    <t>Ewe Lambs:</t>
  </si>
  <si>
    <t>Ewes/Hoggets</t>
  </si>
  <si>
    <t>with Lamb(s)</t>
  </si>
  <si>
    <t>at Foot:</t>
  </si>
  <si>
    <t xml:space="preserve">OTHER </t>
  </si>
  <si>
    <t>Cull Ewes:</t>
  </si>
  <si>
    <t>Cull rams</t>
  </si>
  <si>
    <t>Store lambs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</si>
  <si>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</si>
  <si>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</si>
  <si>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 xml:space="preserve">Notes : </t>
  </si>
  <si>
    <t>All week numbers are based on a calendar year.</t>
  </si>
  <si>
    <t xml:space="preserve">Washing Sample </t>
  </si>
  <si>
    <t xml:space="preserve">Processing </t>
  </si>
  <si>
    <t xml:space="preserve">Merchant trade </t>
  </si>
  <si>
    <t xml:space="preserve">  Delivered price as quoted in AHDB NI Market Report.</t>
  </si>
  <si>
    <t>All graphs are based on average prices published in DAERA's weekly Agricultural Market Report.</t>
  </si>
  <si>
    <t>DEPARTMENT OF AGRICULTURE ENVIRONMENT AND RURAL AFFAIRS</t>
  </si>
  <si>
    <t>ECONOMICS AND EVALUATION BRANCH</t>
  </si>
  <si>
    <t xml:space="preserve">  Average liveweight producer prices from poultry slaughterers (All bird types).</t>
  </si>
  <si>
    <t xml:space="preserve"> Northern Ireland</t>
  </si>
  <si>
    <t>Agricultural Market Report</t>
  </si>
  <si>
    <t>Email aeb.econstats@daera-ni.gov.uk</t>
  </si>
  <si>
    <t>This report is also available Free of</t>
  </si>
  <si>
    <t>Charge on the Department's website -</t>
  </si>
  <si>
    <r>
      <t>www.daera-ni.gov.uk</t>
    </r>
    <r>
      <rPr>
        <sz val="11"/>
        <color theme="1"/>
        <rFont val="Calibri"/>
        <family val="2"/>
        <scheme val="minor"/>
      </rPr>
      <t/>
    </r>
  </si>
  <si>
    <t>If you have a hearing difficulty you can contact the</t>
  </si>
  <si>
    <t>Department via the textphone on (028) 90524420</t>
  </si>
  <si>
    <t>Clare House</t>
  </si>
  <si>
    <t>303 Airport Road West</t>
  </si>
  <si>
    <t>Belfast</t>
  </si>
  <si>
    <t>BT3 9ED</t>
  </si>
  <si>
    <t>Economics and Evaluations Branch</t>
  </si>
  <si>
    <t>Enquiries to:  Paul Keatley</t>
  </si>
  <si>
    <t>Telephone (028) 90524938</t>
  </si>
  <si>
    <t>An Accredited Official Statistics publication</t>
  </si>
  <si>
    <t>The UK Statistics Authority has confirmed these statistics as accredited official statistics. Accredited official statistics are</t>
  </si>
  <si>
    <t>called National Statistics in the Statistics and Registration Service Act 2007. Accreditation signifies production is in</t>
  </si>
  <si>
    <t>accordance with this act and that these statistics comply with the Code of Practice for Statistics.  Further details can be</t>
  </si>
  <si>
    <t xml:space="preserve"> found on -</t>
  </si>
  <si>
    <t>Office for Statistics Regulation website.</t>
  </si>
  <si>
    <t>An Accredited Official Statistics Publication</t>
  </si>
  <si>
    <t>Straw  (small square)</t>
  </si>
  <si>
    <t xml:space="preserve">Straw (large round)                 </t>
  </si>
  <si>
    <t>Straw (large square 8x4x3)</t>
  </si>
  <si>
    <t>PRICE TRENDS 2025-2026</t>
  </si>
  <si>
    <t>© Crown Copyright 2026</t>
  </si>
  <si>
    <t>( 2026 )</t>
  </si>
  <si>
    <t>@ Crown Copyright 2026</t>
  </si>
  <si>
    <t>Volume 89 Number 27</t>
  </si>
  <si>
    <t>Volume 89 Quarter 3</t>
  </si>
  <si>
    <t>900-1940</t>
  </si>
  <si>
    <t>1160-2110</t>
  </si>
  <si>
    <t>1380-2510</t>
  </si>
  <si>
    <t>800-1700</t>
  </si>
  <si>
    <t>920-1870</t>
  </si>
  <si>
    <t>1340-1930</t>
  </si>
  <si>
    <t>1670-2460</t>
  </si>
  <si>
    <t>760-2200</t>
  </si>
  <si>
    <t>1750-3850</t>
  </si>
  <si>
    <t>295-2880</t>
  </si>
  <si>
    <t>130-1250</t>
  </si>
  <si>
    <t>55-265</t>
  </si>
  <si>
    <t>Volume 89 Number 28</t>
  </si>
  <si>
    <t>Volume 89 Number 29</t>
  </si>
  <si>
    <t>720-1750</t>
  </si>
  <si>
    <t>680-2000</t>
  </si>
  <si>
    <t>750-2390</t>
  </si>
  <si>
    <t>1310-2540</t>
  </si>
  <si>
    <t>980-1680</t>
  </si>
  <si>
    <t>900-1900</t>
  </si>
  <si>
    <t>1210-2140</t>
  </si>
  <si>
    <t>1400-2430</t>
  </si>
  <si>
    <t>900-2300</t>
  </si>
  <si>
    <t>870-2780</t>
  </si>
  <si>
    <t>1900-3500</t>
  </si>
  <si>
    <t>1950-2820</t>
  </si>
  <si>
    <t>689-5491</t>
  </si>
  <si>
    <t>100-1240</t>
  </si>
  <si>
    <t>52-228</t>
  </si>
  <si>
    <t>31-288</t>
  </si>
  <si>
    <t>78-214</t>
  </si>
  <si>
    <t>75-130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</si>
</sst>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 mmm\ yy"/>
    <numFmt numFmtId="165" formatCode="\+0.0%;\-0.0%"/>
    <numFmt numFmtId="166" formatCode="mmm\ yy"/>
    <numFmt numFmtId="167" formatCode="General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.5"/>
      <color indexed="12"/>
      <name val="Arial"/>
      <family val="2"/>
    </font>
    <font>
      <sz val="9.5"/>
      <name val="Arial"/>
      <family val="2"/>
    </font>
    <font>
      <sz val="10"/>
      <name val="MS Sans Serif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b/>
      <sz val="9.5"/>
      <color indexed="12"/>
      <name val="Arial"/>
      <family val="2"/>
    </font>
    <font>
      <b/>
      <sz val="10"/>
      <name val="Arial"/>
      <family val="2"/>
    </font>
    <font>
      <u/>
      <sz val="9"/>
      <color theme="1"/>
      <name val="Calibri"/>
      <family val="2"/>
      <scheme val="minor"/>
    </font>
    <font>
      <b/>
      <sz val="22"/>
      <name val="Arial"/>
      <family val="2"/>
    </font>
    <font>
      <sz val="14"/>
      <name val="MS Sans Serif"/>
      <family val="2"/>
    </font>
    <font>
      <b/>
      <sz val="14"/>
      <name val="MS Sans Serif"/>
      <family val="2"/>
    </font>
    <font>
      <b/>
      <sz val="12"/>
      <name val="MS Sans Serif"/>
      <family val="2"/>
    </font>
    <font>
      <sz val="36"/>
      <name val="Algerian"/>
      <family val="5"/>
    </font>
    <font>
      <b/>
      <sz val="10"/>
      <name val="MS Sans Serif"/>
      <family val="2"/>
    </font>
    <font>
      <sz val="10"/>
      <name val="Courier"/>
      <family val="3"/>
    </font>
    <font>
      <b/>
      <sz val="11"/>
      <name val="Arial"/>
      <family val="2"/>
    </font>
    <font>
      <b/>
      <sz val="11"/>
      <name val="Courier"/>
      <family val="3"/>
    </font>
    <font>
      <sz val="4"/>
      <name val="MS Sans Serif"/>
      <family val="2"/>
    </font>
    <font>
      <b/>
      <sz val="11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b/>
      <sz val="10.55"/>
      <color theme="1"/>
      <name val="Calibri"/>
      <family val="2"/>
      <scheme val="minor"/>
    </font>
    <font>
      <sz val="10.5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2"/>
    <xf numFmtId="0" fontId="7" fillId="0" borderId="0"/>
    <xf numFmtId="0" fontId="11" fillId="0" borderId="0"/>
    <xf numFmtId="0" fontId="7" fillId="0" borderId="0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9" fontId="11" fillId="0" borderId="0" applyFont="0" applyFill="0" applyBorder="0" applyAlignment="0" applyProtection="0"/>
    <xf numFmtId="0" fontId="7" fillId="0" borderId="0"/>
    <xf numFmtId="167" fontId="19" fillId="0" borderId="0"/>
    <xf numFmtId="0" fontId="7" fillId="0" borderId="0"/>
    <xf numFmtId="167" fontId="7" fillId="0" borderId="0"/>
    <xf numFmtId="167" fontId="7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5" fontId="8" fillId="0" borderId="0" xfId="3" applyNumberFormat="1" applyFont="1" applyAlignment="1">
      <alignment horizontal="center"/>
    </xf>
    <xf numFmtId="0" fontId="0" fillId="0" borderId="1" xfId="0" applyBorder="1"/>
    <xf numFmtId="0" fontId="9" fillId="0" borderId="0" xfId="3" applyFont="1"/>
    <xf numFmtId="0" fontId="10" fillId="0" borderId="0" xfId="3" applyFont="1"/>
    <xf numFmtId="0" fontId="9" fillId="0" borderId="1" xfId="3" applyFont="1" applyBorder="1"/>
    <xf numFmtId="0" fontId="10" fillId="0" borderId="1" xfId="3" applyFont="1" applyBorder="1"/>
    <xf numFmtId="0" fontId="2" fillId="0" borderId="3" xfId="0" applyFont="1" applyBorder="1"/>
    <xf numFmtId="0" fontId="0" fillId="0" borderId="3" xfId="0" applyBorder="1"/>
    <xf numFmtId="2" fontId="5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2" borderId="0" xfId="3" applyNumberFormat="1" applyFont="1" applyFill="1" applyAlignment="1" applyProtection="1">
      <alignment horizontal="center"/>
      <protection locked="0"/>
    </xf>
    <xf numFmtId="165" fontId="6" fillId="0" borderId="0" xfId="5" applyNumberFormat="1" applyFont="1" applyAlignment="1">
      <alignment horizontal="center"/>
    </xf>
    <xf numFmtId="0" fontId="6" fillId="0" borderId="0" xfId="5" applyFont="1" applyAlignment="1">
      <alignment horizontal="center"/>
    </xf>
    <xf numFmtId="0" fontId="13" fillId="0" borderId="0" xfId="12" applyFont="1" applyAlignment="1">
      <alignment horizontal="centerContinuous"/>
    </xf>
    <xf numFmtId="0" fontId="7" fillId="0" borderId="0" xfId="12" applyAlignment="1">
      <alignment horizontal="centerContinuous"/>
    </xf>
    <xf numFmtId="0" fontId="4" fillId="0" borderId="0" xfId="12" applyFont="1" applyAlignment="1">
      <alignment horizontal="centerContinuous"/>
    </xf>
    <xf numFmtId="0" fontId="14" fillId="0" borderId="0" xfId="12" applyFont="1" applyAlignment="1">
      <alignment horizontal="centerContinuous"/>
    </xf>
    <xf numFmtId="0" fontId="7" fillId="0" borderId="0" xfId="12"/>
    <xf numFmtId="0" fontId="15" fillId="0" borderId="0" xfId="12" applyFont="1"/>
    <xf numFmtId="0" fontId="16" fillId="0" borderId="0" xfId="12" applyFont="1" applyAlignment="1">
      <alignment horizontal="centerContinuous"/>
    </xf>
    <xf numFmtId="0" fontId="17" fillId="0" borderId="0" xfId="12" applyFont="1" applyAlignment="1">
      <alignment horizontal="centerContinuous"/>
    </xf>
    <xf numFmtId="0" fontId="16" fillId="0" borderId="0" xfId="12" applyFont="1" applyAlignment="1">
      <alignment horizontal="left"/>
    </xf>
    <xf numFmtId="0" fontId="7" fillId="0" borderId="0" xfId="12" applyAlignment="1">
      <alignment horizontal="left"/>
    </xf>
    <xf numFmtId="0" fontId="18" fillId="0" borderId="4" xfId="12" applyFont="1" applyBorder="1" applyAlignment="1">
      <alignment horizontal="left"/>
    </xf>
    <xf numFmtId="0" fontId="16" fillId="0" borderId="5" xfId="12" applyFont="1" applyBorder="1" applyAlignment="1">
      <alignment horizontal="left"/>
    </xf>
    <xf numFmtId="0" fontId="18" fillId="0" borderId="5" xfId="12" applyFont="1" applyBorder="1" applyAlignment="1">
      <alignment horizontal="left"/>
    </xf>
    <xf numFmtId="0" fontId="16" fillId="0" borderId="6" xfId="12" applyFont="1" applyBorder="1" applyAlignment="1">
      <alignment horizontal="left"/>
    </xf>
    <xf numFmtId="167" fontId="19" fillId="0" borderId="0" xfId="13"/>
    <xf numFmtId="167" fontId="19" fillId="3" borderId="0" xfId="13" applyFill="1"/>
    <xf numFmtId="167" fontId="11" fillId="0" borderId="0" xfId="13" applyFont="1"/>
    <xf numFmtId="0" fontId="20" fillId="0" borderId="0" xfId="12" applyFont="1" applyAlignment="1">
      <alignment horizontal="centerContinuous"/>
    </xf>
    <xf numFmtId="0" fontId="20" fillId="0" borderId="0" xfId="12" applyFont="1"/>
    <xf numFmtId="167" fontId="20" fillId="0" borderId="0" xfId="13" applyFont="1"/>
    <xf numFmtId="167" fontId="21" fillId="0" borderId="0" xfId="13" applyFont="1"/>
    <xf numFmtId="167" fontId="4" fillId="0" borderId="0" xfId="13" applyFont="1"/>
    <xf numFmtId="167" fontId="4" fillId="0" borderId="0" xfId="13" applyFont="1" applyProtection="1">
      <protection locked="0"/>
    </xf>
    <xf numFmtId="0" fontId="7" fillId="0" borderId="0" xfId="14"/>
    <xf numFmtId="0" fontId="18" fillId="0" borderId="4" xfId="14" applyFont="1" applyBorder="1" applyAlignment="1">
      <alignment horizontal="left" vertical="center"/>
    </xf>
    <xf numFmtId="0" fontId="16" fillId="0" borderId="5" xfId="14" applyFont="1" applyBorder="1" applyAlignment="1">
      <alignment horizontal="left" vertical="center"/>
    </xf>
    <xf numFmtId="0" fontId="18" fillId="0" borderId="5" xfId="14" applyFont="1" applyBorder="1" applyAlignment="1">
      <alignment horizontal="left" vertical="center"/>
    </xf>
    <xf numFmtId="0" fontId="16" fillId="0" borderId="6" xfId="14" applyFont="1" applyBorder="1" applyAlignment="1">
      <alignment horizontal="left" vertical="center"/>
    </xf>
    <xf numFmtId="0" fontId="18" fillId="0" borderId="0" xfId="14" applyFont="1" applyAlignment="1">
      <alignment horizontal="left" vertical="center"/>
    </xf>
    <xf numFmtId="0" fontId="16" fillId="0" borderId="0" xfId="14" applyFont="1" applyAlignment="1">
      <alignment horizontal="left" vertical="center"/>
    </xf>
    <xf numFmtId="167" fontId="7" fillId="0" borderId="0" xfId="15"/>
    <xf numFmtId="167" fontId="7" fillId="3" borderId="0" xfId="15" applyFill="1"/>
    <xf numFmtId="167" fontId="7" fillId="4" borderId="0" xfId="15" applyFill="1"/>
    <xf numFmtId="1" fontId="22" fillId="0" borderId="0" xfId="16" applyNumberFormat="1" applyFont="1" applyAlignment="1">
      <alignment horizontal="right"/>
    </xf>
    <xf numFmtId="167" fontId="7" fillId="0" borderId="0" xfId="15" applyAlignment="1">
      <alignment horizontal="center"/>
    </xf>
    <xf numFmtId="0" fontId="18" fillId="0" borderId="0" xfId="14" applyFont="1" applyAlignment="1">
      <alignment vertical="center"/>
    </xf>
    <xf numFmtId="0" fontId="23" fillId="0" borderId="0" xfId="14" applyFont="1" applyAlignment="1">
      <alignment horizontal="left" vertical="center"/>
    </xf>
    <xf numFmtId="167" fontId="7" fillId="0" borderId="0" xfId="15" applyAlignment="1">
      <alignment vertical="center"/>
    </xf>
    <xf numFmtId="0" fontId="7" fillId="0" borderId="0" xfId="14" applyAlignment="1">
      <alignment vertical="center"/>
    </xf>
    <xf numFmtId="0" fontId="24" fillId="0" borderId="0" xfId="14" applyFont="1" applyAlignment="1">
      <alignment horizontal="left"/>
    </xf>
    <xf numFmtId="0" fontId="4" fillId="0" borderId="0" xfId="14" applyFont="1"/>
    <xf numFmtId="167" fontId="4" fillId="0" borderId="0" xfId="15" applyFont="1"/>
    <xf numFmtId="0" fontId="4" fillId="0" borderId="0" xfId="14" applyFont="1" applyAlignment="1">
      <alignment horizontal="left"/>
    </xf>
    <xf numFmtId="167" fontId="16" fillId="0" borderId="0" xfId="15" applyFont="1"/>
    <xf numFmtId="0" fontId="25" fillId="0" borderId="0" xfId="14" applyFont="1" applyAlignment="1">
      <alignment horizontal="left"/>
    </xf>
    <xf numFmtId="0" fontId="25" fillId="0" borderId="0" xfId="14" applyFont="1"/>
    <xf numFmtId="0" fontId="25" fillId="0" borderId="0" xfId="14" applyFont="1" applyAlignment="1">
      <alignment horizontal="centerContinuous"/>
    </xf>
    <xf numFmtId="167" fontId="25" fillId="0" borderId="0" xfId="15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8" fillId="0" borderId="0" xfId="0" applyNumberFormat="1" applyFont="1"/>
    <xf numFmtId="0" fontId="29" fillId="0" borderId="0" xfId="0" applyFont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164" fontId="28" fillId="0" borderId="1" xfId="0" applyNumberFormat="1" applyFont="1" applyBorder="1"/>
    <xf numFmtId="0" fontId="28" fillId="0" borderId="3" xfId="0" applyFont="1" applyBorder="1"/>
    <xf numFmtId="166" fontId="28" fillId="0" borderId="0" xfId="0" applyNumberFormat="1" applyFont="1" applyAlignment="1" applyProtection="1">
      <alignment horizontal="center"/>
      <protection locked="0"/>
    </xf>
    <xf numFmtId="166" fontId="28" fillId="0" borderId="0" xfId="0" applyNumberFormat="1" applyFont="1" applyAlignment="1">
      <alignment horizontal="center"/>
    </xf>
    <xf numFmtId="0" fontId="20" fillId="0" borderId="0" xfId="12" applyFont="1" applyAlignment="1">
      <alignment horizontal="left"/>
    </xf>
    <xf numFmtId="14" fontId="7" fillId="0" borderId="0" xfId="14" applyNumberFormat="1"/>
    <xf numFmtId="0" fontId="3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2" fillId="0" borderId="0" xfId="17" applyAlignment="1" applyProtection="1"/>
    <xf numFmtId="0" fontId="2" fillId="0" borderId="0" xfId="0" quotePrefix="1" applyFont="1"/>
    <xf numFmtId="0" fontId="0" fillId="0" borderId="7" xfId="0" applyBorder="1"/>
    <xf numFmtId="0" fontId="2" fillId="0" borderId="8" xfId="0" applyFont="1" applyBorder="1"/>
    <xf numFmtId="0" fontId="2" fillId="0" borderId="7" xfId="0" applyFont="1" applyBorder="1"/>
    <xf numFmtId="0" fontId="0" fillId="0" borderId="8" xfId="0" applyBorder="1"/>
    <xf numFmtId="165" fontId="6" fillId="0" borderId="0" xfId="1" applyNumberFormat="1" applyFont="1" applyFill="1" applyAlignment="1" applyProtection="1">
      <alignment horizontal="center"/>
    </xf>
    <xf numFmtId="165" fontId="6" fillId="0" borderId="0" xfId="1" applyNumberFormat="1" applyFont="1" applyFill="1" applyBorder="1" applyAlignment="1" applyProtection="1">
      <alignment horizontal="center"/>
    </xf>
    <xf numFmtId="165" fontId="6" fillId="0" borderId="7" xfId="1" applyNumberFormat="1" applyFont="1" applyFill="1" applyBorder="1" applyAlignment="1" applyProtection="1">
      <alignment horizontal="center"/>
    </xf>
    <xf numFmtId="165" fontId="8" fillId="0" borderId="1" xfId="3" applyNumberFormat="1" applyFont="1" applyBorder="1" applyAlignment="1">
      <alignment horizontal="center"/>
    </xf>
    <xf numFmtId="165" fontId="6" fillId="0" borderId="1" xfId="1" applyNumberFormat="1" applyFont="1" applyFill="1" applyBorder="1" applyAlignment="1" applyProtection="1">
      <alignment horizontal="center"/>
    </xf>
    <xf numFmtId="165" fontId="6" fillId="0" borderId="3" xfId="3" applyNumberFormat="1" applyFont="1" applyBorder="1" applyAlignment="1">
      <alignment horizontal="center"/>
    </xf>
    <xf numFmtId="164" fontId="28" fillId="0" borderId="3" xfId="0" applyNumberFormat="1" applyFont="1" applyBorder="1"/>
    <xf numFmtId="165" fontId="8" fillId="0" borderId="3" xfId="3" applyNumberFormat="1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165" fontId="8" fillId="0" borderId="7" xfId="3" applyNumberFormat="1" applyFont="1" applyBorder="1" applyAlignment="1">
      <alignment horizontal="center"/>
    </xf>
    <xf numFmtId="165" fontId="6" fillId="0" borderId="8" xfId="5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3" fontId="5" fillId="0" borderId="0" xfId="2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7" xfId="2" applyNumberFormat="1" applyFont="1" applyBorder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9" fillId="0" borderId="0" xfId="0" applyFont="1"/>
    <xf numFmtId="0" fontId="9" fillId="0" borderId="0" xfId="3" applyFont="1" applyProtection="1">
      <protection locked="0"/>
    </xf>
    <xf numFmtId="3" fontId="5" fillId="0" borderId="0" xfId="3" applyNumberFormat="1" applyFont="1" applyAlignment="1">
      <alignment horizontal="center"/>
    </xf>
    <xf numFmtId="1" fontId="9" fillId="0" borderId="8" xfId="3" applyNumberFormat="1" applyFont="1" applyBorder="1"/>
    <xf numFmtId="2" fontId="9" fillId="0" borderId="8" xfId="3" applyNumberFormat="1" applyFont="1" applyBorder="1"/>
    <xf numFmtId="2" fontId="9" fillId="0" borderId="8" xfId="0" applyNumberFormat="1" applyFont="1" applyBorder="1"/>
    <xf numFmtId="3" fontId="5" fillId="0" borderId="8" xfId="3" applyNumberFormat="1" applyFont="1" applyBorder="1" applyAlignment="1">
      <alignment horizontal="center"/>
    </xf>
    <xf numFmtId="0" fontId="9" fillId="0" borderId="8" xfId="3" applyFont="1" applyBorder="1"/>
    <xf numFmtId="0" fontId="10" fillId="0" borderId="8" xfId="3" applyFont="1" applyBorder="1"/>
    <xf numFmtId="0" fontId="2" fillId="0" borderId="1" xfId="0" applyFont="1" applyBorder="1"/>
    <xf numFmtId="0" fontId="9" fillId="0" borderId="8" xfId="0" applyFont="1" applyBorder="1"/>
    <xf numFmtId="0" fontId="9" fillId="0" borderId="1" xfId="3" applyFont="1" applyBorder="1" applyProtection="1">
      <protection locked="0"/>
    </xf>
    <xf numFmtId="1" fontId="5" fillId="0" borderId="8" xfId="2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8" xfId="2" applyNumberFormat="1" applyFont="1" applyBorder="1" applyAlignment="1">
      <alignment horizontal="center"/>
    </xf>
    <xf numFmtId="4" fontId="5" fillId="0" borderId="0" xfId="3" applyNumberFormat="1" applyFont="1" applyAlignment="1">
      <alignment horizontal="center"/>
    </xf>
    <xf numFmtId="3" fontId="5" fillId="0" borderId="7" xfId="3" applyNumberFormat="1" applyFont="1" applyBorder="1" applyAlignment="1">
      <alignment horizontal="center"/>
    </xf>
    <xf numFmtId="2" fontId="5" fillId="0" borderId="7" xfId="3" applyNumberFormat="1" applyFont="1" applyBorder="1" applyAlignment="1">
      <alignment horizontal="center"/>
    </xf>
    <xf numFmtId="2" fontId="5" fillId="0" borderId="0" xfId="4" applyNumberFormat="1" applyFont="1" applyAlignment="1">
      <alignment horizontal="center"/>
    </xf>
    <xf numFmtId="1" fontId="5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3" fontId="5" fillId="0" borderId="0" xfId="5" applyNumberFormat="1" applyFont="1" applyAlignment="1">
      <alignment horizontal="center"/>
    </xf>
    <xf numFmtId="1" fontId="5" fillId="0" borderId="7" xfId="3" applyNumberFormat="1" applyFont="1" applyBorder="1" applyAlignment="1">
      <alignment horizontal="center"/>
    </xf>
    <xf numFmtId="4" fontId="5" fillId="0" borderId="7" xfId="3" applyNumberFormat="1" applyFont="1" applyBorder="1" applyAlignment="1">
      <alignment horizontal="center"/>
    </xf>
    <xf numFmtId="4" fontId="5" fillId="0" borderId="7" xfId="5" applyNumberFormat="1" applyFont="1" applyBorder="1" applyAlignment="1">
      <alignment horizontal="center"/>
    </xf>
    <xf numFmtId="4" fontId="5" fillId="0" borderId="0" xfId="5" applyNumberFormat="1" applyFont="1" applyAlignment="1">
      <alignment horizontal="center"/>
    </xf>
    <xf numFmtId="0" fontId="8" fillId="0" borderId="0" xfId="3" applyFont="1"/>
    <xf numFmtId="4" fontId="5" fillId="0" borderId="0" xfId="3" applyNumberFormat="1" applyFont="1" applyAlignment="1" applyProtection="1">
      <alignment horizontal="center"/>
      <protection locked="0"/>
    </xf>
    <xf numFmtId="1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 applyProtection="1">
      <alignment horizontal="center"/>
      <protection locked="0"/>
    </xf>
    <xf numFmtId="0" fontId="11" fillId="0" borderId="0" xfId="0" applyFont="1"/>
    <xf numFmtId="0" fontId="4" fillId="0" borderId="0" xfId="0" applyFont="1"/>
    <xf numFmtId="165" fontId="6" fillId="0" borderId="0" xfId="1" applyNumberFormat="1" applyFont="1" applyBorder="1" applyAlignment="1" applyProtection="1">
      <alignment horizontal="center"/>
    </xf>
    <xf numFmtId="3" fontId="0" fillId="0" borderId="0" xfId="0" applyNumberFormat="1"/>
    <xf numFmtId="0" fontId="7" fillId="5" borderId="0" xfId="12" applyFill="1" applyAlignment="1">
      <alignment horizontal="centerContinuous"/>
    </xf>
    <xf numFmtId="0" fontId="7" fillId="5" borderId="0" xfId="12" applyFill="1"/>
    <xf numFmtId="0" fontId="7" fillId="5" borderId="0" xfId="12" applyFill="1" applyAlignment="1">
      <alignment horizontal="left"/>
    </xf>
    <xf numFmtId="167" fontId="19" fillId="5" borderId="0" xfId="13" applyFill="1"/>
    <xf numFmtId="167" fontId="21" fillId="5" borderId="0" xfId="13" applyFont="1" applyFill="1"/>
    <xf numFmtId="0" fontId="28" fillId="0" borderId="8" xfId="0" applyFont="1" applyBorder="1"/>
    <xf numFmtId="0" fontId="28" fillId="0" borderId="8" xfId="0" applyFont="1" applyBorder="1" applyAlignment="1">
      <alignment horizontal="center"/>
    </xf>
    <xf numFmtId="164" fontId="28" fillId="0" borderId="8" xfId="0" applyNumberFormat="1" applyFont="1" applyBorder="1"/>
    <xf numFmtId="165" fontId="6" fillId="0" borderId="8" xfId="1" applyNumberFormat="1" applyFont="1" applyFill="1" applyBorder="1" applyAlignment="1" applyProtection="1">
      <alignment horizontal="center"/>
    </xf>
    <xf numFmtId="0" fontId="9" fillId="0" borderId="8" xfId="3" applyFont="1" applyBorder="1" applyProtection="1">
      <protection locked="0"/>
    </xf>
    <xf numFmtId="165" fontId="6" fillId="0" borderId="7" xfId="3" applyNumberFormat="1" applyFont="1" applyBorder="1" applyAlignment="1">
      <alignment horizontal="center"/>
    </xf>
    <xf numFmtId="0" fontId="28" fillId="0" borderId="7" xfId="0" applyFont="1" applyBorder="1"/>
    <xf numFmtId="164" fontId="28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quotePrefix="1" applyFont="1" applyAlignment="1">
      <alignment horizontal="center"/>
    </xf>
  </cellXfs>
  <cellStyles count="18">
    <cellStyle name="Hyperlink" xfId="17" builtinId="8"/>
    <cellStyle name="Normal" xfId="0" builtinId="0"/>
    <cellStyle name="Normal 2" xfId="6" xr:uid="{00000000-0005-0000-0000-000002000000}"/>
    <cellStyle name="Normal 2 2" xfId="7" xr:uid="{00000000-0005-0000-0000-000003000000}"/>
    <cellStyle name="Normal 3" xfId="8" xr:uid="{00000000-0005-0000-0000-000004000000}"/>
    <cellStyle name="Normal 4" xfId="9" xr:uid="{00000000-0005-0000-0000-000005000000}"/>
    <cellStyle name="Normal 5" xfId="10" xr:uid="{00000000-0005-0000-0000-000006000000}"/>
    <cellStyle name="Normal_14 WEANED PIGS - UP TO 30 KGS" xfId="16" xr:uid="{00000000-0005-0000-0000-000007000000}"/>
    <cellStyle name="Normal_C'backey" xfId="5" xr:uid="{00000000-0005-0000-0000-000008000000}"/>
    <cellStyle name="Normal_Compound  &amp; Feedstuffs in NI" xfId="3" xr:uid="{00000000-0005-0000-0000-000009000000}"/>
    <cellStyle name="Normal_NI PIG PRICE-1998" xfId="4" xr:uid="{00000000-0005-0000-0000-00000A000000}"/>
    <cellStyle name="Normal_PAGE 1" xfId="12" xr:uid="{00000000-0005-0000-0000-00000B000000}"/>
    <cellStyle name="Normal_PAGE 1_1" xfId="13" xr:uid="{00000000-0005-0000-0000-00000C000000}"/>
    <cellStyle name="Normal_PAGE 2_MRGR002" xfId="15" xr:uid="{00000000-0005-0000-0000-00000D000000}"/>
    <cellStyle name="Normal_PAGE_2.XLS" xfId="14" xr:uid="{00000000-0005-0000-0000-00000E000000}"/>
    <cellStyle name="Normal_Vol 73 Quarter 3 Reports" xfId="2" xr:uid="{00000000-0005-0000-0000-00000F000000}"/>
    <cellStyle name="Percent" xfId="1" builtinId="5"/>
    <cellStyle name="Percent 2" xfId="11" xr:uid="{00000000-0005-0000-0000-00001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080238306805E-2"/>
          <c:y val="5.5555660211370421E-2"/>
          <c:w val="0.94318256580893955"/>
          <c:h val="0.8919769889491999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7704"/>
        <c:axId val="791569664"/>
      </c:barChart>
      <c:catAx>
        <c:axId val="79156770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664"/>
        <c:crosses val="autoZero"/>
        <c:auto val="0"/>
        <c:lblAlgn val="ctr"/>
        <c:lblOffset val="100"/>
        <c:tickMarkSkip val="1"/>
        <c:noMultiLvlLbl val="0"/>
      </c:catAx>
      <c:valAx>
        <c:axId val="79156966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300-400 kg (£/head)</a:t>
            </a:r>
          </a:p>
        </c:rich>
      </c:tx>
      <c:layout>
        <c:manualLayout>
          <c:xMode val="edge"/>
          <c:yMode val="edge"/>
          <c:x val="0.1671574270611742"/>
          <c:y val="3.974584521837154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09575237343558"/>
          <c:y val="0.15271021572411908"/>
          <c:w val="0.85904337917136608"/>
          <c:h val="0.5828936580866653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1046.1607142857142</c:v>
              </c:pt>
              <c:pt idx="1">
                <c:v>1125.5820105820105</c:v>
              </c:pt>
              <c:pt idx="2">
                <c:v>1146.1372549019609</c:v>
              </c:pt>
              <c:pt idx="3">
                <c:v>1136.4137931034484</c:v>
              </c:pt>
              <c:pt idx="4">
                <c:v>1163.4324324324325</c:v>
              </c:pt>
              <c:pt idx="5">
                <c:v>1176.5809523809523</c:v>
              </c:pt>
              <c:pt idx="6">
                <c:v>1195.9507389162561</c:v>
              </c:pt>
              <c:pt idx="7">
                <c:v>1230.0560747663551</c:v>
              </c:pt>
              <c:pt idx="8">
                <c:v>1211.3421052631579</c:v>
              </c:pt>
              <c:pt idx="9">
                <c:v>1230.1225490196077</c:v>
              </c:pt>
              <c:pt idx="10">
                <c:v>1248.8285714285714</c:v>
              </c:pt>
              <c:pt idx="11">
                <c:v>1384.752688172043</c:v>
              </c:pt>
              <c:pt idx="12">
                <c:v>1385.911111111111</c:v>
              </c:pt>
              <c:pt idx="13">
                <c:v>1388.242424</c:v>
              </c:pt>
              <c:pt idx="14">
                <c:v>1354.2618025751074</c:v>
              </c:pt>
              <c:pt idx="15">
                <c:v>1396.1379310344828</c:v>
              </c:pt>
              <c:pt idx="16">
                <c:v>1379.7530864197531</c:v>
              </c:pt>
              <c:pt idx="17">
                <c:v>1409.8402366863904</c:v>
              </c:pt>
              <c:pt idx="18">
                <c:v>1384.2857142857142</c:v>
              </c:pt>
              <c:pt idx="19">
                <c:v>1356.6530612244899</c:v>
              </c:pt>
              <c:pt idx="20">
                <c:v>1288.7612903225806</c:v>
              </c:pt>
              <c:pt idx="21">
                <c:v>1273.7254901960785</c:v>
              </c:pt>
              <c:pt idx="22">
                <c:v>1284.2347826086957</c:v>
              </c:pt>
              <c:pt idx="23">
                <c:v>1265.6288659793815</c:v>
              </c:pt>
              <c:pt idx="24">
                <c:v>1369.1089108910892</c:v>
              </c:pt>
              <c:pt idx="25">
                <c:v>1424.5444444444445</c:v>
              </c:pt>
              <c:pt idx="26">
                <c:v>1443.6363636363637</c:v>
              </c:pt>
              <c:pt idx="27">
                <c:v>#N/A</c:v>
              </c:pt>
              <c:pt idx="28">
                <c:v>1451.0347826086957</c:v>
              </c:pt>
              <c:pt idx="29">
                <c:v>1478.1021897810219</c:v>
              </c:pt>
              <c:pt idx="30">
                <c:v>1465.0537634408602</c:v>
              </c:pt>
              <c:pt idx="31">
                <c:v>1490.2079207920792</c:v>
              </c:pt>
              <c:pt idx="32">
                <c:v>1544.6942148760331</c:v>
              </c:pt>
              <c:pt idx="33">
                <c:v>1491.9401197604791</c:v>
              </c:pt>
              <c:pt idx="34">
                <c:v>1533.1972789115646</c:v>
              </c:pt>
              <c:pt idx="35">
                <c:v>1556.0380434782608</c:v>
              </c:pt>
              <c:pt idx="36">
                <c:v>1517.8389830508474</c:v>
              </c:pt>
              <c:pt idx="37">
                <c:v>1556.2169312169312</c:v>
              </c:pt>
              <c:pt idx="38">
                <c:v>1543.6021505376343</c:v>
              </c:pt>
              <c:pt idx="39">
                <c:v>1561.1709844559587</c:v>
              </c:pt>
              <c:pt idx="40">
                <c:v>1681.8581081081081</c:v>
              </c:pt>
              <c:pt idx="41">
                <c:v>1564.0923913043478</c:v>
              </c:pt>
              <c:pt idx="42">
                <c:v>1662.704918032787</c:v>
              </c:pt>
              <c:pt idx="43">
                <c:v>1644.5135135135135</c:v>
              </c:pt>
              <c:pt idx="44">
                <c:v>1640.2753623188405</c:v>
              </c:pt>
              <c:pt idx="45">
                <c:v>1614.4954128440368</c:v>
              </c:pt>
              <c:pt idx="46">
                <c:v>1630.3846153846155</c:v>
              </c:pt>
              <c:pt idx="47">
                <c:v>1398.421052631579</c:v>
              </c:pt>
              <c:pt idx="48">
                <c:v>1404.5555555555557</c:v>
              </c:pt>
              <c:pt idx="49">
                <c:v>1460.7446808510638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734-4C82-A15D-FCB25FA7CC8B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1601.3888888888889</c:v>
              </c:pt>
              <c:pt idx="1">
                <c:v>1601.2230215827337</c:v>
              </c:pt>
              <c:pt idx="2">
                <c:v>1595.7058823529412</c:v>
              </c:pt>
              <c:pt idx="3">
                <c:v>1558.2352941176471</c:v>
              </c:pt>
              <c:pt idx="4">
                <c:v>1623.6324786324785</c:v>
              </c:pt>
              <c:pt idx="5">
                <c:v>1611.3445378151262</c:v>
              </c:pt>
              <c:pt idx="6">
                <c:v>1606.090909090909</c:v>
              </c:pt>
              <c:pt idx="7">
                <c:v>1603.3235294117646</c:v>
              </c:pt>
              <c:pt idx="8">
                <c:v>1576.5447154471544</c:v>
              </c:pt>
              <c:pt idx="9">
                <c:v>1609.9403973509934</c:v>
              </c:pt>
              <c:pt idx="10">
                <c:v>1587.556179775281</c:v>
              </c:pt>
              <c:pt idx="11">
                <c:v>1610.1868131868132</c:v>
              </c:pt>
              <c:pt idx="12">
                <c:v>1566.4705882352941</c:v>
              </c:pt>
              <c:pt idx="13">
                <c:v>1529.4444444444443</c:v>
              </c:pt>
              <c:pt idx="14">
                <c:v>1498.3035714285713</c:v>
              </c:pt>
              <c:pt idx="15">
                <c:v>1482.4025974025974</c:v>
              </c:pt>
              <c:pt idx="16">
                <c:v>1438.0521327014219</c:v>
              </c:pt>
              <c:pt idx="17">
                <c:v>1420.3214285714287</c:v>
              </c:pt>
              <c:pt idx="18">
                <c:v>1375.5505617977528</c:v>
              </c:pt>
              <c:pt idx="19">
                <c:v>1324.1791044776119</c:v>
              </c:pt>
              <c:pt idx="20">
                <c:v>1417.2093023255813</c:v>
              </c:pt>
              <c:pt idx="21">
                <c:v>1535.0579710144928</c:v>
              </c:pt>
              <c:pt idx="22">
                <c:v>1473.0769230769231</c:v>
              </c:pt>
              <c:pt idx="23">
                <c:v>1507.4285714285713</c:v>
              </c:pt>
              <c:pt idx="24">
                <c:v>1323.0142857142857</c:v>
              </c:pt>
              <c:pt idx="25">
                <c:v>1491.5333333333333</c:v>
              </c:pt>
              <c:pt idx="26">
                <c:v>1401.590909090909</c:v>
              </c:pt>
              <c:pt idx="27">
                <c:v>#N/A</c:v>
              </c:pt>
              <c:pt idx="28">
                <c:v>1458.780487804878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34-4C82-A15D-FCB25FA7C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9704"/>
        <c:axId val="794888136"/>
      </c:lineChart>
      <c:catAx>
        <c:axId val="79488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760165667632622"/>
              <c:y val="0.84263753907117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136"/>
        <c:crossesAt val="525"/>
        <c:auto val="0"/>
        <c:lblAlgn val="ctr"/>
        <c:lblOffset val="100"/>
        <c:tickLblSkip val="3"/>
        <c:tickMarkSkip val="1"/>
        <c:noMultiLvlLbl val="0"/>
      </c:catAx>
      <c:valAx>
        <c:axId val="794888136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970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SILAGE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(£/bale)</a:t>
            </a:r>
          </a:p>
        </c:rich>
      </c:tx>
      <c:layout>
        <c:manualLayout>
          <c:xMode val="edge"/>
          <c:yMode val="edge"/>
          <c:x val="0.37920712018791786"/>
          <c:y val="4.89069049217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2304092662957"/>
          <c:y val="0.1511052619838951"/>
          <c:w val="0.80787219661502785"/>
          <c:h val="0.4866071428571428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29.5</c:v>
              </c:pt>
              <c:pt idx="1">
                <c:v>29.333333333333332</c:v>
              </c:pt>
              <c:pt idx="2">
                <c:v>28.25</c:v>
              </c:pt>
              <c:pt idx="3">
                <c:v>29</c:v>
              </c:pt>
              <c:pt idx="4">
                <c:v>27.666666666666668</c:v>
              </c:pt>
              <c:pt idx="5">
                <c:v>27.666666666666668</c:v>
              </c:pt>
              <c:pt idx="6">
                <c:v>27.5</c:v>
              </c:pt>
              <c:pt idx="7">
                <c:v>27.67</c:v>
              </c:pt>
              <c:pt idx="8">
                <c:v>28.33</c:v>
              </c:pt>
              <c:pt idx="9">
                <c:v>27.5</c:v>
              </c:pt>
              <c:pt idx="10">
                <c:v>28</c:v>
              </c:pt>
              <c:pt idx="11">
                <c:v>28.333333333333332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381-4874-A9C0-6E05A6F6AA05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28.666666666666668</c:v>
              </c:pt>
              <c:pt idx="1">
                <c:v>28.666666666666668</c:v>
              </c:pt>
              <c:pt idx="2">
                <c:v>27.333333333333332</c:v>
              </c:pt>
              <c:pt idx="3">
                <c:v>27.75</c:v>
              </c:pt>
              <c:pt idx="4">
                <c:v>27.5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381-4874-A9C0-6E05A6F6A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256"/>
        <c:axId val="792445472"/>
      </c:lineChart>
      <c:catAx>
        <c:axId val="79244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876769093693852"/>
              <c:y val="0.75014772651229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5472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25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STRAW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(£/large round bale)</a:t>
            </a:r>
          </a:p>
        </c:rich>
      </c:tx>
      <c:layout>
        <c:manualLayout>
          <c:xMode val="edge"/>
          <c:yMode val="edge"/>
          <c:x val="0.21266557005716752"/>
          <c:y val="8.77820047774927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589578264650007E-2"/>
          <c:y val="8.5937663913085757E-2"/>
          <c:w val="0.82366363188258984"/>
          <c:h val="0.550782300533867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29.333333333333332</c:v>
              </c:pt>
              <c:pt idx="3">
                <c:v>26</c:v>
              </c:pt>
              <c:pt idx="4">
                <c:v>27.666666666666668</c:v>
              </c:pt>
              <c:pt idx="5">
                <c:v>27.666666666666668</c:v>
              </c:pt>
              <c:pt idx="6">
                <c:v>26.666666666666668</c:v>
              </c:pt>
              <c:pt idx="7">
                <c:v>27</c:v>
              </c:pt>
              <c:pt idx="8">
                <c:v>26</c:v>
              </c:pt>
              <c:pt idx="9">
                <c:v>26</c:v>
              </c:pt>
              <c:pt idx="10">
                <c:v>25.666666666666668</c:v>
              </c:pt>
              <c:pt idx="11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BE7-4ACA-98D3-FE4AAFC5932D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26</c:v>
              </c:pt>
              <c:pt idx="3">
                <c:v>26</c:v>
              </c:pt>
              <c:pt idx="4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E7-4ACA-98D3-FE4AAFC59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39984"/>
        <c:axId val="792443904"/>
      </c:lineChart>
      <c:catAx>
        <c:axId val="7924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43303717894638172"/>
              <c:y val="0.773439037893842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3904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399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DAIRY COWS &amp; HEIFERS IN MILK (£/head)</a:t>
            </a:r>
          </a:p>
        </c:rich>
      </c:tx>
      <c:layout>
        <c:manualLayout>
          <c:xMode val="edge"/>
          <c:yMode val="edge"/>
          <c:x val="0.19057403941310613"/>
          <c:y val="4.6242774566473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32936310176419"/>
          <c:y val="0.212311196556496"/>
          <c:w val="0.79867188278680357"/>
          <c:h val="0.5104981593734372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1710.5172413793102</c:v>
              </c:pt>
              <c:pt idx="2">
                <c:v>#N/A</c:v>
              </c:pt>
              <c:pt idx="3">
                <c:v>1859.090909090909</c:v>
              </c:pt>
              <c:pt idx="4">
                <c:v>1427.3076923076924</c:v>
              </c:pt>
              <c:pt idx="5">
                <c:v>2163.3333333333335</c:v>
              </c:pt>
              <c:pt idx="6">
                <c:v>2178.6440677966102</c:v>
              </c:pt>
              <c:pt idx="7">
                <c:v>2240.566037735849</c:v>
              </c:pt>
              <c:pt idx="8">
                <c:v>1644.4444444444443</c:v>
              </c:pt>
              <c:pt idx="9">
                <c:v>2187.2222222222222</c:v>
              </c:pt>
              <c:pt idx="10">
                <c:v>2095.625</c:v>
              </c:pt>
              <c:pt idx="11">
                <c:v>2061.3559322033898</c:v>
              </c:pt>
              <c:pt idx="12">
                <c:v>2079.1666666666665</c:v>
              </c:pt>
              <c:pt idx="13">
                <c:v>2062.3076923076924</c:v>
              </c:pt>
              <c:pt idx="14">
                <c:v>2319.4444444444443</c:v>
              </c:pt>
              <c:pt idx="15">
                <c:v>2290</c:v>
              </c:pt>
              <c:pt idx="16">
                <c:v>2433.0263157894738</c:v>
              </c:pt>
              <c:pt idx="17">
                <c:v>2297.3333333333335</c:v>
              </c:pt>
              <c:pt idx="18">
                <c:v>1808.3333333333333</c:v>
              </c:pt>
              <c:pt idx="19">
                <c:v>1864.2105263157894</c:v>
              </c:pt>
              <c:pt idx="20">
                <c:v>2534.6153846153848</c:v>
              </c:pt>
              <c:pt idx="21">
                <c:v>2119.2307692307691</c:v>
              </c:pt>
              <c:pt idx="22">
                <c:v>2196.5517241379312</c:v>
              </c:pt>
              <c:pt idx="23">
                <c:v>2226.6666666666665</c:v>
              </c:pt>
              <c:pt idx="24">
                <c:v>2245</c:v>
              </c:pt>
              <c:pt idx="25">
                <c:v>2200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2643.75</c:v>
              </c:pt>
              <c:pt idx="30">
                <c:v>2306.25</c:v>
              </c:pt>
              <c:pt idx="31">
                <c:v>2304.2857142857142</c:v>
              </c:pt>
              <c:pt idx="32">
                <c:v>#N/A</c:v>
              </c:pt>
              <c:pt idx="33">
                <c:v>2606.75</c:v>
              </c:pt>
              <c:pt idx="34">
                <c:v>2963.8888888888887</c:v>
              </c:pt>
              <c:pt idx="35">
                <c:v>2563.3333333333335</c:v>
              </c:pt>
              <c:pt idx="36">
                <c:v>2550</c:v>
              </c:pt>
              <c:pt idx="37">
                <c:v>2891.25</c:v>
              </c:pt>
              <c:pt idx="38">
                <c:v>2940.7407407407409</c:v>
              </c:pt>
              <c:pt idx="39">
                <c:v>2960</c:v>
              </c:pt>
              <c:pt idx="40">
                <c:v>2572.3684210526317</c:v>
              </c:pt>
              <c:pt idx="41">
                <c:v>2561.6279069767443</c:v>
              </c:pt>
              <c:pt idx="42">
                <c:v>2356.25</c:v>
              </c:pt>
              <c:pt idx="43">
                <c:v>2270.4545454545455</c:v>
              </c:pt>
              <c:pt idx="44">
                <c:v>2525.5555555555557</c:v>
              </c:pt>
              <c:pt idx="45">
                <c:v>2354.0816326530612</c:v>
              </c:pt>
              <c:pt idx="46">
                <c:v>2530.2325581395348</c:v>
              </c:pt>
              <c:pt idx="47">
                <c:v>2025</c:v>
              </c:pt>
              <c:pt idx="48">
                <c:v>2337.5</c:v>
              </c:pt>
              <c:pt idx="49">
                <c:v>2237.5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49C-401D-BC14-A131D8A09905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1847.7272727272727</c:v>
              </c:pt>
              <c:pt idx="1">
                <c:v>2157.1428571428573</c:v>
              </c:pt>
              <c:pt idx="2">
                <c:v>2398.8235294117649</c:v>
              </c:pt>
              <c:pt idx="3">
                <c:v>2396.09375</c:v>
              </c:pt>
              <c:pt idx="4">
                <c:v>2267.6470588235293</c:v>
              </c:pt>
              <c:pt idx="5">
                <c:v>2408.3333333333335</c:v>
              </c:pt>
              <c:pt idx="6">
                <c:v>2441.6666666666665</c:v>
              </c:pt>
              <c:pt idx="7">
                <c:v>2491.9117647058824</c:v>
              </c:pt>
              <c:pt idx="8">
                <c:v>2381.818181818182</c:v>
              </c:pt>
              <c:pt idx="9">
                <c:v>2189.1304347826085</c:v>
              </c:pt>
              <c:pt idx="10">
                <c:v>2742.5</c:v>
              </c:pt>
              <c:pt idx="11">
                <c:v>2148.0263157894738</c:v>
              </c:pt>
              <c:pt idx="12">
                <c:v>2144.7368421052633</c:v>
              </c:pt>
              <c:pt idx="13">
                <c:v>1794.9152542372881</c:v>
              </c:pt>
              <c:pt idx="14">
                <c:v>2287.9310344827586</c:v>
              </c:pt>
              <c:pt idx="15">
                <c:v>2184.375</c:v>
              </c:pt>
              <c:pt idx="16">
                <c:v>1937.1134020618556</c:v>
              </c:pt>
              <c:pt idx="17">
                <c:v>1706.6666666666667</c:v>
              </c:pt>
              <c:pt idx="18">
                <c:v>#N/A</c:v>
              </c:pt>
              <c:pt idx="19">
                <c:v>2000</c:v>
              </c:pt>
              <c:pt idx="20">
                <c:v>#N/A</c:v>
              </c:pt>
              <c:pt idx="21">
                <c:v>2078.5714285714284</c:v>
              </c:pt>
              <c:pt idx="22">
                <c:v>#N/A</c:v>
              </c:pt>
              <c:pt idx="23">
                <c:v>2191.6666666666665</c:v>
              </c:pt>
              <c:pt idx="24">
                <c:v>2492.5</c:v>
              </c:pt>
              <c:pt idx="25">
                <c:v>2300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9C-401D-BC14-A131D8A09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0768"/>
        <c:axId val="792441160"/>
      </c:lineChart>
      <c:catAx>
        <c:axId val="79244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204944924920003"/>
              <c:y val="0.817920213008242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160"/>
        <c:crossesAt val="550"/>
        <c:auto val="0"/>
        <c:lblAlgn val="ctr"/>
        <c:lblOffset val="100"/>
        <c:tickLblSkip val="3"/>
        <c:tickMarkSkip val="1"/>
        <c:noMultiLvlLbl val="0"/>
      </c:catAx>
      <c:valAx>
        <c:axId val="792441160"/>
        <c:scaling>
          <c:orientation val="minMax"/>
          <c:min val="10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0768"/>
        <c:crosses val="autoZero"/>
        <c:crossBetween val="midCat"/>
        <c:majorUnit val="1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DROPPED CALVES (£/head)</a:t>
            </a:r>
          </a:p>
        </c:rich>
      </c:tx>
      <c:layout>
        <c:manualLayout>
          <c:xMode val="edge"/>
          <c:yMode val="edge"/>
          <c:x val="0.27961241495299038"/>
          <c:y val="6.6666666666666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02288267156611"/>
          <c:y val="0.21166756543262305"/>
          <c:w val="0.78436018957344456"/>
          <c:h val="0.5846153846153845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286.69167803547066</c:v>
              </c:pt>
              <c:pt idx="1">
                <c:v>333.30316742081448</c:v>
              </c:pt>
              <c:pt idx="2">
                <c:v>364.35754189944134</c:v>
              </c:pt>
              <c:pt idx="3">
                <c:v>351.02800361336949</c:v>
              </c:pt>
              <c:pt idx="4">
                <c:v>353.8043912175649</c:v>
              </c:pt>
              <c:pt idx="5">
                <c:v>405.30870445344129</c:v>
              </c:pt>
              <c:pt idx="6">
                <c:v>386.82911392405066</c:v>
              </c:pt>
              <c:pt idx="7">
                <c:v>400.27313266443701</c:v>
              </c:pt>
              <c:pt idx="8">
                <c:v>422.35803757828808</c:v>
              </c:pt>
              <c:pt idx="9">
                <c:v>411.725321888412</c:v>
              </c:pt>
              <c:pt idx="10">
                <c:v>410.04840484048407</c:v>
              </c:pt>
              <c:pt idx="11">
                <c:v>422.03336339044182</c:v>
              </c:pt>
              <c:pt idx="12">
                <c:v>414.97641509433964</c:v>
              </c:pt>
              <c:pt idx="13">
                <c:v>492.83354509999998</c:v>
              </c:pt>
              <c:pt idx="14">
                <c:v>494.72912966252221</c:v>
              </c:pt>
              <c:pt idx="15">
                <c:v>520.36635706914342</c:v>
              </c:pt>
              <c:pt idx="16">
                <c:v>508.77224199288258</c:v>
              </c:pt>
              <c:pt idx="17">
                <c:v>529.64900662251659</c:v>
              </c:pt>
              <c:pt idx="18">
                <c:v>492.51219512195121</c:v>
              </c:pt>
              <c:pt idx="19">
                <c:v>527.32275132275129</c:v>
              </c:pt>
              <c:pt idx="20">
                <c:v>501.75226586102718</c:v>
              </c:pt>
              <c:pt idx="21">
                <c:v>510.39920159680639</c:v>
              </c:pt>
              <c:pt idx="22">
                <c:v>483.67666232073014</c:v>
              </c:pt>
              <c:pt idx="23">
                <c:v>502.05128205128204</c:v>
              </c:pt>
              <c:pt idx="24">
                <c:v>494.93630573248407</c:v>
              </c:pt>
              <c:pt idx="25">
                <c:v>484.455205811138</c:v>
              </c:pt>
              <c:pt idx="26">
                <c:v>467.6223776223776</c:v>
              </c:pt>
              <c:pt idx="27">
                <c:v>#N/A</c:v>
              </c:pt>
              <c:pt idx="28">
                <c:v>557.4845488257107</c:v>
              </c:pt>
              <c:pt idx="29">
                <c:v>639.99653979238758</c:v>
              </c:pt>
              <c:pt idx="30">
                <c:v>660.304347826087</c:v>
              </c:pt>
              <c:pt idx="31">
                <c:v>644.15584415584419</c:v>
              </c:pt>
              <c:pt idx="32">
                <c:v>725.14745308310989</c:v>
              </c:pt>
              <c:pt idx="33">
                <c:v>711.02961918194637</c:v>
              </c:pt>
              <c:pt idx="34">
                <c:v>719.16299559471361</c:v>
              </c:pt>
              <c:pt idx="35">
                <c:v>740.28089887640454</c:v>
              </c:pt>
              <c:pt idx="36">
                <c:v>778.59523809523807</c:v>
              </c:pt>
              <c:pt idx="37">
                <c:v>724.62099125364432</c:v>
              </c:pt>
              <c:pt idx="38">
                <c:v>685.55218446601941</c:v>
              </c:pt>
              <c:pt idx="39">
                <c:v>636.90553745928344</c:v>
              </c:pt>
              <c:pt idx="40">
                <c:v>641.72158154859972</c:v>
              </c:pt>
              <c:pt idx="41">
                <c:v>628.64235055724419</c:v>
              </c:pt>
              <c:pt idx="42">
                <c:v>629.46392694063923</c:v>
              </c:pt>
              <c:pt idx="43">
                <c:v>589.81369587109771</c:v>
              </c:pt>
              <c:pt idx="44">
                <c:v>627.05919395465992</c:v>
              </c:pt>
              <c:pt idx="45">
                <c:v>618.20111731843576</c:v>
              </c:pt>
              <c:pt idx="46">
                <c:v>607.65734265734261</c:v>
              </c:pt>
              <c:pt idx="47">
                <c:v>524.01580459770116</c:v>
              </c:pt>
              <c:pt idx="48">
                <c:v>550.80508474576266</c:v>
              </c:pt>
              <c:pt idx="49">
                <c:v>478.0070754716981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D6-4C87-9C82-EE47FD0C5C8F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578.15373563218395</c:v>
              </c:pt>
              <c:pt idx="1">
                <c:v>562.29729729729729</c:v>
              </c:pt>
              <c:pt idx="2">
                <c:v>569.58561376075056</c:v>
              </c:pt>
              <c:pt idx="3">
                <c:v>561.149885583524</c:v>
              </c:pt>
              <c:pt idx="4">
                <c:v>570.50345508390922</c:v>
              </c:pt>
              <c:pt idx="5">
                <c:v>609.34131736526945</c:v>
              </c:pt>
              <c:pt idx="6">
                <c:v>635.85185185185185</c:v>
              </c:pt>
              <c:pt idx="7">
                <c:v>615.93177189409369</c:v>
              </c:pt>
              <c:pt idx="8">
                <c:v>633.76313276026747</c:v>
              </c:pt>
              <c:pt idx="9">
                <c:v>572.52759381898454</c:v>
              </c:pt>
              <c:pt idx="10">
                <c:v>614.69534050179209</c:v>
              </c:pt>
              <c:pt idx="11">
                <c:v>615.46846846846847</c:v>
              </c:pt>
              <c:pt idx="12">
                <c:v>559.17612193056732</c:v>
              </c:pt>
              <c:pt idx="13">
                <c:v>615.46163069544366</c:v>
              </c:pt>
              <c:pt idx="14">
                <c:v>584.05540417802001</c:v>
              </c:pt>
              <c:pt idx="15">
                <c:v>570.61728395061732</c:v>
              </c:pt>
              <c:pt idx="16">
                <c:v>563.63729508196718</c:v>
              </c:pt>
              <c:pt idx="17">
                <c:v>590.06930693069307</c:v>
              </c:pt>
              <c:pt idx="18">
                <c:v>554.77660972404726</c:v>
              </c:pt>
              <c:pt idx="19">
                <c:v>562.711318795431</c:v>
              </c:pt>
              <c:pt idx="20">
                <c:v>615.05905511811022</c:v>
              </c:pt>
              <c:pt idx="21">
                <c:v>587.22865412445731</c:v>
              </c:pt>
              <c:pt idx="22">
                <c:v>594.5682451253482</c:v>
              </c:pt>
              <c:pt idx="23">
                <c:v>600.93808630393994</c:v>
              </c:pt>
              <c:pt idx="24">
                <c:v>598.30532212885157</c:v>
              </c:pt>
              <c:pt idx="25">
                <c:v>612.52457002457004</c:v>
              </c:pt>
              <c:pt idx="26">
                <c:v>617.04615384615386</c:v>
              </c:pt>
              <c:pt idx="27">
                <c:v>#N/A</c:v>
              </c:pt>
              <c:pt idx="28">
                <c:v>647.75083612040135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D6-4C87-9C82-EE47FD0C5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5080"/>
        <c:axId val="792441944"/>
      </c:lineChart>
      <c:catAx>
        <c:axId val="79244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43816731653339"/>
              <c:y val="0.88571511894346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944"/>
        <c:crossesAt val="100"/>
        <c:auto val="0"/>
        <c:lblAlgn val="ctr"/>
        <c:lblOffset val="100"/>
        <c:tickLblSkip val="3"/>
        <c:tickMarkSkip val="1"/>
        <c:noMultiLvlLbl val="0"/>
      </c:catAx>
      <c:valAx>
        <c:axId val="792441944"/>
        <c:scaling>
          <c:orientation val="minMax"/>
          <c:min val="18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080"/>
        <c:crosses val="autoZero"/>
        <c:crossBetween val="midCat"/>
        <c:majorUnit val="4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BROILER CHICKENS 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 Liveweight price (pence/kg)</a:t>
            </a:r>
          </a:p>
        </c:rich>
      </c:tx>
      <c:layout>
        <c:manualLayout>
          <c:xMode val="edge"/>
          <c:yMode val="edge"/>
          <c:x val="0.16801619433198794"/>
          <c:y val="0.106109746731842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74317220359"/>
          <c:y val="0.31600061718878314"/>
          <c:w val="0.78078911636622095"/>
          <c:h val="0.400000781251525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103.31</c:v>
              </c:pt>
              <c:pt idx="1">
                <c:v>105.49</c:v>
              </c:pt>
              <c:pt idx="2">
                <c:v>104.85</c:v>
              </c:pt>
              <c:pt idx="3">
                <c:v>104.78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#N/A</c:v>
              </c:pt>
              <c:pt idx="30">
                <c:v>#N/A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E13-4F6D-8CB2-1E6D219224BF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E13-4F6D-8CB2-1E6D2192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4296"/>
        <c:axId val="792442336"/>
      </c:lineChart>
      <c:catAx>
        <c:axId val="79244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951417004049488"/>
              <c:y val="0.88424732680119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336"/>
        <c:crossesAt val="64"/>
        <c:auto val="0"/>
        <c:lblAlgn val="ctr"/>
        <c:lblOffset val="100"/>
        <c:tickLblSkip val="3"/>
        <c:tickMarkSkip val="1"/>
        <c:noMultiLvlLbl val="0"/>
      </c:catAx>
      <c:valAx>
        <c:axId val="792442336"/>
        <c:scaling>
          <c:orientation val="minMax"/>
          <c:max val="13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4296"/>
        <c:crosses val="autoZero"/>
        <c:crossBetween val="midCat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BARLEY - </a:t>
            </a:r>
            <a:r>
              <a:rPr lang="en-GB" sz="115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Delivered price (£/tonne)</a:t>
            </a:r>
          </a:p>
        </c:rich>
      </c:tx>
      <c:layout>
        <c:manualLayout>
          <c:xMode val="edge"/>
          <c:yMode val="edge"/>
          <c:x val="0.16302242871885242"/>
          <c:y val="2.354725445427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29683595760048E-2"/>
          <c:y val="0.19028377697166185"/>
          <c:w val="0.85085676150954304"/>
          <c:h val="0.558705557916800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200</c:v>
              </c:pt>
              <c:pt idx="1">
                <c:v>203</c:v>
              </c:pt>
              <c:pt idx="2">
                <c:v>204</c:v>
              </c:pt>
              <c:pt idx="3">
                <c:v>205</c:v>
              </c:pt>
              <c:pt idx="4">
                <c:v>202</c:v>
              </c:pt>
              <c:pt idx="5">
                <c:v>205</c:v>
              </c:pt>
              <c:pt idx="6">
                <c:v>202</c:v>
              </c:pt>
              <c:pt idx="7">
                <c:v>201</c:v>
              </c:pt>
              <c:pt idx="8">
                <c:v>199</c:v>
              </c:pt>
              <c:pt idx="9">
                <c:v>#N/A</c:v>
              </c:pt>
              <c:pt idx="10">
                <c:v>203</c:v>
              </c:pt>
              <c:pt idx="11">
                <c:v>201</c:v>
              </c:pt>
              <c:pt idx="12">
                <c:v>201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200</c:v>
              </c:pt>
              <c:pt idx="18">
                <c:v>199.5</c:v>
              </c:pt>
              <c:pt idx="19">
                <c:v>197</c:v>
              </c:pt>
              <c:pt idx="20">
                <c:v>197</c:v>
              </c:pt>
              <c:pt idx="21">
                <c:v>191.5</c:v>
              </c:pt>
              <c:pt idx="22">
                <c:v>#N/A</c:v>
              </c:pt>
              <c:pt idx="23">
                <c:v>#N/A</c:v>
              </c:pt>
              <c:pt idx="24">
                <c:v>193</c:v>
              </c:pt>
              <c:pt idx="25">
                <c:v>#N/A</c:v>
              </c:pt>
              <c:pt idx="26">
                <c:v>#N/A</c:v>
              </c:pt>
              <c:pt idx="27">
                <c:v>184</c:v>
              </c:pt>
              <c:pt idx="28">
                <c:v>#N/A</c:v>
              </c:pt>
              <c:pt idx="29">
                <c:v>186</c:v>
              </c:pt>
              <c:pt idx="30">
                <c:v>188</c:v>
              </c:pt>
              <c:pt idx="31">
                <c:v>188</c:v>
              </c:pt>
              <c:pt idx="32">
                <c:v>186</c:v>
              </c:pt>
              <c:pt idx="33">
                <c:v>184</c:v>
              </c:pt>
              <c:pt idx="34">
                <c:v>187</c:v>
              </c:pt>
              <c:pt idx="35">
                <c:v>186</c:v>
              </c:pt>
              <c:pt idx="36">
                <c:v>182</c:v>
              </c:pt>
              <c:pt idx="37">
                <c:v>183</c:v>
              </c:pt>
              <c:pt idx="38">
                <c:v>185.5</c:v>
              </c:pt>
              <c:pt idx="39">
                <c:v>183.5</c:v>
              </c:pt>
              <c:pt idx="40">
                <c:v>184.5</c:v>
              </c:pt>
              <c:pt idx="41">
                <c:v>#N/A</c:v>
              </c:pt>
              <c:pt idx="42">
                <c:v>189.5</c:v>
              </c:pt>
              <c:pt idx="43">
                <c:v>#N/A</c:v>
              </c:pt>
              <c:pt idx="44">
                <c:v>193.5</c:v>
              </c:pt>
              <c:pt idx="45">
                <c:v>195.5</c:v>
              </c:pt>
              <c:pt idx="46">
                <c:v>197.5</c:v>
              </c:pt>
              <c:pt idx="47">
                <c:v>195.5</c:v>
              </c:pt>
              <c:pt idx="48">
                <c:v>194.5</c:v>
              </c:pt>
              <c:pt idx="49">
                <c:v>#N/A</c:v>
              </c:pt>
              <c:pt idx="50">
                <c:v>#N/A</c:v>
              </c:pt>
              <c:pt idx="51">
                <c:v>196.5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C7C-49CA-B1A8-7C4CC26E27B6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193.5</c:v>
              </c:pt>
              <c:pt idx="2">
                <c:v>196.5</c:v>
              </c:pt>
              <c:pt idx="3">
                <c:v>#N/A</c:v>
              </c:pt>
              <c:pt idx="4">
                <c:v>197.5</c:v>
              </c:pt>
              <c:pt idx="5">
                <c:v>198.5</c:v>
              </c:pt>
              <c:pt idx="6">
                <c:v>#N/A</c:v>
              </c:pt>
              <c:pt idx="7">
                <c:v>199.5</c:v>
              </c:pt>
              <c:pt idx="8">
                <c:v>#N/A</c:v>
              </c:pt>
              <c:pt idx="9">
                <c:v>#N/A</c:v>
              </c:pt>
              <c:pt idx="10">
                <c:v>202.5</c:v>
              </c:pt>
              <c:pt idx="11">
                <c:v>201.5</c:v>
              </c:pt>
              <c:pt idx="12">
                <c:v>#N/A</c:v>
              </c:pt>
              <c:pt idx="13">
                <c:v>201.5</c:v>
              </c:pt>
              <c:pt idx="14">
                <c:v>202</c:v>
              </c:pt>
              <c:pt idx="15">
                <c:v>201.5</c:v>
              </c:pt>
              <c:pt idx="16">
                <c:v>204.5</c:v>
              </c:pt>
              <c:pt idx="17">
                <c:v>199.5</c:v>
              </c:pt>
              <c:pt idx="18">
                <c:v>202.5</c:v>
              </c:pt>
              <c:pt idx="19">
                <c:v>200.5</c:v>
              </c:pt>
              <c:pt idx="20">
                <c:v>197.5</c:v>
              </c:pt>
              <c:pt idx="21">
                <c:v>196.5</c:v>
              </c:pt>
              <c:pt idx="22">
                <c:v>193.5</c:v>
              </c:pt>
              <c:pt idx="23">
                <c:v>191.5</c:v>
              </c:pt>
              <c:pt idx="24">
                <c:v>191.5</c:v>
              </c:pt>
              <c:pt idx="25">
                <c:v>189.5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C7C-49CA-B1A8-7C4CC26E2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648"/>
        <c:axId val="792445864"/>
      </c:lineChart>
      <c:catAx>
        <c:axId val="79244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864"/>
        <c:crossesAt val="100"/>
        <c:auto val="1"/>
        <c:lblAlgn val="ctr"/>
        <c:lblOffset val="100"/>
        <c:tickLblSkip val="3"/>
        <c:tickMarkSkip val="1"/>
        <c:noMultiLvlLbl val="0"/>
      </c:catAx>
      <c:valAx>
        <c:axId val="792445864"/>
        <c:scaling>
          <c:orientation val="minMax"/>
          <c:max val="280"/>
          <c:min val="16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648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SHEEP - Deadweight price (pence/kg)</a:t>
            </a:r>
          </a:p>
        </c:rich>
      </c:tx>
      <c:layout>
        <c:manualLayout>
          <c:xMode val="edge"/>
          <c:yMode val="edge"/>
          <c:x val="0.18315824165717118"/>
          <c:y val="2.72335443363697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1832110957844"/>
          <c:y val="0.28979591836734692"/>
          <c:w val="0.81795076610267969"/>
          <c:h val="0.485714285714356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674.17765184771667</c:v>
              </c:pt>
              <c:pt idx="1">
                <c:v>697.74243199488103</c:v>
              </c:pt>
              <c:pt idx="2">
                <c:v>667.84871287546525</c:v>
              </c:pt>
              <c:pt idx="3">
                <c:v>666.9971346201155</c:v>
              </c:pt>
              <c:pt idx="4">
                <c:v>667.7420690347243</c:v>
              </c:pt>
              <c:pt idx="5">
                <c:v>680.19116350216063</c:v>
              </c:pt>
              <c:pt idx="6">
                <c:v>663.20936534600469</c:v>
              </c:pt>
              <c:pt idx="7">
                <c:v>656.69369083782919</c:v>
              </c:pt>
              <c:pt idx="8">
                <c:v>647.91731894290763</c:v>
              </c:pt>
              <c:pt idx="9">
                <c:v>637.13861237072058</c:v>
              </c:pt>
              <c:pt idx="10">
                <c:v>633.71338472754201</c:v>
              </c:pt>
              <c:pt idx="11">
                <c:v>658.40160457974537</c:v>
              </c:pt>
              <c:pt idx="12">
                <c:v>684.75905177142999</c:v>
              </c:pt>
              <c:pt idx="13">
                <c:v>679.74478229456543</c:v>
              </c:pt>
              <c:pt idx="14">
                <c:v>671.49064829922816</c:v>
              </c:pt>
              <c:pt idx="15">
                <c:v>666.36734306295432</c:v>
              </c:pt>
              <c:pt idx="16">
                <c:v>667.76329436804065</c:v>
              </c:pt>
              <c:pt idx="17">
                <c:v>664.11279064986536</c:v>
              </c:pt>
              <c:pt idx="18">
                <c:v>666.75505814188375</c:v>
              </c:pt>
              <c:pt idx="19">
                <c:v>669.75769681191014</c:v>
              </c:pt>
              <c:pt idx="20">
                <c:v>661.86152121394707</c:v>
              </c:pt>
              <c:pt idx="21">
                <c:v>686.0544219334962</c:v>
              </c:pt>
              <c:pt idx="22">
                <c:v>663.1831039456406</c:v>
              </c:pt>
              <c:pt idx="23">
                <c:v>672.06809548687477</c:v>
              </c:pt>
              <c:pt idx="24">
                <c:v>675.15393532724988</c:v>
              </c:pt>
              <c:pt idx="25">
                <c:v>652.22590712336614</c:v>
              </c:pt>
              <c:pt idx="26">
                <c:v>624.12455742713337</c:v>
              </c:pt>
              <c:pt idx="27">
                <c:v>668.88295851951227</c:v>
              </c:pt>
              <c:pt idx="28">
                <c:v>647.92182577538506</c:v>
              </c:pt>
              <c:pt idx="29">
                <c:v>647.80382211967878</c:v>
              </c:pt>
              <c:pt idx="30">
                <c:v>645.81784301586038</c:v>
              </c:pt>
              <c:pt idx="31">
                <c:v>650.69597197852192</c:v>
              </c:pt>
              <c:pt idx="32">
                <c:v>650.85267355125347</c:v>
              </c:pt>
              <c:pt idx="33">
                <c:v>640.80996059070003</c:v>
              </c:pt>
              <c:pt idx="34">
                <c:v>618.73884812355607</c:v>
              </c:pt>
              <c:pt idx="35">
                <c:v>622.38138850520443</c:v>
              </c:pt>
              <c:pt idx="36">
                <c:v>623.67738919635917</c:v>
              </c:pt>
              <c:pt idx="37">
                <c:v>620.31054260383496</c:v>
              </c:pt>
              <c:pt idx="38">
                <c:v>617.3183461671216</c:v>
              </c:pt>
              <c:pt idx="39">
                <c:v>613.48665416628796</c:v>
              </c:pt>
              <c:pt idx="40">
                <c:v>615.57249685586021</c:v>
              </c:pt>
              <c:pt idx="41">
                <c:v>606.34825343552586</c:v>
              </c:pt>
              <c:pt idx="42">
                <c:v>607.5508066539968</c:v>
              </c:pt>
              <c:pt idx="43">
                <c:v>623.13804131785457</c:v>
              </c:pt>
              <c:pt idx="44">
                <c:v>620.38828844372506</c:v>
              </c:pt>
              <c:pt idx="45">
                <c:v>619.67145777148835</c:v>
              </c:pt>
              <c:pt idx="46">
                <c:v>612.58140279407326</c:v>
              </c:pt>
              <c:pt idx="47">
                <c:v>596.10418934630002</c:v>
              </c:pt>
              <c:pt idx="48">
                <c:v>567.81639195117373</c:v>
              </c:pt>
              <c:pt idx="49">
                <c:v>592.29650417990376</c:v>
              </c:pt>
              <c:pt idx="50">
                <c:v>615.0924571325188</c:v>
              </c:pt>
              <c:pt idx="51">
                <c:v>621.5637100643354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AA-4F2F-9C8B-6D93E183E82A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608.11765699313446</c:v>
              </c:pt>
              <c:pt idx="1">
                <c:v>596.53262180762579</c:v>
              </c:pt>
              <c:pt idx="2">
                <c:v>571.0075521292257</c:v>
              </c:pt>
              <c:pt idx="3">
                <c:v>587.93404637734204</c:v>
              </c:pt>
              <c:pt idx="4">
                <c:v>599.67297785279197</c:v>
              </c:pt>
              <c:pt idx="5">
                <c:v>609.32081876258917</c:v>
              </c:pt>
              <c:pt idx="6">
                <c:v>612.01050320486252</c:v>
              </c:pt>
              <c:pt idx="7">
                <c:v>633.1649917985402</c:v>
              </c:pt>
              <c:pt idx="8">
                <c:v>655.23368539984551</c:v>
              </c:pt>
              <c:pt idx="9">
                <c:v>719.1504944800671</c:v>
              </c:pt>
              <c:pt idx="10">
                <c:v>747.79361314475534</c:v>
              </c:pt>
              <c:pt idx="11">
                <c:v>750.10563006708401</c:v>
              </c:pt>
              <c:pt idx="12">
                <c:v>769.00050276705076</c:v>
              </c:pt>
              <c:pt idx="13">
                <c:v>744.59070726383356</c:v>
              </c:pt>
              <c:pt idx="14">
                <c:v>778.73860065616611</c:v>
              </c:pt>
              <c:pt idx="15">
                <c:v>820.21732479510069</c:v>
              </c:pt>
              <c:pt idx="16">
                <c:v>780.75616603546518</c:v>
              </c:pt>
              <c:pt idx="17">
                <c:v>805.84124861413704</c:v>
              </c:pt>
              <c:pt idx="18">
                <c:v>822.40980418311449</c:v>
              </c:pt>
              <c:pt idx="19">
                <c:v>884.59053093485693</c:v>
              </c:pt>
              <c:pt idx="20">
                <c:v>819.83972472480843</c:v>
              </c:pt>
              <c:pt idx="21">
                <c:v>836.1904856586068</c:v>
              </c:pt>
              <c:pt idx="22">
                <c:v>837.74294203570253</c:v>
              </c:pt>
              <c:pt idx="23">
                <c:v>798.60215756179934</c:v>
              </c:pt>
              <c:pt idx="24">
                <c:v>746.48984298655569</c:v>
              </c:pt>
              <c:pt idx="25">
                <c:v>716.55817461913887</c:v>
              </c:pt>
              <c:pt idx="26">
                <c:v>701.54196368059343</c:v>
              </c:pt>
              <c:pt idx="27">
                <c:v>710.21016678552598</c:v>
              </c:pt>
              <c:pt idx="28">
                <c:v>692.67925331064851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AA-4F2F-9C8B-6D93E183E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2728"/>
        <c:axId val="792443120"/>
      </c:lineChart>
      <c:catAx>
        <c:axId val="79244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684293410692087"/>
              <c:y val="0.87582171101161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120"/>
        <c:crossesAt val="260"/>
        <c:auto val="0"/>
        <c:lblAlgn val="ctr"/>
        <c:lblOffset val="100"/>
        <c:tickLblSkip val="3"/>
        <c:tickMarkSkip val="1"/>
        <c:noMultiLvlLbl val="0"/>
      </c:catAx>
      <c:valAx>
        <c:axId val="792443120"/>
        <c:scaling>
          <c:orientation val="minMax"/>
          <c:min val="4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728"/>
        <c:crosses val="autoZero"/>
        <c:crossBetween val="midCat"/>
        <c:majorUnit val="4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PIGS - Deadweight price (pence/kg)</a:t>
            </a:r>
          </a:p>
        </c:rich>
      </c:tx>
      <c:layout>
        <c:manualLayout>
          <c:xMode val="edge"/>
          <c:yMode val="edge"/>
          <c:x val="0.18087287720726963"/>
          <c:y val="4.59770114942528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7430317751871"/>
          <c:y val="0.19683953298941079"/>
          <c:w val="0.82566585956424265"/>
          <c:h val="0.5387942374272576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203.07925612616796</c:v>
              </c:pt>
              <c:pt idx="1">
                <c:v>202.66886227850173</c:v>
              </c:pt>
              <c:pt idx="2">
                <c:v>201.980916000907</c:v>
              </c:pt>
              <c:pt idx="3">
                <c:v>201.35173341727136</c:v>
              </c:pt>
              <c:pt idx="4">
                <c:v>202.01757674951355</c:v>
              </c:pt>
              <c:pt idx="5">
                <c:v>200.61579502015957</c:v>
              </c:pt>
              <c:pt idx="6">
                <c:v>200.80841774390245</c:v>
              </c:pt>
              <c:pt idx="7">
                <c:v>200.60302080044715</c:v>
              </c:pt>
              <c:pt idx="8">
                <c:v>201.51454827647632</c:v>
              </c:pt>
              <c:pt idx="9">
                <c:v>200.66930668901554</c:v>
              </c:pt>
              <c:pt idx="10">
                <c:v>201.03256799215737</c:v>
              </c:pt>
              <c:pt idx="11">
                <c:v>201.69535625048982</c:v>
              </c:pt>
              <c:pt idx="12">
                <c:v>201.91432251104763</c:v>
              </c:pt>
              <c:pt idx="13">
                <c:v>202.24260926654699</c:v>
              </c:pt>
              <c:pt idx="14">
                <c:v>202.71831566363213</c:v>
              </c:pt>
              <c:pt idx="15">
                <c:v>202.95822968216243</c:v>
              </c:pt>
              <c:pt idx="16">
                <c:v>203.44498450561485</c:v>
              </c:pt>
              <c:pt idx="17">
                <c:v>202.82271485519905</c:v>
              </c:pt>
              <c:pt idx="18">
                <c:v>203.46084294384164</c:v>
              </c:pt>
              <c:pt idx="19">
                <c:v>203.45166270190848</c:v>
              </c:pt>
              <c:pt idx="20">
                <c:v>204.05674400525444</c:v>
              </c:pt>
              <c:pt idx="21">
                <c:v>204.46953325006746</c:v>
              </c:pt>
              <c:pt idx="22">
                <c:v>204.72759423854941</c:v>
              </c:pt>
              <c:pt idx="23">
                <c:v>205.36463788028368</c:v>
              </c:pt>
              <c:pt idx="24">
                <c:v>205.39562635789542</c:v>
              </c:pt>
              <c:pt idx="25">
                <c:v>205.25770306988505</c:v>
              </c:pt>
              <c:pt idx="26">
                <c:v>204.4537940159363</c:v>
              </c:pt>
              <c:pt idx="27">
                <c:v>205.54842391616219</c:v>
              </c:pt>
              <c:pt idx="28">
                <c:v>205.59997917040684</c:v>
              </c:pt>
              <c:pt idx="29">
                <c:v>205.90844138106149</c:v>
              </c:pt>
              <c:pt idx="30">
                <c:v>205.97821376407714</c:v>
              </c:pt>
              <c:pt idx="31">
                <c:v>205.59214995719296</c:v>
              </c:pt>
              <c:pt idx="32">
                <c:v>205.96776437685844</c:v>
              </c:pt>
              <c:pt idx="33">
                <c:v>205.94466332851709</c:v>
              </c:pt>
              <c:pt idx="34">
                <c:v>206.14524702423523</c:v>
              </c:pt>
              <c:pt idx="35">
                <c:v>205.43676337954619</c:v>
              </c:pt>
              <c:pt idx="36">
                <c:v>205.41581608692388</c:v>
              </c:pt>
              <c:pt idx="37">
                <c:v>204.98612466163405</c:v>
              </c:pt>
              <c:pt idx="38">
                <c:v>204.98327077658959</c:v>
              </c:pt>
              <c:pt idx="39">
                <c:v>204.49245100242504</c:v>
              </c:pt>
              <c:pt idx="40">
                <c:v>203.73117896186693</c:v>
              </c:pt>
              <c:pt idx="41">
                <c:v>203.43976460415666</c:v>
              </c:pt>
              <c:pt idx="42">
                <c:v>202.47634897845731</c:v>
              </c:pt>
              <c:pt idx="43">
                <c:v>201.84690835452611</c:v>
              </c:pt>
              <c:pt idx="44">
                <c:v>200.56540726118274</c:v>
              </c:pt>
              <c:pt idx="45">
                <c:v>200.1420158610685</c:v>
              </c:pt>
              <c:pt idx="46">
                <c:v>199.04492910507497</c:v>
              </c:pt>
              <c:pt idx="47">
                <c:v>198.90625847267796</c:v>
              </c:pt>
              <c:pt idx="48">
                <c:v>197.8207790744836</c:v>
              </c:pt>
              <c:pt idx="49">
                <c:v>196.99270291697951</c:v>
              </c:pt>
              <c:pt idx="50">
                <c:v>199.14811268400453</c:v>
              </c:pt>
              <c:pt idx="51">
                <c:v>194.67868349608736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6B5-4F9A-A843-6E1F7752F761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194.52574288436833</c:v>
              </c:pt>
              <c:pt idx="1">
                <c:v>192.00858811244643</c:v>
              </c:pt>
              <c:pt idx="2">
                <c:v>191.99666894037378</c:v>
              </c:pt>
              <c:pt idx="3">
                <c:v>190.92549107900069</c:v>
              </c:pt>
              <c:pt idx="4">
                <c:v>189.70034264863455</c:v>
              </c:pt>
              <c:pt idx="5">
                <c:v>189.27608855867305</c:v>
              </c:pt>
              <c:pt idx="6">
                <c:v>187.2503069640656</c:v>
              </c:pt>
              <c:pt idx="7">
                <c:v>187.22471975648472</c:v>
              </c:pt>
              <c:pt idx="8">
                <c:v>186.14317330985929</c:v>
              </c:pt>
              <c:pt idx="9">
                <c:v>185.88567763580238</c:v>
              </c:pt>
              <c:pt idx="10">
                <c:v>184.63329648317389</c:v>
              </c:pt>
              <c:pt idx="11">
                <c:v>183.54881395404257</c:v>
              </c:pt>
              <c:pt idx="12">
                <c:v>183.68439006866805</c:v>
              </c:pt>
              <c:pt idx="13">
                <c:v>184.2860035320503</c:v>
              </c:pt>
              <c:pt idx="14">
                <c:v>183.07546200214247</c:v>
              </c:pt>
              <c:pt idx="15">
                <c:v>182.71413206535109</c:v>
              </c:pt>
              <c:pt idx="16">
                <c:v>182.6406565410534</c:v>
              </c:pt>
              <c:pt idx="17">
                <c:v>182.35385629286861</c:v>
              </c:pt>
              <c:pt idx="18">
                <c:v>181.79353729279885</c:v>
              </c:pt>
              <c:pt idx="19">
                <c:v>180.22577893095237</c:v>
              </c:pt>
              <c:pt idx="20">
                <c:v>181.57090902177612</c:v>
              </c:pt>
              <c:pt idx="21">
                <c:v>179.76545541226966</c:v>
              </c:pt>
              <c:pt idx="22">
                <c:v>181.27592648462365</c:v>
              </c:pt>
              <c:pt idx="23">
                <c:v>180.03119063597006</c:v>
              </c:pt>
              <c:pt idx="24">
                <c:v>180.56693324378435</c:v>
              </c:pt>
              <c:pt idx="25">
                <c:v>179.06032048448969</c:v>
              </c:pt>
              <c:pt idx="26">
                <c:v>179.8194930567316</c:v>
              </c:pt>
              <c:pt idx="27">
                <c:v>180.86496378839615</c:v>
              </c:pt>
              <c:pt idx="28">
                <c:v>179.58056809145498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6B5-4F9A-A843-6E1F7752F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5959528"/>
        <c:axId val="795955216"/>
      </c:lineChart>
      <c:catAx>
        <c:axId val="795959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695851139880665"/>
              <c:y val="0.86207349081364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5216"/>
        <c:crossesAt val="90"/>
        <c:auto val="0"/>
        <c:lblAlgn val="ctr"/>
        <c:lblOffset val="100"/>
        <c:tickLblSkip val="3"/>
        <c:tickMarkSkip val="1"/>
        <c:noMultiLvlLbl val="0"/>
      </c:catAx>
      <c:valAx>
        <c:axId val="79595521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9528"/>
        <c:crosses val="autoZero"/>
        <c:crossBetween val="midCat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315960912052141E-2"/>
          <c:y val="5.4545494899307524E-2"/>
          <c:w val="0.94299674267101063"/>
          <c:h val="0.8939400552942006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9272"/>
        <c:axId val="791570448"/>
      </c:barChart>
      <c:catAx>
        <c:axId val="79156927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448"/>
        <c:crosses val="autoZero"/>
        <c:auto val="0"/>
        <c:lblAlgn val="ctr"/>
        <c:lblOffset val="100"/>
        <c:tickMarkSkip val="1"/>
        <c:noMultiLvlLbl val="0"/>
      </c:catAx>
      <c:valAx>
        <c:axId val="79157044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STEERS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</a:p>
        </c:rich>
      </c:tx>
      <c:layout>
        <c:manualLayout>
          <c:xMode val="edge"/>
          <c:yMode val="edge"/>
          <c:x val="0.16586193634008309"/>
          <c:y val="2.1341463414634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32607921497256E-2"/>
          <c:y val="0.19264761271829681"/>
          <c:w val="0.87401658812187433"/>
          <c:h val="0.6402140363243952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524.36</c:v>
              </c:pt>
              <c:pt idx="1">
                <c:v>529.79999999999995</c:v>
              </c:pt>
              <c:pt idx="2">
                <c:v>539</c:v>
              </c:pt>
              <c:pt idx="3">
                <c:v>549.9</c:v>
              </c:pt>
              <c:pt idx="4">
                <c:v>567.20000000000005</c:v>
              </c:pt>
              <c:pt idx="5">
                <c:v>585.79999999999995</c:v>
              </c:pt>
              <c:pt idx="6">
                <c:v>599.70000000000005</c:v>
              </c:pt>
              <c:pt idx="7">
                <c:v>607.20000000000005</c:v>
              </c:pt>
              <c:pt idx="8">
                <c:v>615.6</c:v>
              </c:pt>
              <c:pt idx="9">
                <c:v>626.70000000000005</c:v>
              </c:pt>
              <c:pt idx="10">
                <c:v>635.70000000000005</c:v>
              </c:pt>
              <c:pt idx="11">
                <c:v>646</c:v>
              </c:pt>
              <c:pt idx="12">
                <c:v>660.8</c:v>
              </c:pt>
              <c:pt idx="13">
                <c:v>673.8</c:v>
              </c:pt>
              <c:pt idx="14">
                <c:v>679.9</c:v>
              </c:pt>
              <c:pt idx="15">
                <c:v>680.9</c:v>
              </c:pt>
              <c:pt idx="16">
                <c:v>679.6</c:v>
              </c:pt>
              <c:pt idx="17">
                <c:v>675.8</c:v>
              </c:pt>
              <c:pt idx="18">
                <c:v>673.9</c:v>
              </c:pt>
              <c:pt idx="19">
                <c:v>666.9</c:v>
              </c:pt>
              <c:pt idx="20">
                <c:v>660</c:v>
              </c:pt>
              <c:pt idx="21">
                <c:v>650.70000000000005</c:v>
              </c:pt>
              <c:pt idx="22">
                <c:v>639.1</c:v>
              </c:pt>
              <c:pt idx="23">
                <c:v>632.4</c:v>
              </c:pt>
              <c:pt idx="24">
                <c:v>626.79999999999995</c:v>
              </c:pt>
              <c:pt idx="25">
                <c:v>628.6</c:v>
              </c:pt>
              <c:pt idx="26">
                <c:v>630.29999999999995</c:v>
              </c:pt>
              <c:pt idx="27">
                <c:v>634.79999999999995</c:v>
              </c:pt>
              <c:pt idx="28">
                <c:v>642.5</c:v>
              </c:pt>
              <c:pt idx="29">
                <c:v>644.4</c:v>
              </c:pt>
              <c:pt idx="30">
                <c:v>647</c:v>
              </c:pt>
              <c:pt idx="31">
                <c:v>648.6</c:v>
              </c:pt>
              <c:pt idx="32">
                <c:v>646.5</c:v>
              </c:pt>
              <c:pt idx="33">
                <c:v>651</c:v>
              </c:pt>
              <c:pt idx="34">
                <c:v>649.9</c:v>
              </c:pt>
              <c:pt idx="35">
                <c:v>647.20000000000005</c:v>
              </c:pt>
              <c:pt idx="36">
                <c:v>651.6</c:v>
              </c:pt>
              <c:pt idx="37">
                <c:v>648.9</c:v>
              </c:pt>
              <c:pt idx="38">
                <c:v>647.20000000000005</c:v>
              </c:pt>
              <c:pt idx="39">
                <c:v>647.1</c:v>
              </c:pt>
              <c:pt idx="40">
                <c:v>645.4</c:v>
              </c:pt>
              <c:pt idx="41">
                <c:v>647.5</c:v>
              </c:pt>
              <c:pt idx="42">
                <c:v>650.79999999999995</c:v>
              </c:pt>
              <c:pt idx="43">
                <c:v>650.1</c:v>
              </c:pt>
              <c:pt idx="44">
                <c:v>654.20000000000005</c:v>
              </c:pt>
              <c:pt idx="45">
                <c:v>654.29999999999995</c:v>
              </c:pt>
              <c:pt idx="46">
                <c:v>651.6</c:v>
              </c:pt>
              <c:pt idx="47">
                <c:v>649.1</c:v>
              </c:pt>
              <c:pt idx="48">
                <c:v>643.5</c:v>
              </c:pt>
              <c:pt idx="49">
                <c:v>639</c:v>
              </c:pt>
              <c:pt idx="50">
                <c:v>645.9</c:v>
              </c:pt>
              <c:pt idx="51">
                <c:v>641.70000000000005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5AE-4104-A428-B81824F44572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643.6</c:v>
              </c:pt>
              <c:pt idx="1">
                <c:v>641.20000000000005</c:v>
              </c:pt>
              <c:pt idx="2">
                <c:v>637.9</c:v>
              </c:pt>
              <c:pt idx="3">
                <c:v>641.79999999999995</c:v>
              </c:pt>
              <c:pt idx="4">
                <c:v>641.9</c:v>
              </c:pt>
              <c:pt idx="5">
                <c:v>642.1</c:v>
              </c:pt>
              <c:pt idx="6">
                <c:v>639.79999999999995</c:v>
              </c:pt>
              <c:pt idx="7">
                <c:v>639.20000000000005</c:v>
              </c:pt>
              <c:pt idx="8">
                <c:v>636.9</c:v>
              </c:pt>
              <c:pt idx="9">
                <c:v>630.9</c:v>
              </c:pt>
              <c:pt idx="10">
                <c:v>633.20000000000005</c:v>
              </c:pt>
              <c:pt idx="11">
                <c:v>628.79999999999995</c:v>
              </c:pt>
              <c:pt idx="12">
                <c:v>627.9</c:v>
              </c:pt>
              <c:pt idx="13">
                <c:v>625.9</c:v>
              </c:pt>
              <c:pt idx="14">
                <c:v>623.9</c:v>
              </c:pt>
              <c:pt idx="15">
                <c:v>618.70000000000005</c:v>
              </c:pt>
              <c:pt idx="16">
                <c:v>612.6</c:v>
              </c:pt>
              <c:pt idx="17">
                <c:v>602.70000000000005</c:v>
              </c:pt>
              <c:pt idx="18">
                <c:v>591.9</c:v>
              </c:pt>
              <c:pt idx="19">
                <c:v>589.6</c:v>
              </c:pt>
              <c:pt idx="20">
                <c:v>585.9</c:v>
              </c:pt>
              <c:pt idx="21">
                <c:v>582.29999999999995</c:v>
              </c:pt>
              <c:pt idx="22">
                <c:v>583</c:v>
              </c:pt>
              <c:pt idx="23">
                <c:v>582.70000000000005</c:v>
              </c:pt>
              <c:pt idx="24">
                <c:v>590.5</c:v>
              </c:pt>
              <c:pt idx="25">
                <c:v>588</c:v>
              </c:pt>
              <c:pt idx="26">
                <c:v>595.29999999999995</c:v>
              </c:pt>
              <c:pt idx="27">
                <c:v>605.20000000000005</c:v>
              </c:pt>
              <c:pt idx="28">
                <c:v>604.70000000000005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AE-4104-A428-B81824F4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6920"/>
        <c:axId val="791568880"/>
      </c:lineChart>
      <c:catAx>
        <c:axId val="791566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275491631385271"/>
              <c:y val="0.901828237019138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880"/>
        <c:crossesAt val="280"/>
        <c:auto val="0"/>
        <c:lblAlgn val="ctr"/>
        <c:lblOffset val="100"/>
        <c:tickLblSkip val="3"/>
        <c:tickMarkSkip val="1"/>
        <c:noMultiLvlLbl val="0"/>
      </c:catAx>
      <c:valAx>
        <c:axId val="791568880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92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HEIFERS-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c:rich>
      </c:tx>
      <c:layout>
        <c:manualLayout>
          <c:xMode val="edge"/>
          <c:yMode val="edge"/>
          <c:x val="0.14772748576884634"/>
          <c:y val="2.1604938271605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702656806125949E-2"/>
          <c:y val="0.2026414031162225"/>
          <c:w val="0.87742476003845682"/>
          <c:h val="0.6473935173090890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526.72</c:v>
              </c:pt>
              <c:pt idx="1">
                <c:v>531.79999999999995</c:v>
              </c:pt>
              <c:pt idx="2">
                <c:v>540.70000000000005</c:v>
              </c:pt>
              <c:pt idx="3">
                <c:v>548.70000000000005</c:v>
              </c:pt>
              <c:pt idx="4">
                <c:v>568.1</c:v>
              </c:pt>
              <c:pt idx="5">
                <c:v>584.29999999999995</c:v>
              </c:pt>
              <c:pt idx="6">
                <c:v>598.1</c:v>
              </c:pt>
              <c:pt idx="7">
                <c:v>605.79999999999995</c:v>
              </c:pt>
              <c:pt idx="8">
                <c:v>615</c:v>
              </c:pt>
              <c:pt idx="9">
                <c:v>625</c:v>
              </c:pt>
              <c:pt idx="10">
                <c:v>635.1</c:v>
              </c:pt>
              <c:pt idx="11">
                <c:v>646.79999999999995</c:v>
              </c:pt>
              <c:pt idx="12">
                <c:v>660</c:v>
              </c:pt>
              <c:pt idx="13">
                <c:v>672.9</c:v>
              </c:pt>
              <c:pt idx="14">
                <c:v>680</c:v>
              </c:pt>
              <c:pt idx="15">
                <c:v>680.6</c:v>
              </c:pt>
              <c:pt idx="16">
                <c:v>679.6</c:v>
              </c:pt>
              <c:pt idx="17">
                <c:v>674.6</c:v>
              </c:pt>
              <c:pt idx="18">
                <c:v>671</c:v>
              </c:pt>
              <c:pt idx="19">
                <c:v>666</c:v>
              </c:pt>
              <c:pt idx="20">
                <c:v>659.2</c:v>
              </c:pt>
              <c:pt idx="21">
                <c:v>649.70000000000005</c:v>
              </c:pt>
              <c:pt idx="22">
                <c:v>640.1</c:v>
              </c:pt>
              <c:pt idx="23">
                <c:v>631.5</c:v>
              </c:pt>
              <c:pt idx="24">
                <c:v>626.79999999999995</c:v>
              </c:pt>
              <c:pt idx="25">
                <c:v>628.6</c:v>
              </c:pt>
              <c:pt idx="26">
                <c:v>628.20000000000005</c:v>
              </c:pt>
              <c:pt idx="27">
                <c:v>636.6</c:v>
              </c:pt>
              <c:pt idx="28">
                <c:v>646.4</c:v>
              </c:pt>
              <c:pt idx="29">
                <c:v>644.29999999999995</c:v>
              </c:pt>
              <c:pt idx="30">
                <c:v>651.4</c:v>
              </c:pt>
              <c:pt idx="31">
                <c:v>649.5</c:v>
              </c:pt>
              <c:pt idx="32">
                <c:v>646.6</c:v>
              </c:pt>
              <c:pt idx="33">
                <c:v>651.20000000000005</c:v>
              </c:pt>
              <c:pt idx="34">
                <c:v>651</c:v>
              </c:pt>
              <c:pt idx="35">
                <c:v>649.29999999999995</c:v>
              </c:pt>
              <c:pt idx="36">
                <c:v>651.1</c:v>
              </c:pt>
              <c:pt idx="37">
                <c:v>649.29999999999995</c:v>
              </c:pt>
              <c:pt idx="38">
                <c:v>650.29999999999995</c:v>
              </c:pt>
              <c:pt idx="39">
                <c:v>645.9</c:v>
              </c:pt>
              <c:pt idx="40">
                <c:v>645.20000000000005</c:v>
              </c:pt>
              <c:pt idx="41">
                <c:v>649.6</c:v>
              </c:pt>
              <c:pt idx="42">
                <c:v>649.29999999999995</c:v>
              </c:pt>
              <c:pt idx="43">
                <c:v>651.20000000000005</c:v>
              </c:pt>
              <c:pt idx="44">
                <c:v>653.1</c:v>
              </c:pt>
              <c:pt idx="45">
                <c:v>653.5</c:v>
              </c:pt>
              <c:pt idx="46">
                <c:v>652.1</c:v>
              </c:pt>
              <c:pt idx="47">
                <c:v>647.29999999999995</c:v>
              </c:pt>
              <c:pt idx="48">
                <c:v>644.29999999999995</c:v>
              </c:pt>
              <c:pt idx="49">
                <c:v>638.20000000000005</c:v>
              </c:pt>
              <c:pt idx="50">
                <c:v>640.9</c:v>
              </c:pt>
              <c:pt idx="51">
                <c:v>643.1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6E-480A-B302-0E2AAB8A0F6A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642.70000000000005</c:v>
              </c:pt>
              <c:pt idx="1">
                <c:v>643.4</c:v>
              </c:pt>
              <c:pt idx="2">
                <c:v>638.4</c:v>
              </c:pt>
              <c:pt idx="3">
                <c:v>642.6</c:v>
              </c:pt>
              <c:pt idx="4">
                <c:v>642.29999999999995</c:v>
              </c:pt>
              <c:pt idx="5">
                <c:v>641.29999999999995</c:v>
              </c:pt>
              <c:pt idx="6">
                <c:v>638.1</c:v>
              </c:pt>
              <c:pt idx="7">
                <c:v>640</c:v>
              </c:pt>
              <c:pt idx="8">
                <c:v>636.1</c:v>
              </c:pt>
              <c:pt idx="9">
                <c:v>633.1</c:v>
              </c:pt>
              <c:pt idx="10">
                <c:v>630.9</c:v>
              </c:pt>
              <c:pt idx="11">
                <c:v>630.1</c:v>
              </c:pt>
              <c:pt idx="12">
                <c:v>629</c:v>
              </c:pt>
              <c:pt idx="13">
                <c:v>629.20000000000005</c:v>
              </c:pt>
              <c:pt idx="14">
                <c:v>624.5</c:v>
              </c:pt>
              <c:pt idx="15">
                <c:v>617.1</c:v>
              </c:pt>
              <c:pt idx="16">
                <c:v>611.1</c:v>
              </c:pt>
              <c:pt idx="17">
                <c:v>603.6</c:v>
              </c:pt>
              <c:pt idx="18">
                <c:v>592.70000000000005</c:v>
              </c:pt>
              <c:pt idx="19">
                <c:v>589.4</c:v>
              </c:pt>
              <c:pt idx="20">
                <c:v>585.9</c:v>
              </c:pt>
              <c:pt idx="21">
                <c:v>583.4</c:v>
              </c:pt>
              <c:pt idx="22">
                <c:v>583.6</c:v>
              </c:pt>
              <c:pt idx="23">
                <c:v>583.79999999999995</c:v>
              </c:pt>
              <c:pt idx="24">
                <c:v>587.1</c:v>
              </c:pt>
              <c:pt idx="25">
                <c:v>589</c:v>
              </c:pt>
              <c:pt idx="26">
                <c:v>595.79999999999995</c:v>
              </c:pt>
              <c:pt idx="27">
                <c:v>603.70000000000005</c:v>
              </c:pt>
              <c:pt idx="28">
                <c:v>605.6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6E-480A-B302-0E2AAB8A0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840"/>
        <c:axId val="791567312"/>
      </c:lineChart>
      <c:catAx>
        <c:axId val="791570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7564968828271781"/>
              <c:y val="0.919561630757205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312"/>
        <c:crossesAt val="290"/>
        <c:auto val="0"/>
        <c:lblAlgn val="ctr"/>
        <c:lblOffset val="100"/>
        <c:tickLblSkip val="3"/>
        <c:tickMarkSkip val="1"/>
        <c:noMultiLvlLbl val="0"/>
      </c:catAx>
      <c:valAx>
        <c:axId val="791567312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84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YOUNG BULLS - Deadweight prices (pence/kg)</a:t>
            </a:r>
          </a:p>
        </c:rich>
      </c:tx>
      <c:layout>
        <c:manualLayout>
          <c:xMode val="edge"/>
          <c:yMode val="edge"/>
          <c:x val="0.18022370409440491"/>
          <c:y val="2.1538461538461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341649151425798E-2"/>
          <c:y val="0.22437578986570503"/>
          <c:w val="0.88109329520989565"/>
          <c:h val="0.586716924290973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503.89</c:v>
              </c:pt>
              <c:pt idx="1">
                <c:v>510.7</c:v>
              </c:pt>
              <c:pt idx="2">
                <c:v>523</c:v>
              </c:pt>
              <c:pt idx="3">
                <c:v>530.1</c:v>
              </c:pt>
              <c:pt idx="4">
                <c:v>549.4</c:v>
              </c:pt>
              <c:pt idx="5">
                <c:v>565.29999999999995</c:v>
              </c:pt>
              <c:pt idx="6">
                <c:v>574.79999999999995</c:v>
              </c:pt>
              <c:pt idx="7">
                <c:v>586.29999999999995</c:v>
              </c:pt>
              <c:pt idx="8">
                <c:v>596.20000000000005</c:v>
              </c:pt>
              <c:pt idx="9">
                <c:v>608.1</c:v>
              </c:pt>
              <c:pt idx="10">
                <c:v>619.20000000000005</c:v>
              </c:pt>
              <c:pt idx="11">
                <c:v>632.6</c:v>
              </c:pt>
              <c:pt idx="12">
                <c:v>640.9</c:v>
              </c:pt>
              <c:pt idx="13">
                <c:v>659.5</c:v>
              </c:pt>
              <c:pt idx="14">
                <c:v>666.1</c:v>
              </c:pt>
              <c:pt idx="15">
                <c:v>662.7</c:v>
              </c:pt>
              <c:pt idx="16">
                <c:v>663.2</c:v>
              </c:pt>
              <c:pt idx="17">
                <c:v>660</c:v>
              </c:pt>
              <c:pt idx="18">
                <c:v>655.7</c:v>
              </c:pt>
              <c:pt idx="19">
                <c:v>650</c:v>
              </c:pt>
              <c:pt idx="20">
                <c:v>644.29999999999995</c:v>
              </c:pt>
              <c:pt idx="21">
                <c:v>631.70000000000005</c:v>
              </c:pt>
              <c:pt idx="22">
                <c:v>624.79999999999995</c:v>
              </c:pt>
              <c:pt idx="23">
                <c:v>616.6</c:v>
              </c:pt>
              <c:pt idx="24">
                <c:v>613.70000000000005</c:v>
              </c:pt>
              <c:pt idx="25">
                <c:v>612.4</c:v>
              </c:pt>
              <c:pt idx="26">
                <c:v>619.29999999999995</c:v>
              </c:pt>
              <c:pt idx="27">
                <c:v>623.9</c:v>
              </c:pt>
              <c:pt idx="28">
                <c:v>632.9</c:v>
              </c:pt>
              <c:pt idx="29">
                <c:v>634.20000000000005</c:v>
              </c:pt>
              <c:pt idx="30">
                <c:v>634.79999999999995</c:v>
              </c:pt>
              <c:pt idx="31">
                <c:v>635.70000000000005</c:v>
              </c:pt>
              <c:pt idx="32">
                <c:v>635</c:v>
              </c:pt>
              <c:pt idx="33">
                <c:v>637.29999999999995</c:v>
              </c:pt>
              <c:pt idx="34">
                <c:v>636</c:v>
              </c:pt>
              <c:pt idx="35">
                <c:v>636.29999999999995</c:v>
              </c:pt>
              <c:pt idx="36">
                <c:v>639.5</c:v>
              </c:pt>
              <c:pt idx="37">
                <c:v>635.70000000000005</c:v>
              </c:pt>
              <c:pt idx="38">
                <c:v>634</c:v>
              </c:pt>
              <c:pt idx="39">
                <c:v>631.9</c:v>
              </c:pt>
              <c:pt idx="40">
                <c:v>630.4</c:v>
              </c:pt>
              <c:pt idx="41">
                <c:v>634.9</c:v>
              </c:pt>
              <c:pt idx="42">
                <c:v>633.9</c:v>
              </c:pt>
              <c:pt idx="43">
                <c:v>636.1</c:v>
              </c:pt>
              <c:pt idx="44">
                <c:v>638.6</c:v>
              </c:pt>
              <c:pt idx="45">
                <c:v>637.1</c:v>
              </c:pt>
              <c:pt idx="46">
                <c:v>633.79999999999995</c:v>
              </c:pt>
              <c:pt idx="47">
                <c:v>630.4</c:v>
              </c:pt>
              <c:pt idx="48">
                <c:v>626.70000000000005</c:v>
              </c:pt>
              <c:pt idx="49">
                <c:v>624</c:v>
              </c:pt>
              <c:pt idx="50">
                <c:v>620.9</c:v>
              </c:pt>
              <c:pt idx="51">
                <c:v>621.70000000000005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8A4-4B8B-9CD4-F9FF70B9E958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624.5</c:v>
              </c:pt>
              <c:pt idx="1">
                <c:v>624.5</c:v>
              </c:pt>
              <c:pt idx="2">
                <c:v>623.6</c:v>
              </c:pt>
              <c:pt idx="3">
                <c:v>622.5</c:v>
              </c:pt>
              <c:pt idx="4">
                <c:v>626.5</c:v>
              </c:pt>
              <c:pt idx="5">
                <c:v>623.29999999999995</c:v>
              </c:pt>
              <c:pt idx="6">
                <c:v>623.20000000000005</c:v>
              </c:pt>
              <c:pt idx="7">
                <c:v>623.20000000000005</c:v>
              </c:pt>
              <c:pt idx="8">
                <c:v>619.79999999999995</c:v>
              </c:pt>
              <c:pt idx="9">
                <c:v>619</c:v>
              </c:pt>
              <c:pt idx="10">
                <c:v>611.1</c:v>
              </c:pt>
              <c:pt idx="11">
                <c:v>613.4</c:v>
              </c:pt>
              <c:pt idx="12">
                <c:v>608.5</c:v>
              </c:pt>
              <c:pt idx="13">
                <c:v>611.20000000000005</c:v>
              </c:pt>
              <c:pt idx="14">
                <c:v>606.79999999999995</c:v>
              </c:pt>
              <c:pt idx="15">
                <c:v>604.29999999999995</c:v>
              </c:pt>
              <c:pt idx="16">
                <c:v>596.20000000000005</c:v>
              </c:pt>
              <c:pt idx="17">
                <c:v>588</c:v>
              </c:pt>
              <c:pt idx="18">
                <c:v>577.1</c:v>
              </c:pt>
              <c:pt idx="19">
                <c:v>571.6</c:v>
              </c:pt>
              <c:pt idx="20">
                <c:v>568.70000000000005</c:v>
              </c:pt>
              <c:pt idx="21">
                <c:v>566.70000000000005</c:v>
              </c:pt>
              <c:pt idx="22">
                <c:v>568</c:v>
              </c:pt>
              <c:pt idx="23">
                <c:v>568.6</c:v>
              </c:pt>
              <c:pt idx="24">
                <c:v>573.9</c:v>
              </c:pt>
              <c:pt idx="25">
                <c:v>576.20000000000005</c:v>
              </c:pt>
              <c:pt idx="26">
                <c:v>580.29999999999995</c:v>
              </c:pt>
              <c:pt idx="27">
                <c:v>589.79999999999995</c:v>
              </c:pt>
              <c:pt idx="28">
                <c:v>596.79999999999995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A4-4B8B-9CD4-F9FF70B9E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8096"/>
        <c:axId val="791571624"/>
      </c:lineChart>
      <c:catAx>
        <c:axId val="79156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04485993035729"/>
              <c:y val="0.900678699420612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1624"/>
        <c:crossesAt val="270"/>
        <c:auto val="0"/>
        <c:lblAlgn val="ctr"/>
        <c:lblOffset val="100"/>
        <c:tickLblSkip val="3"/>
        <c:tickMarkSkip val="1"/>
        <c:noMultiLvlLbl val="0"/>
      </c:catAx>
      <c:valAx>
        <c:axId val="791571624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096"/>
        <c:crosses val="autoZero"/>
        <c:crossBetween val="midCat"/>
        <c:majorUnit val="20"/>
        <c:minorUnit val="1.28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COWS - Deadweight prices (pence/kg)</a:t>
            </a:r>
          </a:p>
        </c:rich>
      </c:tx>
      <c:layout>
        <c:manualLayout>
          <c:xMode val="edge"/>
          <c:yMode val="edge"/>
          <c:x val="0.14610410914544791"/>
          <c:y val="4.62962962962965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333300109638198E-2"/>
          <c:y val="0.1629634770963771"/>
          <c:w val="0.86398604604804141"/>
          <c:h val="0.642224567577884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360.98</c:v>
              </c:pt>
              <c:pt idx="1">
                <c:v>371</c:v>
              </c:pt>
              <c:pt idx="2">
                <c:v>388.5</c:v>
              </c:pt>
              <c:pt idx="3">
                <c:v>404.1</c:v>
              </c:pt>
              <c:pt idx="4">
                <c:v>418.2</c:v>
              </c:pt>
              <c:pt idx="5">
                <c:v>442.8</c:v>
              </c:pt>
              <c:pt idx="6">
                <c:v>448.7</c:v>
              </c:pt>
              <c:pt idx="7">
                <c:v>453.3</c:v>
              </c:pt>
              <c:pt idx="8">
                <c:v>461.2</c:v>
              </c:pt>
              <c:pt idx="9">
                <c:v>474.9</c:v>
              </c:pt>
              <c:pt idx="10">
                <c:v>485</c:v>
              </c:pt>
              <c:pt idx="11">
                <c:v>492</c:v>
              </c:pt>
              <c:pt idx="12">
                <c:v>514.20000000000005</c:v>
              </c:pt>
              <c:pt idx="13">
                <c:v>519.9</c:v>
              </c:pt>
              <c:pt idx="14">
                <c:v>528.29999999999995</c:v>
              </c:pt>
              <c:pt idx="15">
                <c:v>526.70000000000005</c:v>
              </c:pt>
              <c:pt idx="16">
                <c:v>521</c:v>
              </c:pt>
              <c:pt idx="17">
                <c:v>526.6</c:v>
              </c:pt>
              <c:pt idx="18">
                <c:v>522</c:v>
              </c:pt>
              <c:pt idx="19">
                <c:v>519.9</c:v>
              </c:pt>
              <c:pt idx="20">
                <c:v>516.29999999999995</c:v>
              </c:pt>
              <c:pt idx="21">
                <c:v>510</c:v>
              </c:pt>
              <c:pt idx="22">
                <c:v>500.6</c:v>
              </c:pt>
              <c:pt idx="23">
                <c:v>498.1</c:v>
              </c:pt>
              <c:pt idx="24">
                <c:v>495.3</c:v>
              </c:pt>
              <c:pt idx="25">
                <c:v>496.9</c:v>
              </c:pt>
              <c:pt idx="26">
                <c:v>498.3</c:v>
              </c:pt>
              <c:pt idx="27">
                <c:v>496.9</c:v>
              </c:pt>
              <c:pt idx="28">
                <c:v>501.4</c:v>
              </c:pt>
              <c:pt idx="29">
                <c:v>500.3</c:v>
              </c:pt>
              <c:pt idx="30">
                <c:v>501.9</c:v>
              </c:pt>
              <c:pt idx="31">
                <c:v>510.9</c:v>
              </c:pt>
              <c:pt idx="32">
                <c:v>509.6</c:v>
              </c:pt>
              <c:pt idx="33">
                <c:v>508.1</c:v>
              </c:pt>
              <c:pt idx="34">
                <c:v>509.5</c:v>
              </c:pt>
              <c:pt idx="35">
                <c:v>504.8</c:v>
              </c:pt>
              <c:pt idx="36">
                <c:v>510.8</c:v>
              </c:pt>
              <c:pt idx="37">
                <c:v>510.6</c:v>
              </c:pt>
              <c:pt idx="38">
                <c:v>501.8</c:v>
              </c:pt>
              <c:pt idx="39">
                <c:v>503.4</c:v>
              </c:pt>
              <c:pt idx="40">
                <c:v>504.7</c:v>
              </c:pt>
              <c:pt idx="41">
                <c:v>504.4</c:v>
              </c:pt>
              <c:pt idx="42">
                <c:v>508.8</c:v>
              </c:pt>
              <c:pt idx="43">
                <c:v>508.4</c:v>
              </c:pt>
              <c:pt idx="44">
                <c:v>514.20000000000005</c:v>
              </c:pt>
              <c:pt idx="45">
                <c:v>510.5</c:v>
              </c:pt>
              <c:pt idx="46">
                <c:v>505.9</c:v>
              </c:pt>
              <c:pt idx="47">
                <c:v>502.1</c:v>
              </c:pt>
              <c:pt idx="48">
                <c:v>496.5</c:v>
              </c:pt>
              <c:pt idx="49">
                <c:v>481.1</c:v>
              </c:pt>
              <c:pt idx="50">
                <c:v>484</c:v>
              </c:pt>
              <c:pt idx="51">
                <c:v>486.3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661-4DE7-B889-436EFBD65A4A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484</c:v>
              </c:pt>
              <c:pt idx="1">
                <c:v>491</c:v>
              </c:pt>
              <c:pt idx="2">
                <c:v>495</c:v>
              </c:pt>
              <c:pt idx="3">
                <c:v>493.1</c:v>
              </c:pt>
              <c:pt idx="4">
                <c:v>496</c:v>
              </c:pt>
              <c:pt idx="5">
                <c:v>498</c:v>
              </c:pt>
              <c:pt idx="6">
                <c:v>492.9</c:v>
              </c:pt>
              <c:pt idx="7">
                <c:v>498.3</c:v>
              </c:pt>
              <c:pt idx="8">
                <c:v>503.9</c:v>
              </c:pt>
              <c:pt idx="9">
                <c:v>505</c:v>
              </c:pt>
              <c:pt idx="10">
                <c:v>501.5</c:v>
              </c:pt>
              <c:pt idx="11">
                <c:v>498.4</c:v>
              </c:pt>
              <c:pt idx="12">
                <c:v>498.9</c:v>
              </c:pt>
              <c:pt idx="13">
                <c:v>496.1</c:v>
              </c:pt>
              <c:pt idx="14">
                <c:v>497.4</c:v>
              </c:pt>
              <c:pt idx="15">
                <c:v>492.1</c:v>
              </c:pt>
              <c:pt idx="16">
                <c:v>481</c:v>
              </c:pt>
              <c:pt idx="17">
                <c:v>473.2</c:v>
              </c:pt>
              <c:pt idx="18">
                <c:v>468.9</c:v>
              </c:pt>
              <c:pt idx="19">
                <c:v>466.4</c:v>
              </c:pt>
              <c:pt idx="20">
                <c:v>470.9</c:v>
              </c:pt>
              <c:pt idx="21">
                <c:v>465.6</c:v>
              </c:pt>
              <c:pt idx="22">
                <c:v>465.5</c:v>
              </c:pt>
              <c:pt idx="23">
                <c:v>464.2</c:v>
              </c:pt>
              <c:pt idx="24">
                <c:v>465.7</c:v>
              </c:pt>
              <c:pt idx="25">
                <c:v>469.8</c:v>
              </c:pt>
              <c:pt idx="26">
                <c:v>478.6</c:v>
              </c:pt>
              <c:pt idx="27">
                <c:v>480</c:v>
              </c:pt>
              <c:pt idx="28">
                <c:v>488.1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61-4DE7-B889-436EFBD65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056"/>
        <c:axId val="791564960"/>
      </c:lineChart>
      <c:catAx>
        <c:axId val="791570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123492474833063"/>
              <c:y val="0.89333499368182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4960"/>
        <c:crossesAt val="170"/>
        <c:auto val="0"/>
        <c:lblAlgn val="ctr"/>
        <c:lblOffset val="100"/>
        <c:tickLblSkip val="3"/>
        <c:tickMarkSkip val="1"/>
        <c:noMultiLvlLbl val="0"/>
      </c:catAx>
      <c:valAx>
        <c:axId val="791564960"/>
        <c:scaling>
          <c:orientation val="minMax"/>
          <c:min val="2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056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150-300 kg (£/head)</a:t>
            </a:r>
          </a:p>
        </c:rich>
      </c:tx>
      <c:layout>
        <c:manualLayout>
          <c:xMode val="edge"/>
          <c:yMode val="edge"/>
          <c:x val="0.14379103974713298"/>
          <c:y val="1.4026726715343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0642596700392E-2"/>
          <c:y val="0.22113780090540805"/>
          <c:w val="0.86227712987519989"/>
          <c:h val="0.5934087161197777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1015</c:v>
              </c:pt>
              <c:pt idx="1">
                <c:v>973.5051546391752</c:v>
              </c:pt>
              <c:pt idx="2">
                <c:v>977.06896551724139</c:v>
              </c:pt>
              <c:pt idx="3">
                <c:v>980.64814814814815</c:v>
              </c:pt>
              <c:pt idx="4">
                <c:v>1007.36</c:v>
              </c:pt>
              <c:pt idx="5">
                <c:v>992.61538461538464</c:v>
              </c:pt>
              <c:pt idx="6">
                <c:v>1017.44</c:v>
              </c:pt>
              <c:pt idx="7">
                <c:v>1014.5744680851063</c:v>
              </c:pt>
              <c:pt idx="8">
                <c:v>1021.6666666666666</c:v>
              </c:pt>
              <c:pt idx="9">
                <c:v>1022.24</c:v>
              </c:pt>
              <c:pt idx="10">
                <c:v>1024.8245614035088</c:v>
              </c:pt>
              <c:pt idx="11">
                <c:v>1233.953488372093</c:v>
              </c:pt>
              <c:pt idx="12">
                <c:v>1221.1904761904761</c:v>
              </c:pt>
              <c:pt idx="13">
                <c:v>1317.7777779999999</c:v>
              </c:pt>
              <c:pt idx="14">
                <c:v>1283.1666666666667</c:v>
              </c:pt>
              <c:pt idx="15">
                <c:v>1322.8571428571429</c:v>
              </c:pt>
              <c:pt idx="16">
                <c:v>1321.9780219780221</c:v>
              </c:pt>
              <c:pt idx="17">
                <c:v>1320.3157894736842</c:v>
              </c:pt>
              <c:pt idx="18">
                <c:v>1278.1034482758621</c:v>
              </c:pt>
              <c:pt idx="19">
                <c:v>1263.421052631579</c:v>
              </c:pt>
              <c:pt idx="20">
                <c:v>1262.4705882352941</c:v>
              </c:pt>
              <c:pt idx="21">
                <c:v>1155.5555555555557</c:v>
              </c:pt>
              <c:pt idx="22">
                <c:v>1090.8620689655172</c:v>
              </c:pt>
              <c:pt idx="23">
                <c:v>1079.5652173913043</c:v>
              </c:pt>
              <c:pt idx="24">
                <c:v>1178.7777777777778</c:v>
              </c:pt>
              <c:pt idx="25">
                <c:v>1173.0769230769231</c:v>
              </c:pt>
              <c:pt idx="26">
                <c:v>1182.6315789473683</c:v>
              </c:pt>
              <c:pt idx="27">
                <c:v>#N/A</c:v>
              </c:pt>
              <c:pt idx="28">
                <c:v>1325.8333333333333</c:v>
              </c:pt>
              <c:pt idx="29">
                <c:v>1387.1428571428571</c:v>
              </c:pt>
              <c:pt idx="30">
                <c:v>1388.75</c:v>
              </c:pt>
              <c:pt idx="31">
                <c:v>1430</c:v>
              </c:pt>
              <c:pt idx="32">
                <c:v>1381.0169491525423</c:v>
              </c:pt>
              <c:pt idx="33">
                <c:v>1441.6071428571429</c:v>
              </c:pt>
              <c:pt idx="34">
                <c:v>1449.75</c:v>
              </c:pt>
              <c:pt idx="35">
                <c:v>1417.6767676767677</c:v>
              </c:pt>
              <c:pt idx="36">
                <c:v>1428.6516853932585</c:v>
              </c:pt>
              <c:pt idx="37">
                <c:v>1454.9473684210527</c:v>
              </c:pt>
              <c:pt idx="38">
                <c:v>1445.7943925233644</c:v>
              </c:pt>
              <c:pt idx="39">
                <c:v>1455.0847457627119</c:v>
              </c:pt>
              <c:pt idx="40">
                <c:v>1464.1346153846155</c:v>
              </c:pt>
              <c:pt idx="41">
                <c:v>#N/A</c:v>
              </c:pt>
              <c:pt idx="42">
                <c:v>1417.1111111111111</c:v>
              </c:pt>
              <c:pt idx="43">
                <c:v>1446.7045454545455</c:v>
              </c:pt>
              <c:pt idx="44">
                <c:v>1434.2666666666667</c:v>
              </c:pt>
              <c:pt idx="45">
                <c:v>1459.3846153846155</c:v>
              </c:pt>
              <c:pt idx="46">
                <c:v>1462.1818181818182</c:v>
              </c:pt>
              <c:pt idx="47">
                <c:v>1300.6666666666667</c:v>
              </c:pt>
              <c:pt idx="48">
                <c:v>1276.909090909091</c:v>
              </c:pt>
              <c:pt idx="49">
                <c:v>1240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93-4B3E-B7A1-93183444BEFC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1437.3076923076924</c:v>
              </c:pt>
              <c:pt idx="1">
                <c:v>1468.7096774193549</c:v>
              </c:pt>
              <c:pt idx="2">
                <c:v>#N/A</c:v>
              </c:pt>
              <c:pt idx="3">
                <c:v>1464.8571428571429</c:v>
              </c:pt>
              <c:pt idx="4">
                <c:v>1593.0555555555557</c:v>
              </c:pt>
              <c:pt idx="5">
                <c:v>1565.3061224489795</c:v>
              </c:pt>
              <c:pt idx="6">
                <c:v>1604.3859649122808</c:v>
              </c:pt>
              <c:pt idx="7">
                <c:v>1616.1194029850747</c:v>
              </c:pt>
              <c:pt idx="8">
                <c:v>1601.1392405063291</c:v>
              </c:pt>
              <c:pt idx="9">
                <c:v>1528.8235294117646</c:v>
              </c:pt>
              <c:pt idx="10">
                <c:v>1515.0684931506848</c:v>
              </c:pt>
              <c:pt idx="11">
                <c:v>1412.3404255319149</c:v>
              </c:pt>
              <c:pt idx="12">
                <c:v>1363.6065573770493</c:v>
              </c:pt>
              <c:pt idx="13">
                <c:v>1360</c:v>
              </c:pt>
              <c:pt idx="14">
                <c:v>1453.3333333333333</c:v>
              </c:pt>
              <c:pt idx="15">
                <c:v>1427.3015873015872</c:v>
              </c:pt>
              <c:pt idx="16">
                <c:v>1434.3333333333333</c:v>
              </c:pt>
              <c:pt idx="17">
                <c:v>1386.5217391304348</c:v>
              </c:pt>
              <c:pt idx="18">
                <c:v>1278.8</c:v>
              </c:pt>
              <c:pt idx="19">
                <c:v>1312.25</c:v>
              </c:pt>
              <c:pt idx="20">
                <c:v>1312.5</c:v>
              </c:pt>
              <c:pt idx="21">
                <c:v>1362.5</c:v>
              </c:pt>
              <c:pt idx="22">
                <c:v>1447.3333333333333</c:v>
              </c:pt>
              <c:pt idx="23">
                <c:v>1458.1818181818182</c:v>
              </c:pt>
              <c:pt idx="24">
                <c:v>1239.5454545454545</c:v>
              </c:pt>
              <c:pt idx="25">
                <c:v>1365.7142857142858</c:v>
              </c:pt>
              <c:pt idx="26">
                <c:v>#N/A</c:v>
              </c:pt>
              <c:pt idx="27">
                <c:v>#N/A</c:v>
              </c:pt>
              <c:pt idx="28">
                <c:v>1214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93-4B3E-B7A1-93183444B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5744"/>
        <c:axId val="791566136"/>
      </c:lineChart>
      <c:catAx>
        <c:axId val="79156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692925419472843"/>
              <c:y val="0.88658445998533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136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1566136"/>
        <c:scaling>
          <c:orientation val="minMax"/>
          <c:min val="5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574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150-300 kg (£/head)</a:t>
            </a:r>
          </a:p>
        </c:rich>
      </c:tx>
      <c:layout>
        <c:manualLayout>
          <c:xMode val="edge"/>
          <c:yMode val="edge"/>
          <c:x val="0.17894325706163369"/>
          <c:y val="2.005367726726215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4182434364377"/>
          <c:y val="0.16085230773989725"/>
          <c:w val="0.85438021870472358"/>
          <c:h val="0.6200033700923031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873.33333333333337</c:v>
              </c:pt>
              <c:pt idx="1">
                <c:v>915.49565217391307</c:v>
              </c:pt>
              <c:pt idx="2">
                <c:v>921.33333333333337</c:v>
              </c:pt>
              <c:pt idx="3">
                <c:v>924.90566037735846</c:v>
              </c:pt>
              <c:pt idx="4">
                <c:v>932.83333333333337</c:v>
              </c:pt>
              <c:pt idx="5">
                <c:v>937.88732394366195</c:v>
              </c:pt>
              <c:pt idx="6">
                <c:v>946.9426751592357</c:v>
              </c:pt>
              <c:pt idx="7">
                <c:v>936.2534246575342</c:v>
              </c:pt>
              <c:pt idx="8">
                <c:v>934.66165413533838</c:v>
              </c:pt>
              <c:pt idx="9">
                <c:v>925.78125</c:v>
              </c:pt>
              <c:pt idx="10">
                <c:v>1035.0467289719627</c:v>
              </c:pt>
              <c:pt idx="11">
                <c:v>1053.780487804878</c:v>
              </c:pt>
              <c:pt idx="12">
                <c:v>1042.7184466019417</c:v>
              </c:pt>
              <c:pt idx="13">
                <c:v>1109.482759</c:v>
              </c:pt>
              <c:pt idx="14">
                <c:v>1074.5121951219512</c:v>
              </c:pt>
              <c:pt idx="15">
                <c:v>1063.2395833333333</c:v>
              </c:pt>
              <c:pt idx="16">
                <c:v>1078.4938271604938</c:v>
              </c:pt>
              <c:pt idx="17">
                <c:v>1091.5625</c:v>
              </c:pt>
              <c:pt idx="18">
                <c:v>1192.5806451612902</c:v>
              </c:pt>
              <c:pt idx="19">
                <c:v>1194.5070422535211</c:v>
              </c:pt>
              <c:pt idx="20">
                <c:v>1075.1785714285713</c:v>
              </c:pt>
              <c:pt idx="21">
                <c:v>1033.8235294117646</c:v>
              </c:pt>
              <c:pt idx="22">
                <c:v>1135.4545454545455</c:v>
              </c:pt>
              <c:pt idx="23">
                <c:v>1017.1176470588235</c:v>
              </c:pt>
              <c:pt idx="24">
                <c:v>1102</c:v>
              </c:pt>
              <c:pt idx="25">
                <c:v>987.75</c:v>
              </c:pt>
              <c:pt idx="26">
                <c:v>1127.5</c:v>
              </c:pt>
              <c:pt idx="27">
                <c:v>#N/A</c:v>
              </c:pt>
              <c:pt idx="28">
                <c:v>1234.4117647058824</c:v>
              </c:pt>
              <c:pt idx="29">
                <c:v>1267.3170731707316</c:v>
              </c:pt>
              <c:pt idx="30">
                <c:v>1256.9512195121952</c:v>
              </c:pt>
              <c:pt idx="31">
                <c:v>1451.5384615384614</c:v>
              </c:pt>
              <c:pt idx="32">
                <c:v>1273.125</c:v>
              </c:pt>
              <c:pt idx="33">
                <c:v>1273.7096774193549</c:v>
              </c:pt>
              <c:pt idx="34">
                <c:v>1271.6666666666667</c:v>
              </c:pt>
              <c:pt idx="35">
                <c:v>1278.5981308411215</c:v>
              </c:pt>
              <c:pt idx="36">
                <c:v>1286.3235294117646</c:v>
              </c:pt>
              <c:pt idx="37">
                <c:v>1286.3541666666667</c:v>
              </c:pt>
              <c:pt idx="38">
                <c:v>1286.2962962962963</c:v>
              </c:pt>
              <c:pt idx="39">
                <c:v>1268.695652173913</c:v>
              </c:pt>
              <c:pt idx="40">
                <c:v>1282.7272727272727</c:v>
              </c:pt>
              <c:pt idx="41">
                <c:v>1307.8823529411766</c:v>
              </c:pt>
              <c:pt idx="42">
                <c:v>1281.7</c:v>
              </c:pt>
              <c:pt idx="43">
                <c:v>1283.5227272727273</c:v>
              </c:pt>
              <c:pt idx="44">
                <c:v>1350.126582278481</c:v>
              </c:pt>
              <c:pt idx="45">
                <c:v>1340.1666666666667</c:v>
              </c:pt>
              <c:pt idx="46">
                <c:v>1376.5217391304348</c:v>
              </c:pt>
              <c:pt idx="47">
                <c:v>1221.25</c:v>
              </c:pt>
              <c:pt idx="48">
                <c:v>1155.2941176470588</c:v>
              </c:pt>
              <c:pt idx="49">
                <c:v>1180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9DC-49B4-AA74-B0E4D7B1336D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1311.7142857142858</c:v>
              </c:pt>
              <c:pt idx="1">
                <c:v>1299.3846153846155</c:v>
              </c:pt>
              <c:pt idx="2">
                <c:v>1391.5384615384614</c:v>
              </c:pt>
              <c:pt idx="3">
                <c:v>1398.6206896551723</c:v>
              </c:pt>
              <c:pt idx="4">
                <c:v>1467.4545454545455</c:v>
              </c:pt>
              <c:pt idx="5">
                <c:v>1432.5428571428572</c:v>
              </c:pt>
              <c:pt idx="6">
                <c:v>1416.2337662337663</c:v>
              </c:pt>
              <c:pt idx="7">
                <c:v>1432.8571428571429</c:v>
              </c:pt>
              <c:pt idx="8">
                <c:v>1444.0540540540539</c:v>
              </c:pt>
              <c:pt idx="9">
                <c:v>1434.6938775510205</c:v>
              </c:pt>
              <c:pt idx="10">
                <c:v>1457.3684210526317</c:v>
              </c:pt>
              <c:pt idx="11">
                <c:v>1470.6</c:v>
              </c:pt>
              <c:pt idx="12">
                <c:v>1457.2881355932204</c:v>
              </c:pt>
              <c:pt idx="13">
                <c:v>1331.1627906976744</c:v>
              </c:pt>
              <c:pt idx="14">
                <c:v>1292.75</c:v>
              </c:pt>
              <c:pt idx="15">
                <c:v>1249.7872340425531</c:v>
              </c:pt>
              <c:pt idx="16">
                <c:v>1246.1538461538462</c:v>
              </c:pt>
              <c:pt idx="17">
                <c:v>1260.204081632653</c:v>
              </c:pt>
              <c:pt idx="18">
                <c:v>1268.0769230769231</c:v>
              </c:pt>
              <c:pt idx="19">
                <c:v>1277.0833333333333</c:v>
              </c:pt>
              <c:pt idx="20">
                <c:v>1255.4545454545455</c:v>
              </c:pt>
              <c:pt idx="21">
                <c:v>1262</c:v>
              </c:pt>
              <c:pt idx="22">
                <c:v>1428.4615384615386</c:v>
              </c:pt>
              <c:pt idx="23">
                <c:v>1241.1764705882354</c:v>
              </c:pt>
              <c:pt idx="24">
                <c:v>1214.3636363636363</c:v>
              </c:pt>
              <c:pt idx="25">
                <c:v>1275.909090909091</c:v>
              </c:pt>
              <c:pt idx="26">
                <c:v>1191.4285714285713</c:v>
              </c:pt>
              <c:pt idx="27">
                <c:v>#N/A</c:v>
              </c:pt>
              <c:pt idx="28">
                <c:v>1462.4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9DC-49B4-AA74-B0E4D7B1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7352"/>
        <c:axId val="794888528"/>
      </c:lineChart>
      <c:catAx>
        <c:axId val="79488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162375489424282"/>
              <c:y val="0.872246638658540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528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4888528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7352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300-400 kg (£/head)</a:t>
            </a:r>
          </a:p>
        </c:rich>
      </c:tx>
      <c:layout>
        <c:manualLayout>
          <c:xMode val="edge"/>
          <c:yMode val="edge"/>
          <c:x val="0.15167307792588075"/>
          <c:y val="6.258514475679658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11593615749633E-2"/>
          <c:y val="0.21026449495771676"/>
          <c:w val="0.87225718924882512"/>
          <c:h val="0.550389680193497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1170</c:v>
              </c:pt>
              <c:pt idx="1">
                <c:v>1268.2374429223744</c:v>
              </c:pt>
              <c:pt idx="2">
                <c:v>1290.4251207729469</c:v>
              </c:pt>
              <c:pt idx="3">
                <c:v>1275.6338028169014</c:v>
              </c:pt>
              <c:pt idx="4">
                <c:v>1277.0168776371308</c:v>
              </c:pt>
              <c:pt idx="5">
                <c:v>1294.5744680851064</c:v>
              </c:pt>
              <c:pt idx="6">
                <c:v>1305.2762430939226</c:v>
              </c:pt>
              <c:pt idx="7">
                <c:v>1302.8058252427184</c:v>
              </c:pt>
              <c:pt idx="8">
                <c:v>1311.2021857923498</c:v>
              </c:pt>
              <c:pt idx="9">
                <c:v>1298.3529411764705</c:v>
              </c:pt>
              <c:pt idx="10">
                <c:v>1318.6524822695035</c:v>
              </c:pt>
              <c:pt idx="11">
                <c:v>1356.8238993710693</c:v>
              </c:pt>
              <c:pt idx="12">
                <c:v>1403.6510416666667</c:v>
              </c:pt>
              <c:pt idx="13">
                <c:v>1507.872832</c:v>
              </c:pt>
              <c:pt idx="14">
                <c:v>1474.6601941747572</c:v>
              </c:pt>
              <c:pt idx="15">
                <c:v>1459.6</c:v>
              </c:pt>
              <c:pt idx="16">
                <c:v>1442.2766990291261</c:v>
              </c:pt>
              <c:pt idx="17">
                <c:v>1473.9359605911329</c:v>
              </c:pt>
              <c:pt idx="18">
                <c:v>1454.3157894736842</c:v>
              </c:pt>
              <c:pt idx="19">
                <c:v>1431.4913793103449</c:v>
              </c:pt>
              <c:pt idx="20">
                <c:v>1448.5401459854015</c:v>
              </c:pt>
              <c:pt idx="21">
                <c:v>1364.3361344537816</c:v>
              </c:pt>
              <c:pt idx="22">
                <c:v>1398.6666666666667</c:v>
              </c:pt>
              <c:pt idx="23">
                <c:v>1367.4375</c:v>
              </c:pt>
              <c:pt idx="24">
                <c:v>1458.5555555555557</c:v>
              </c:pt>
              <c:pt idx="25">
                <c:v>1517.0689655172414</c:v>
              </c:pt>
              <c:pt idx="26">
                <c:v>1501.5535714285713</c:v>
              </c:pt>
              <c:pt idx="27">
                <c:v>#N/A</c:v>
              </c:pt>
              <c:pt idx="28">
                <c:v>1498.9754098360656</c:v>
              </c:pt>
              <c:pt idx="29">
                <c:v>1594.4086021505377</c:v>
              </c:pt>
              <c:pt idx="30">
                <c:v>1611.0958904109589</c:v>
              </c:pt>
              <c:pt idx="31">
                <c:v>1640.8737864077671</c:v>
              </c:pt>
              <c:pt idx="32">
                <c:v>1824.4705882352941</c:v>
              </c:pt>
              <c:pt idx="33">
                <c:v>1612</c:v>
              </c:pt>
              <c:pt idx="34">
                <c:v>1597.91452991453</c:v>
              </c:pt>
              <c:pt idx="35">
                <c:v>1600.6965517241379</c:v>
              </c:pt>
              <c:pt idx="36">
                <c:v>1628.2352941176471</c:v>
              </c:pt>
              <c:pt idx="37">
                <c:v>1613.4748201438849</c:v>
              </c:pt>
              <c:pt idx="38">
                <c:v>1585.5827814569536</c:v>
              </c:pt>
              <c:pt idx="39">
                <c:v>1563.9303482587065</c:v>
              </c:pt>
              <c:pt idx="40">
                <c:v>1599.5036496350365</c:v>
              </c:pt>
              <c:pt idx="41">
                <c:v>1393.3064516129032</c:v>
              </c:pt>
              <c:pt idx="42">
                <c:v>1648.8732394366198</c:v>
              </c:pt>
              <c:pt idx="43">
                <c:v>1633.8759689922481</c:v>
              </c:pt>
              <c:pt idx="44">
                <c:v>1575.2118644067796</c:v>
              </c:pt>
              <c:pt idx="45">
                <c:v>1653.2222222222222</c:v>
              </c:pt>
              <c:pt idx="46">
                <c:v>1687.3214285714287</c:v>
              </c:pt>
              <c:pt idx="47">
                <c:v>1505.0746268656717</c:v>
              </c:pt>
              <c:pt idx="48">
                <c:v>1557.5824175824175</c:v>
              </c:pt>
              <c:pt idx="49">
                <c:v>1573.2142857142858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7B-4182-B54D-50AB4FD5D4A3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1712.5454545454545</c:v>
              </c:pt>
              <c:pt idx="1">
                <c:v>1743.467336683417</c:v>
              </c:pt>
              <c:pt idx="2">
                <c:v>1373.5238095238096</c:v>
              </c:pt>
              <c:pt idx="3">
                <c:v>1709.9047619047619</c:v>
              </c:pt>
              <c:pt idx="4">
                <c:v>1732.6519337016575</c:v>
              </c:pt>
              <c:pt idx="5">
                <c:v>1715.5867346938776</c:v>
              </c:pt>
              <c:pt idx="6">
                <c:v>1721.189024390244</c:v>
              </c:pt>
              <c:pt idx="7">
                <c:v>1705.6369047619048</c:v>
              </c:pt>
              <c:pt idx="8">
                <c:v>1743.9226519337017</c:v>
              </c:pt>
              <c:pt idx="9">
                <c:v>1698.7014925373135</c:v>
              </c:pt>
              <c:pt idx="10">
                <c:v>1702.9252873563219</c:v>
              </c:pt>
              <c:pt idx="11">
                <c:v>1660.3608247422681</c:v>
              </c:pt>
              <c:pt idx="12">
                <c:v>1619.3564356435643</c:v>
              </c:pt>
              <c:pt idx="13">
                <c:v>1549.0196078431372</c:v>
              </c:pt>
              <c:pt idx="14">
                <c:v>1579.0079365079366</c:v>
              </c:pt>
              <c:pt idx="15">
                <c:v>1605.9842519685039</c:v>
              </c:pt>
              <c:pt idx="16">
                <c:v>1562.578125</c:v>
              </c:pt>
              <c:pt idx="17">
                <c:v>1577.3446327683616</c:v>
              </c:pt>
              <c:pt idx="18">
                <c:v>1478.90756302521</c:v>
              </c:pt>
              <c:pt idx="19">
                <c:v>1488.659793814433</c:v>
              </c:pt>
              <c:pt idx="20">
                <c:v>1446.0204081632653</c:v>
              </c:pt>
              <c:pt idx="21">
                <c:v>1536.5773195876288</c:v>
              </c:pt>
              <c:pt idx="22">
                <c:v>1540.1</c:v>
              </c:pt>
              <c:pt idx="23">
                <c:v>1583.8095238095239</c:v>
              </c:pt>
              <c:pt idx="24">
                <c:v>1446.8292682926829</c:v>
              </c:pt>
              <c:pt idx="25">
                <c:v>1540.6810344827586</c:v>
              </c:pt>
              <c:pt idx="26">
                <c:v>1404.2298850574712</c:v>
              </c:pt>
              <c:pt idx="27">
                <c:v>#N/A</c:v>
              </c:pt>
              <c:pt idx="28">
                <c:v>1434.8461538461538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7B-4182-B54D-50AB4FD5D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6568"/>
        <c:axId val="794888920"/>
      </c:lineChart>
      <c:catAx>
        <c:axId val="7948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617145538926829"/>
              <c:y val="0.846753146607490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920"/>
        <c:crossesAt val="510"/>
        <c:auto val="0"/>
        <c:lblAlgn val="ctr"/>
        <c:lblOffset val="100"/>
        <c:tickLblSkip val="3"/>
        <c:tickMarkSkip val="1"/>
        <c:noMultiLvlLbl val="0"/>
      </c:catAx>
      <c:valAx>
        <c:axId val="794888920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65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914400</xdr:colOff>
      <xdr:row>1</xdr:row>
      <xdr:rowOff>160020</xdr:rowOff>
    </xdr:from>
    <xdr:to>
      <xdr:col>6</xdr:col>
      <xdr:colOff>632460</xdr:colOff>
      <xdr:row>5</xdr:row>
      <xdr:rowOff>160020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794250" y="344170"/>
          <a:ext cx="1775460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922020</xdr:colOff>
      <xdr:row>1</xdr:row>
      <xdr:rowOff>167640</xdr:rowOff>
    </xdr:from>
    <xdr:to>
      <xdr:col>6</xdr:col>
      <xdr:colOff>632460</xdr:colOff>
      <xdr:row>5</xdr:row>
      <xdr:rowOff>160020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1870" y="351790"/>
          <a:ext cx="1767840" cy="72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342900</xdr:colOff>
      <xdr:row>6</xdr:row>
      <xdr:rowOff>129540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0" y="184150"/>
          <a:ext cx="4222750" cy="1050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</xdr:colOff>
      <xdr:row>1</xdr:row>
      <xdr:rowOff>7620</xdr:rowOff>
    </xdr:from>
    <xdr:to>
      <xdr:col>4</xdr:col>
      <xdr:colOff>342900</xdr:colOff>
      <xdr:row>6</xdr:row>
      <xdr:rowOff>129540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" y="191770"/>
          <a:ext cx="4215130" cy="1042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</xdr:row>
      <xdr:rowOff>152400</xdr:rowOff>
    </xdr:from>
    <xdr:to>
      <xdr:col>3</xdr:col>
      <xdr:colOff>883920</xdr:colOff>
      <xdr:row>6</xdr:row>
      <xdr:rowOff>129540</xdr:rowOff>
    </xdr:to>
    <xdr:pic>
      <xdr:nvPicPr>
        <xdr:cNvPr id="7" name="Picture 6" descr="A4 DAERA Logo process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00" y="336550"/>
          <a:ext cx="3754120" cy="8978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200025</xdr:rowOff>
    </xdr:from>
    <xdr:to>
      <xdr:col>0</xdr:col>
      <xdr:colOff>771525</xdr:colOff>
      <xdr:row>43</xdr:row>
      <xdr:rowOff>182336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8162925"/>
          <a:ext cx="793750" cy="737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47625</xdr:rowOff>
    </xdr:from>
    <xdr:to>
      <xdr:col>1</xdr:col>
      <xdr:colOff>28575</xdr:colOff>
      <xdr:row>44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35EB57D-9658-481F-869F-A63DD1485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429625"/>
          <a:ext cx="876300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180974</xdr:colOff>
      <xdr:row>93</xdr:row>
      <xdr:rowOff>104775</xdr:rowOff>
    </xdr:from>
    <xdr:to>
      <xdr:col>13</xdr:col>
      <xdr:colOff>533400</xdr:colOff>
      <xdr:row>97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48B0DB-DC55-4D54-AFB9-BFB84A98209A}"/>
            </a:ext>
          </a:extLst>
        </xdr:cNvPr>
        <xdr:cNvSpPr txBox="1"/>
      </xdr:nvSpPr>
      <xdr:spPr>
        <a:xfrm>
          <a:off x="4438649" y="13849350"/>
          <a:ext cx="1562101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No livestock data due to marts being closed over holiday period.</a:t>
          </a:r>
        </a:p>
        <a:p>
          <a:endParaRPr lang="en-GB" sz="1100"/>
        </a:p>
      </xdr:txBody>
    </xdr:sp>
    <xdr:clientData/>
  </xdr:twoCellAnchor>
  <xdr:twoCellAnchor>
    <xdr:from>
      <xdr:col>11</xdr:col>
      <xdr:colOff>9525</xdr:colOff>
      <xdr:row>96</xdr:row>
      <xdr:rowOff>85725</xdr:rowOff>
    </xdr:from>
    <xdr:to>
      <xdr:col>11</xdr:col>
      <xdr:colOff>238125</xdr:colOff>
      <xdr:row>96</xdr:row>
      <xdr:rowOff>131444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1B05457-CF66-4E80-A2E3-78199CABC8DD}"/>
            </a:ext>
          </a:extLst>
        </xdr:cNvPr>
        <xdr:cNvSpPr txBox="1"/>
      </xdr:nvSpPr>
      <xdr:spPr>
        <a:xfrm>
          <a:off x="5467350" y="14401800"/>
          <a:ext cx="0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22</xdr:row>
      <xdr:rowOff>167640</xdr:rowOff>
    </xdr:from>
    <xdr:to>
      <xdr:col>7</xdr:col>
      <xdr:colOff>53340</xdr:colOff>
      <xdr:row>40</xdr:row>
      <xdr:rowOff>167640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5BF5FFB-B859-494D-B1F3-002904DA0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273777</xdr:colOff>
      <xdr:row>41</xdr:row>
      <xdr:rowOff>13608</xdr:rowOff>
    </xdr:from>
    <xdr:to>
      <xdr:col>13</xdr:col>
      <xdr:colOff>653144</xdr:colOff>
      <xdr:row>57</xdr:row>
      <xdr:rowOff>45721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273E3EC-F1EB-4341-9D75-2C091C739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5</xdr:row>
      <xdr:rowOff>0</xdr:rowOff>
    </xdr:from>
    <xdr:to>
      <xdr:col>7</xdr:col>
      <xdr:colOff>68580</xdr:colOff>
      <xdr:row>23</xdr:row>
      <xdr:rowOff>30480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F42069C-650F-400C-895A-F723E1539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90350</xdr:colOff>
      <xdr:row>5</xdr:row>
      <xdr:rowOff>10884</xdr:rowOff>
    </xdr:from>
    <xdr:to>
      <xdr:col>13</xdr:col>
      <xdr:colOff>607218</xdr:colOff>
      <xdr:row>22</xdr:row>
      <xdr:rowOff>142874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6A45ABF8-4FA9-4405-9B12-79F039920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30480</xdr:colOff>
      <xdr:row>23</xdr:row>
      <xdr:rowOff>0</xdr:rowOff>
    </xdr:from>
    <xdr:to>
      <xdr:col>7</xdr:col>
      <xdr:colOff>114300</xdr:colOff>
      <xdr:row>41</xdr:row>
      <xdr:rowOff>7620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E60022DC-B9CF-4697-B160-29D6ED5B9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23</xdr:row>
      <xdr:rowOff>0</xdr:rowOff>
    </xdr:from>
    <xdr:to>
      <xdr:col>13</xdr:col>
      <xdr:colOff>642937</xdr:colOff>
      <xdr:row>41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72621BB0-5536-4C30-80CD-FE905AB83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30480</xdr:colOff>
      <xdr:row>41</xdr:row>
      <xdr:rowOff>0</xdr:rowOff>
    </xdr:from>
    <xdr:to>
      <xdr:col>7</xdr:col>
      <xdr:colOff>0</xdr:colOff>
      <xdr:row>59</xdr:row>
      <xdr:rowOff>30480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FE524EAA-F5F9-421A-8A0E-BABE5F4B2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612322</xdr:colOff>
      <xdr:row>41</xdr:row>
      <xdr:rowOff>68036</xdr:rowOff>
    </xdr:from>
    <xdr:to>
      <xdr:col>13</xdr:col>
      <xdr:colOff>631032</xdr:colOff>
      <xdr:row>59</xdr:row>
      <xdr:rowOff>75656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5875F6BB-5AA4-47F1-AA3B-6710F88E8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38100</xdr:colOff>
      <xdr:row>58</xdr:row>
      <xdr:rowOff>137160</xdr:rowOff>
    </xdr:from>
    <xdr:to>
      <xdr:col>7</xdr:col>
      <xdr:colOff>7620</xdr:colOff>
      <xdr:row>76</xdr:row>
      <xdr:rowOff>121920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5D3913E0-0420-4DA2-8B90-49F8ADA94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639536</xdr:colOff>
      <xdr:row>59</xdr:row>
      <xdr:rowOff>34834</xdr:rowOff>
    </xdr:from>
    <xdr:to>
      <xdr:col>13</xdr:col>
      <xdr:colOff>666749</xdr:colOff>
      <xdr:row>77</xdr:row>
      <xdr:rowOff>27214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2DED1008-0A54-42FF-9547-48D66B85E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137160</xdr:colOff>
      <xdr:row>3</xdr:row>
      <xdr:rowOff>114300</xdr:rowOff>
    </xdr:from>
    <xdr:to>
      <xdr:col>5</xdr:col>
      <xdr:colOff>601980</xdr:colOff>
      <xdr:row>3</xdr:row>
      <xdr:rowOff>114300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8B4E4BE5-76D9-4FFC-B7AE-D6EEF2412DB1}"/>
            </a:ext>
          </a:extLst>
        </xdr:cNvPr>
        <xdr:cNvSpPr>
          <a:spLocks noChangeShapeType="1"/>
        </xdr:cNvSpPr>
      </xdr:nvSpPr>
      <xdr:spPr bwMode="auto">
        <a:xfrm>
          <a:off x="3788410" y="673100"/>
          <a:ext cx="4648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114300</xdr:colOff>
      <xdr:row>3</xdr:row>
      <xdr:rowOff>106680</xdr:rowOff>
    </xdr:from>
    <xdr:to>
      <xdr:col>8</xdr:col>
      <xdr:colOff>541020</xdr:colOff>
      <xdr:row>3</xdr:row>
      <xdr:rowOff>106680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3D8924E3-3C1E-4900-9328-CD2EB57F8531}"/>
            </a:ext>
          </a:extLst>
        </xdr:cNvPr>
        <xdr:cNvSpPr>
          <a:spLocks noChangeShapeType="1"/>
        </xdr:cNvSpPr>
      </xdr:nvSpPr>
      <xdr:spPr bwMode="auto">
        <a:xfrm>
          <a:off x="5956300" y="665480"/>
          <a:ext cx="4267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</xdr:col>
      <xdr:colOff>434340</xdr:colOff>
      <xdr:row>3</xdr:row>
      <xdr:rowOff>106680</xdr:rowOff>
    </xdr:from>
    <xdr:to>
      <xdr:col>8</xdr:col>
      <xdr:colOff>198120</xdr:colOff>
      <xdr:row>3</xdr:row>
      <xdr:rowOff>106680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046644E1-D05F-4F39-A25F-DA43682EEA81}"/>
            </a:ext>
          </a:extLst>
        </xdr:cNvPr>
        <xdr:cNvSpPr>
          <a:spLocks noChangeShapeType="1"/>
        </xdr:cNvSpPr>
      </xdr:nvSpPr>
      <xdr:spPr bwMode="auto">
        <a:xfrm>
          <a:off x="5546090" y="665480"/>
          <a:ext cx="49403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371476</xdr:colOff>
      <xdr:row>54</xdr:row>
      <xdr:rowOff>20319</xdr:rowOff>
    </xdr:from>
    <xdr:to>
      <xdr:col>13</xdr:col>
      <xdr:colOff>316654</xdr:colOff>
      <xdr:row>70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08FD25-DA77-4286-9214-096535EFC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7B2AC67-E31D-4A9A-A60D-4E22BDFEF2E6}"/>
            </a:ext>
          </a:extLst>
        </xdr:cNvPr>
        <xdr:cNvSpPr>
          <a:spLocks noChangeShapeType="1"/>
        </xdr:cNvSpPr>
      </xdr:nvSpPr>
      <xdr:spPr bwMode="auto">
        <a:xfrm flipV="1">
          <a:off x="4881880" y="111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8D34512-3B24-4799-B1E7-F1718C310248}"/>
            </a:ext>
          </a:extLst>
        </xdr:cNvPr>
        <xdr:cNvSpPr>
          <a:spLocks noChangeShapeType="1"/>
        </xdr:cNvSpPr>
      </xdr:nvSpPr>
      <xdr:spPr bwMode="auto">
        <a:xfrm flipV="1">
          <a:off x="4881880" y="111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0C66862-2573-459B-BF26-E3E755988F38}"/>
            </a:ext>
          </a:extLst>
        </xdr:cNvPr>
        <xdr:cNvSpPr>
          <a:spLocks noChangeShapeType="1"/>
        </xdr:cNvSpPr>
      </xdr:nvSpPr>
      <xdr:spPr bwMode="auto">
        <a:xfrm>
          <a:off x="4881880" y="111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309880</xdr:colOff>
      <xdr:row>54</xdr:row>
      <xdr:rowOff>127001</xdr:rowOff>
    </xdr:from>
    <xdr:to>
      <xdr:col>6</xdr:col>
      <xdr:colOff>157480</xdr:colOff>
      <xdr:row>69</xdr:row>
      <xdr:rowOff>101601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5A92259-43D8-4349-BF37-FEAF3C35F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99060</xdr:colOff>
      <xdr:row>4</xdr:row>
      <xdr:rowOff>68580</xdr:rowOff>
    </xdr:from>
    <xdr:to>
      <xdr:col>6</xdr:col>
      <xdr:colOff>251460</xdr:colOff>
      <xdr:row>23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AFCBCE7-0139-4B73-BC26-E0F88B4D9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99060</xdr:colOff>
      <xdr:row>4</xdr:row>
      <xdr:rowOff>38100</xdr:rowOff>
    </xdr:from>
    <xdr:to>
      <xdr:col>13</xdr:col>
      <xdr:colOff>449580</xdr:colOff>
      <xdr:row>21</xdr:row>
      <xdr:rowOff>121920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88E70ED-172D-4CB8-AF4D-DED75EFE8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38</xdr:row>
      <xdr:rowOff>76200</xdr:rowOff>
    </xdr:from>
    <xdr:to>
      <xdr:col>6</xdr:col>
      <xdr:colOff>350520</xdr:colOff>
      <xdr:row>53</xdr:row>
      <xdr:rowOff>144780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DA3D1A1-218C-4EE2-B617-03BF35C0E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183727</xdr:colOff>
      <xdr:row>38</xdr:row>
      <xdr:rowOff>60114</xdr:rowOff>
    </xdr:from>
    <xdr:to>
      <xdr:col>13</xdr:col>
      <xdr:colOff>404707</xdr:colOff>
      <xdr:row>53</xdr:row>
      <xdr:rowOff>98214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0527113-0631-4773-938B-4CF6475CD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68580</xdr:colOff>
      <xdr:row>3</xdr:row>
      <xdr:rowOff>144780</xdr:rowOff>
    </xdr:from>
    <xdr:to>
      <xdr:col>7</xdr:col>
      <xdr:colOff>533400</xdr:colOff>
      <xdr:row>3</xdr:row>
      <xdr:rowOff>144780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27B0A7F-77FB-4E4E-A421-198E2B3D0965}"/>
            </a:ext>
          </a:extLst>
        </xdr:cNvPr>
        <xdr:cNvSpPr>
          <a:spLocks noChangeShapeType="1"/>
        </xdr:cNvSpPr>
      </xdr:nvSpPr>
      <xdr:spPr bwMode="auto">
        <a:xfrm flipV="1">
          <a:off x="4691380" y="563880"/>
          <a:ext cx="4648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91440</xdr:colOff>
      <xdr:row>3</xdr:row>
      <xdr:rowOff>121920</xdr:rowOff>
    </xdr:from>
    <xdr:to>
      <xdr:col>6</xdr:col>
      <xdr:colOff>7620</xdr:colOff>
      <xdr:row>3</xdr:row>
      <xdr:rowOff>121920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67D42079-4C4C-42F4-9906-F85E873B7BA0}"/>
            </a:ext>
          </a:extLst>
        </xdr:cNvPr>
        <xdr:cNvSpPr>
          <a:spLocks noChangeShapeType="1"/>
        </xdr:cNvSpPr>
      </xdr:nvSpPr>
      <xdr:spPr bwMode="auto">
        <a:xfrm>
          <a:off x="3393440" y="541020"/>
          <a:ext cx="5765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114300</xdr:colOff>
      <xdr:row>23</xdr:row>
      <xdr:rowOff>0</xdr:rowOff>
    </xdr:from>
    <xdr:to>
      <xdr:col>6</xdr:col>
      <xdr:colOff>167640</xdr:colOff>
      <xdr:row>38</xdr:row>
      <xdr:rowOff>45720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1901DF7C-CC55-4619-ADF0-41E5DD53E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32173</xdr:colOff>
      <xdr:row>23</xdr:row>
      <xdr:rowOff>67733</xdr:rowOff>
    </xdr:from>
    <xdr:to>
      <xdr:col>13</xdr:col>
      <xdr:colOff>291253</xdr:colOff>
      <xdr:row>38</xdr:row>
      <xdr:rowOff>147320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9674167B-B1B0-4DA1-B59D-8DC3BC435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0.43269</cdr:x>
      <cdr:y>0.83504</cdr:y>
    </cdr:from>
    <cdr:to>
      <cdr:x>0.55637</cdr:x>
      <cdr:y>0.90879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3484" y="1951118"/>
          <a:ext cx="470277" cy="1758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Week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data\ROOM817\EXCEL\REPORT\PUBLICATIONS\Weekly\AMRVOL89No.29.xlsx" TargetMode="External"/><Relationship Id="rId1" Type="http://schemas.openxmlformats.org/officeDocument/2006/relationships/externalLinkPath" Target="AMRVOL89No.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olume 89 Quarter 3"/>
      <sheetName val="No.29 25 Jul 2026"/>
      <sheetName val="Graphs 1"/>
      <sheetName val="Graphs 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sr.statisticsauthority.gov.uk/accredited-official-statistics/" TargetMode="External"/><Relationship Id="rId1" Type="http://schemas.openxmlformats.org/officeDocument/2006/relationships/hyperlink" Target="http://www.daera-ni.gov.uk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G46"/>
  <sheetViews>
    <sheetView showGridLines="0" topLeftCell="A4" workbookViewId="0">
      <selection activeCell="C36" sqref="C36"/>
    </sheetView>
  </sheetViews>
  <sheetFormatPr defaultRowHeight="14.5" x14ac:dyDescent="0.35"/>
  <cols>
    <col min="1" max="1" width="12.7265625" customWidth="1"/>
    <col min="2" max="10" width="14.54296875" customWidth="1"/>
  </cols>
  <sheetData>
    <row r="16" spans="1:7" ht="30" x14ac:dyDescent="0.6">
      <c r="A16" s="160" t="s">
        <v>101</v>
      </c>
      <c r="B16" s="160"/>
      <c r="C16" s="160"/>
      <c r="D16" s="160"/>
      <c r="E16" s="160"/>
      <c r="F16" s="160"/>
      <c r="G16" s="160"/>
    </row>
    <row r="18" spans="1:7" ht="30" x14ac:dyDescent="0.6">
      <c r="A18" s="160" t="s">
        <v>102</v>
      </c>
      <c r="B18" s="160"/>
      <c r="C18" s="160"/>
      <c r="D18" s="160"/>
      <c r="E18" s="160"/>
      <c r="F18" s="160"/>
      <c r="G18" s="160"/>
    </row>
    <row r="20" spans="1:7" ht="22.5" x14ac:dyDescent="0.45">
      <c r="A20" s="161" t="s">
        <v>122</v>
      </c>
      <c r="B20" s="161"/>
      <c r="C20" s="161"/>
      <c r="D20" s="161"/>
      <c r="E20" s="161"/>
      <c r="F20" s="161"/>
      <c r="G20" s="161"/>
    </row>
    <row r="22" spans="1:7" ht="22.5" x14ac:dyDescent="0.45">
      <c r="A22" s="161" t="s">
        <v>131</v>
      </c>
      <c r="B22" s="161"/>
      <c r="C22" s="161"/>
      <c r="D22" s="161"/>
      <c r="E22" s="161"/>
      <c r="F22" s="161"/>
      <c r="G22" s="161"/>
    </row>
    <row r="23" spans="1:7" ht="22.5" x14ac:dyDescent="0.45">
      <c r="B23" s="78"/>
      <c r="C23" s="162" t="s">
        <v>128</v>
      </c>
      <c r="D23" s="161"/>
      <c r="E23" s="161"/>
    </row>
    <row r="24" spans="1:7" ht="22.5" x14ac:dyDescent="0.45">
      <c r="B24" s="78"/>
      <c r="C24" s="78"/>
      <c r="D24" s="78"/>
      <c r="E24" s="78"/>
    </row>
    <row r="30" spans="1:7" x14ac:dyDescent="0.35">
      <c r="A30" t="s">
        <v>114</v>
      </c>
      <c r="E30" s="79" t="s">
        <v>115</v>
      </c>
    </row>
    <row r="31" spans="1:7" x14ac:dyDescent="0.35">
      <c r="A31" t="s">
        <v>113</v>
      </c>
      <c r="E31" t="s">
        <v>103</v>
      </c>
    </row>
    <row r="32" spans="1:7" x14ac:dyDescent="0.35">
      <c r="A32" t="s">
        <v>109</v>
      </c>
      <c r="E32" t="s">
        <v>104</v>
      </c>
    </row>
    <row r="33" spans="1:6" x14ac:dyDescent="0.35">
      <c r="A33" t="s">
        <v>110</v>
      </c>
      <c r="E33" t="s">
        <v>105</v>
      </c>
    </row>
    <row r="34" spans="1:6" x14ac:dyDescent="0.35">
      <c r="A34" t="s">
        <v>111</v>
      </c>
      <c r="E34" s="80" t="s">
        <v>106</v>
      </c>
    </row>
    <row r="35" spans="1:6" x14ac:dyDescent="0.35">
      <c r="A35" t="s">
        <v>112</v>
      </c>
      <c r="E35" t="s">
        <v>107</v>
      </c>
    </row>
    <row r="36" spans="1:6" x14ac:dyDescent="0.35">
      <c r="E36" t="s">
        <v>108</v>
      </c>
    </row>
    <row r="41" spans="1:6" x14ac:dyDescent="0.35">
      <c r="B41" s="138" t="s">
        <v>116</v>
      </c>
    </row>
    <row r="42" spans="1:6" x14ac:dyDescent="0.35">
      <c r="B42" s="139" t="s">
        <v>117</v>
      </c>
    </row>
    <row r="43" spans="1:6" x14ac:dyDescent="0.35">
      <c r="B43" s="139" t="s">
        <v>118</v>
      </c>
    </row>
    <row r="44" spans="1:6" x14ac:dyDescent="0.35">
      <c r="B44" s="139" t="s">
        <v>119</v>
      </c>
    </row>
    <row r="45" spans="1:6" x14ac:dyDescent="0.35">
      <c r="B45" t="s">
        <v>120</v>
      </c>
      <c r="C45" s="80" t="s">
        <v>121</v>
      </c>
      <c r="F45" s="81"/>
    </row>
    <row r="46" spans="1:6" x14ac:dyDescent="0.35">
      <c r="A46" s="1"/>
      <c r="B46" s="1"/>
      <c r="C46" s="1"/>
      <c r="D46" s="1"/>
      <c r="E46" s="1"/>
      <c r="F46" s="81" t="s">
        <v>129</v>
      </c>
    </row>
  </sheetData>
  <mergeCells count="5">
    <mergeCell ref="A16:G16"/>
    <mergeCell ref="A18:G18"/>
    <mergeCell ref="A20:G20"/>
    <mergeCell ref="A22:G22"/>
    <mergeCell ref="C23:E23"/>
  </mergeCells>
  <hyperlinks>
    <hyperlink ref="E34" r:id="rId1" xr:uid="{00000000-0004-0000-0000-000000000000}"/>
    <hyperlink ref="C45" r:id="rId2" display="https://osr.statisticsauthority.gov.uk/accredited-official-statistics/" xr:uid="{DBC11765-9ED8-4686-8ECD-6F91DED11F28}"/>
  </hyperlinks>
  <pageMargins left="0" right="0" top="0" bottom="0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7"/>
  <sheetViews>
    <sheetView showGridLines="0" zoomScaleNormal="100" workbookViewId="0">
      <selection activeCell="L1" sqref="L1:M1048576"/>
    </sheetView>
  </sheetViews>
  <sheetFormatPr defaultRowHeight="14.5" x14ac:dyDescent="0.35"/>
  <cols>
    <col min="1" max="1" width="9.54296875" customWidth="1"/>
    <col min="2" max="2" width="10.1796875" customWidth="1"/>
    <col min="3" max="3" width="9.54296875" customWidth="1"/>
    <col min="4" max="5" width="8.54296875" hidden="1" customWidth="1"/>
    <col min="6" max="6" width="9.54296875" customWidth="1"/>
    <col min="7" max="7" width="9.54296875" bestFit="1" customWidth="1"/>
    <col min="8" max="8" width="3.453125" customWidth="1"/>
    <col min="9" max="9" width="12" bestFit="1" customWidth="1"/>
    <col min="10" max="10" width="9.54296875" customWidth="1"/>
    <col min="11" max="11" width="8.54296875" customWidth="1"/>
    <col min="12" max="13" width="8.54296875" hidden="1" customWidth="1"/>
    <col min="14" max="14" width="9.54296875" customWidth="1"/>
    <col min="15" max="15" width="10.453125" customWidth="1"/>
  </cols>
  <sheetData>
    <row r="1" spans="1:16" x14ac:dyDescent="0.35">
      <c r="A1" s="65" t="s">
        <v>0</v>
      </c>
      <c r="B1" s="68">
        <v>46224</v>
      </c>
      <c r="C1" s="66"/>
      <c r="G1" s="1" t="s">
        <v>1</v>
      </c>
      <c r="N1" s="67" t="s">
        <v>130</v>
      </c>
      <c r="O1" s="69"/>
      <c r="P1" s="69"/>
    </row>
    <row r="2" spans="1:16" ht="5.15" customHeight="1" x14ac:dyDescent="0.35">
      <c r="N2" s="69"/>
      <c r="O2" s="69"/>
      <c r="P2" s="69"/>
    </row>
    <row r="3" spans="1:16" ht="10.4" customHeight="1" x14ac:dyDescent="0.35"/>
    <row r="4" spans="1:16" ht="5.15" customHeight="1" x14ac:dyDescent="0.35"/>
    <row r="5" spans="1:16" x14ac:dyDescent="0.35">
      <c r="G5" s="1" t="s">
        <v>116</v>
      </c>
      <c r="H5" s="1"/>
      <c r="I5" s="1"/>
      <c r="J5" s="1"/>
      <c r="L5" t="s">
        <v>31</v>
      </c>
    </row>
    <row r="6" spans="1:16" ht="10.4" customHeight="1" x14ac:dyDescent="0.35">
      <c r="G6" s="2"/>
      <c r="H6" s="2"/>
      <c r="I6" s="2"/>
      <c r="J6" s="2"/>
    </row>
    <row r="7" spans="1:16" ht="5.15" customHeight="1" x14ac:dyDescent="0.35"/>
    <row r="8" spans="1:16" x14ac:dyDescent="0.3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15" customHeight="1" x14ac:dyDescent="0.35"/>
    <row r="10" spans="1:16" x14ac:dyDescent="0.35">
      <c r="A10" s="67" t="s">
        <v>4</v>
      </c>
      <c r="C10" s="68">
        <v>46214</v>
      </c>
    </row>
    <row r="11" spans="1:16" ht="5.15" customHeight="1" x14ac:dyDescent="0.35"/>
    <row r="12" spans="1:16" x14ac:dyDescent="0.3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35">
      <c r="A13" s="70" t="s">
        <v>7</v>
      </c>
      <c r="B13" s="71" t="s">
        <v>8</v>
      </c>
      <c r="C13" s="71" t="s">
        <v>5</v>
      </c>
      <c r="D13" s="70" t="s">
        <v>9</v>
      </c>
      <c r="E13" s="70" t="s">
        <v>10</v>
      </c>
      <c r="F13" s="72">
        <v>46207</v>
      </c>
      <c r="G13" s="72">
        <v>45850</v>
      </c>
      <c r="H13" s="67"/>
      <c r="I13" s="70" t="s">
        <v>11</v>
      </c>
      <c r="J13" s="71" t="s">
        <v>8</v>
      </c>
      <c r="K13" s="71" t="s">
        <v>5</v>
      </c>
      <c r="L13" s="70" t="s">
        <v>9</v>
      </c>
      <c r="M13" s="70" t="s">
        <v>10</v>
      </c>
      <c r="N13" s="72">
        <f>F13</f>
        <v>46207</v>
      </c>
      <c r="O13" s="72">
        <f>G13</f>
        <v>45850</v>
      </c>
    </row>
    <row r="14" spans="1:16" x14ac:dyDescent="0.35">
      <c r="A14" t="s">
        <v>12</v>
      </c>
      <c r="B14" s="98">
        <v>72</v>
      </c>
      <c r="C14" s="99">
        <v>600.79999999999995</v>
      </c>
      <c r="D14" s="100">
        <v>592.9</v>
      </c>
      <c r="E14" s="100">
        <v>636.20000000000005</v>
      </c>
      <c r="F14" s="86">
        <f t="shared" ref="F14:F21" si="0">IF(C14="-","-",IF(D14="-","-",C14/D14-1))</f>
        <v>1.3324337999662594E-2</v>
      </c>
      <c r="G14" s="86">
        <f t="shared" ref="G14:G21" si="1">IF(C14="-","-",IF(E14="-","-",C14/E14-1))</f>
        <v>-5.5642879597610939E-2</v>
      </c>
      <c r="I14" t="s">
        <v>12</v>
      </c>
      <c r="J14" s="98">
        <v>125</v>
      </c>
      <c r="K14" s="99">
        <v>592.1</v>
      </c>
      <c r="L14" s="100">
        <v>587.4</v>
      </c>
      <c r="M14" s="99">
        <v>627.9</v>
      </c>
      <c r="N14" s="4">
        <f t="shared" ref="N14:N20" si="2">IF(K14="-","-",IF(L14="-","-",K14/L14-1))</f>
        <v>8.0013619339462938E-3</v>
      </c>
      <c r="O14" s="86">
        <f t="shared" ref="O14:O20" si="3">IF(K14="-","-",IF(M14="-","-",K14/M14-1))</f>
        <v>-5.7015448319796103E-2</v>
      </c>
    </row>
    <row r="15" spans="1:16" x14ac:dyDescent="0.35">
      <c r="A15" t="s">
        <v>13</v>
      </c>
      <c r="B15" s="98">
        <v>122</v>
      </c>
      <c r="C15" s="99">
        <v>602.70000000000005</v>
      </c>
      <c r="D15" s="100">
        <v>598.29999999999995</v>
      </c>
      <c r="E15" s="100">
        <v>641.4</v>
      </c>
      <c r="F15" s="87">
        <f t="shared" si="0"/>
        <v>7.354170148754946E-3</v>
      </c>
      <c r="G15" s="86">
        <f t="shared" si="1"/>
        <v>-6.0336763330215093E-2</v>
      </c>
      <c r="I15" t="s">
        <v>13</v>
      </c>
      <c r="J15" s="98">
        <v>81</v>
      </c>
      <c r="K15" s="99">
        <v>595.70000000000005</v>
      </c>
      <c r="L15" s="100">
        <v>590.70000000000005</v>
      </c>
      <c r="M15" s="99">
        <v>630.70000000000005</v>
      </c>
      <c r="N15" s="4">
        <f t="shared" si="2"/>
        <v>8.4645336041984098E-3</v>
      </c>
      <c r="O15" s="86">
        <f t="shared" si="3"/>
        <v>-5.5493895671476112E-2</v>
      </c>
    </row>
    <row r="16" spans="1:16" x14ac:dyDescent="0.35">
      <c r="A16" t="s">
        <v>14</v>
      </c>
      <c r="B16" s="98">
        <v>18</v>
      </c>
      <c r="C16" s="99">
        <v>604.1</v>
      </c>
      <c r="D16" s="100">
        <v>589.20000000000005</v>
      </c>
      <c r="E16" s="100">
        <v>637.5</v>
      </c>
      <c r="F16" s="87">
        <f t="shared" si="0"/>
        <v>2.5288526816021673E-2</v>
      </c>
      <c r="G16" s="86">
        <f t="shared" si="1"/>
        <v>-5.239215686274501E-2</v>
      </c>
      <c r="I16" t="s">
        <v>15</v>
      </c>
      <c r="J16" s="98">
        <v>202</v>
      </c>
      <c r="K16" s="99">
        <v>582.4</v>
      </c>
      <c r="L16" s="100">
        <v>580.79999999999995</v>
      </c>
      <c r="M16" s="99">
        <v>623.29999999999995</v>
      </c>
      <c r="N16" s="4">
        <f t="shared" si="2"/>
        <v>2.7548209366392573E-3</v>
      </c>
      <c r="O16" s="86">
        <f t="shared" si="3"/>
        <v>-6.5618482271779244E-2</v>
      </c>
    </row>
    <row r="17" spans="1:17" x14ac:dyDescent="0.35">
      <c r="A17" t="s">
        <v>16</v>
      </c>
      <c r="B17" s="101">
        <v>433</v>
      </c>
      <c r="C17" s="99">
        <v>600.6</v>
      </c>
      <c r="D17" s="100">
        <v>594.4</v>
      </c>
      <c r="E17" s="100">
        <v>638.70000000000005</v>
      </c>
      <c r="F17" s="87">
        <f t="shared" si="0"/>
        <v>1.0430686406460277E-2</v>
      </c>
      <c r="G17" s="86">
        <f t="shared" si="1"/>
        <v>-5.9652418976045118E-2</v>
      </c>
      <c r="I17" t="s">
        <v>16</v>
      </c>
      <c r="J17" s="98">
        <v>167</v>
      </c>
      <c r="K17" s="99">
        <v>589.29999999999995</v>
      </c>
      <c r="L17" s="100">
        <v>581.1</v>
      </c>
      <c r="M17" s="99">
        <v>625.1</v>
      </c>
      <c r="N17" s="4">
        <f t="shared" si="2"/>
        <v>1.4111168473584401E-2</v>
      </c>
      <c r="O17" s="86">
        <f t="shared" si="3"/>
        <v>-5.7270836666133529E-2</v>
      </c>
    </row>
    <row r="18" spans="1:17" x14ac:dyDescent="0.35">
      <c r="A18" t="s">
        <v>17</v>
      </c>
      <c r="B18" s="98">
        <v>174</v>
      </c>
      <c r="C18" s="99">
        <v>598</v>
      </c>
      <c r="D18" s="100">
        <v>594.79999999999995</v>
      </c>
      <c r="E18" s="100">
        <v>634.20000000000005</v>
      </c>
      <c r="F18" s="86">
        <f t="shared" si="0"/>
        <v>5.3799596503028013E-3</v>
      </c>
      <c r="G18" s="86">
        <f t="shared" si="1"/>
        <v>-5.7079785556606866E-2</v>
      </c>
      <c r="I18" t="s">
        <v>18</v>
      </c>
      <c r="J18" s="98">
        <v>180</v>
      </c>
      <c r="K18" s="99">
        <v>566.79999999999995</v>
      </c>
      <c r="L18" s="100">
        <v>563.5</v>
      </c>
      <c r="M18" s="99">
        <v>603.4</v>
      </c>
      <c r="N18" s="4">
        <f t="shared" si="2"/>
        <v>5.8562555456964649E-3</v>
      </c>
      <c r="O18" s="86">
        <f t="shared" si="3"/>
        <v>-6.065628107391452E-2</v>
      </c>
    </row>
    <row r="19" spans="1:17" x14ac:dyDescent="0.35">
      <c r="A19" t="s">
        <v>19</v>
      </c>
      <c r="B19" s="98">
        <v>540</v>
      </c>
      <c r="C19" s="99">
        <v>591.29999999999995</v>
      </c>
      <c r="D19" s="100">
        <v>584.9</v>
      </c>
      <c r="E19" s="100">
        <v>629.70000000000005</v>
      </c>
      <c r="F19" s="87">
        <f t="shared" si="0"/>
        <v>1.094204137459398E-2</v>
      </c>
      <c r="G19" s="86">
        <f t="shared" si="1"/>
        <v>-6.0981419723678099E-2</v>
      </c>
      <c r="I19" s="5" t="s">
        <v>19</v>
      </c>
      <c r="J19" s="98">
        <v>143</v>
      </c>
      <c r="K19" s="99">
        <v>574.79999999999995</v>
      </c>
      <c r="L19" s="100">
        <v>570.4</v>
      </c>
      <c r="M19" s="99">
        <v>612.29999999999995</v>
      </c>
      <c r="N19" s="89">
        <f t="shared" si="2"/>
        <v>7.7138849929874187E-3</v>
      </c>
      <c r="O19" s="90">
        <f t="shared" si="3"/>
        <v>-6.1244487996080399E-2</v>
      </c>
    </row>
    <row r="20" spans="1:17" x14ac:dyDescent="0.35">
      <c r="A20" t="s">
        <v>20</v>
      </c>
      <c r="B20" s="98">
        <v>181</v>
      </c>
      <c r="C20" s="99">
        <v>608.5</v>
      </c>
      <c r="D20" s="100">
        <v>606.70000000000005</v>
      </c>
      <c r="E20" s="100">
        <v>644.29999999999995</v>
      </c>
      <c r="F20" s="86">
        <f t="shared" si="0"/>
        <v>2.9668699522003017E-3</v>
      </c>
      <c r="G20" s="87">
        <f t="shared" si="1"/>
        <v>-5.5564178177867407E-2</v>
      </c>
      <c r="I20" t="s">
        <v>21</v>
      </c>
      <c r="J20" s="102">
        <v>1038</v>
      </c>
      <c r="K20" s="104">
        <v>580.29999999999995</v>
      </c>
      <c r="L20" s="103">
        <v>576.20000000000005</v>
      </c>
      <c r="M20" s="104">
        <v>619.29999999999995</v>
      </c>
      <c r="N20" s="4">
        <f t="shared" si="2"/>
        <v>7.115584866365765E-3</v>
      </c>
      <c r="O20" s="86">
        <f t="shared" si="3"/>
        <v>-6.2974325851768098E-2</v>
      </c>
    </row>
    <row r="21" spans="1:17" x14ac:dyDescent="0.35">
      <c r="A21" s="82" t="s">
        <v>21</v>
      </c>
      <c r="B21" s="105">
        <v>1920</v>
      </c>
      <c r="C21" s="104">
        <v>595.29999999999995</v>
      </c>
      <c r="D21" s="103">
        <v>588</v>
      </c>
      <c r="E21" s="103">
        <v>630.29999999999995</v>
      </c>
      <c r="F21" s="88">
        <f t="shared" si="0"/>
        <v>1.2414965986394577E-2</v>
      </c>
      <c r="G21" s="88">
        <f t="shared" si="1"/>
        <v>-5.5529113120736162E-2</v>
      </c>
      <c r="J21" s="6"/>
      <c r="K21" s="6"/>
      <c r="L21" s="106"/>
      <c r="M21" s="107"/>
      <c r="N21" s="6"/>
      <c r="O21" s="7"/>
    </row>
    <row r="22" spans="1:17" ht="5.15" customHeight="1" x14ac:dyDescent="0.3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35">
      <c r="A23" s="83" t="s">
        <v>22</v>
      </c>
      <c r="B23" s="109"/>
      <c r="C23" s="110"/>
      <c r="D23" s="111"/>
      <c r="E23" s="112"/>
      <c r="F23" s="113"/>
      <c r="G23" s="114"/>
      <c r="I23" s="115" t="s">
        <v>23</v>
      </c>
      <c r="J23" s="113"/>
      <c r="K23" s="8"/>
      <c r="L23" s="116"/>
      <c r="M23" s="117"/>
      <c r="N23" s="8"/>
      <c r="O23" s="9"/>
    </row>
    <row r="24" spans="1:17" x14ac:dyDescent="0.35">
      <c r="A24" t="s">
        <v>12</v>
      </c>
      <c r="B24" s="98">
        <v>15</v>
      </c>
      <c r="C24" s="99">
        <v>600.70000000000005</v>
      </c>
      <c r="D24" s="100">
        <v>596.20000000000005</v>
      </c>
      <c r="E24" s="100">
        <v>639.79999999999995</v>
      </c>
      <c r="F24" s="87">
        <f t="shared" ref="F24:F33" si="4">IF(C24="-","-",IF(D24="-","-",C24/D24-1))</f>
        <v>7.5478027507547285E-3</v>
      </c>
      <c r="G24" s="86">
        <f t="shared" ref="G24:G33" si="5">IF(C24="-","-",IF(E24="-","-",C24/E24-1))</f>
        <v>-6.1112847764926426E-2</v>
      </c>
      <c r="I24" t="s">
        <v>16</v>
      </c>
      <c r="J24" s="98">
        <v>25</v>
      </c>
      <c r="K24" s="99">
        <v>538.9</v>
      </c>
      <c r="L24" s="100">
        <v>533.5</v>
      </c>
      <c r="M24" s="99">
        <v>554.70000000000005</v>
      </c>
      <c r="N24" s="4">
        <f t="shared" ref="N24:N31" si="6">IF(K24="-","-",IF(L24="-","-",K24/L24-1))</f>
        <v>1.0121836925960581E-2</v>
      </c>
      <c r="O24" s="86">
        <f t="shared" ref="O24:O31" si="7">IF(K24="-","-",IF(M24="-","-",K24/M24-1))</f>
        <v>-2.8483865152334698E-2</v>
      </c>
    </row>
    <row r="25" spans="1:17" x14ac:dyDescent="0.35">
      <c r="A25" t="s">
        <v>13</v>
      </c>
      <c r="B25" s="98">
        <v>73</v>
      </c>
      <c r="C25" s="99">
        <v>603.29999999999995</v>
      </c>
      <c r="D25" s="100">
        <v>597.5</v>
      </c>
      <c r="E25" s="100">
        <v>642.1</v>
      </c>
      <c r="F25" s="87">
        <f t="shared" si="4"/>
        <v>9.7071129707111403E-3</v>
      </c>
      <c r="G25" s="86">
        <f t="shared" si="5"/>
        <v>-6.0426724809219845E-2</v>
      </c>
      <c r="I25" t="s">
        <v>17</v>
      </c>
      <c r="J25" s="98">
        <v>23</v>
      </c>
      <c r="K25" s="99">
        <v>536.6</v>
      </c>
      <c r="L25" s="100">
        <v>533.4</v>
      </c>
      <c r="M25" s="99">
        <v>552</v>
      </c>
      <c r="N25" s="4">
        <f t="shared" si="6"/>
        <v>5.999250093738473E-3</v>
      </c>
      <c r="O25" s="86">
        <f t="shared" si="7"/>
        <v>-2.789855072463765E-2</v>
      </c>
    </row>
    <row r="26" spans="1:17" x14ac:dyDescent="0.35">
      <c r="A26" t="s">
        <v>14</v>
      </c>
      <c r="B26" s="98">
        <v>36</v>
      </c>
      <c r="C26" s="99">
        <v>599.79999999999995</v>
      </c>
      <c r="D26" s="100">
        <v>595.79999999999995</v>
      </c>
      <c r="E26" s="100">
        <v>639.5</v>
      </c>
      <c r="F26" s="86">
        <f t="shared" si="4"/>
        <v>6.7136623027861386E-3</v>
      </c>
      <c r="G26" s="86">
        <f t="shared" si="5"/>
        <v>-6.2079749804534901E-2</v>
      </c>
      <c r="I26" t="s">
        <v>18</v>
      </c>
      <c r="J26" s="98">
        <v>29</v>
      </c>
      <c r="K26" s="99">
        <v>509</v>
      </c>
      <c r="L26" s="100">
        <v>504.2</v>
      </c>
      <c r="M26" s="99">
        <v>524.6</v>
      </c>
      <c r="N26" s="4">
        <f t="shared" si="6"/>
        <v>9.5200317334391826E-3</v>
      </c>
      <c r="O26" s="86">
        <f t="shared" si="7"/>
        <v>-2.9736942432329383E-2</v>
      </c>
    </row>
    <row r="27" spans="1:17" x14ac:dyDescent="0.35">
      <c r="A27" t="s">
        <v>15</v>
      </c>
      <c r="B27" s="98">
        <v>38</v>
      </c>
      <c r="C27" s="99">
        <v>589.9</v>
      </c>
      <c r="D27" s="100">
        <v>585.29999999999995</v>
      </c>
      <c r="E27" s="100">
        <v>631.79999999999995</v>
      </c>
      <c r="F27" s="86">
        <f t="shared" si="4"/>
        <v>7.859217495301607E-3</v>
      </c>
      <c r="G27" s="86">
        <f t="shared" si="5"/>
        <v>-6.6318455207344029E-2</v>
      </c>
      <c r="I27" t="s">
        <v>19</v>
      </c>
      <c r="J27" s="98">
        <v>90</v>
      </c>
      <c r="K27" s="99">
        <v>513.70000000000005</v>
      </c>
      <c r="L27" s="100">
        <v>502.8</v>
      </c>
      <c r="M27" s="99">
        <v>532.70000000000005</v>
      </c>
      <c r="N27" s="4">
        <f t="shared" si="6"/>
        <v>2.1678599840891044E-2</v>
      </c>
      <c r="O27" s="86">
        <f t="shared" si="7"/>
        <v>-3.5667354984043498E-2</v>
      </c>
    </row>
    <row r="28" spans="1:17" x14ac:dyDescent="0.35">
      <c r="A28" t="s">
        <v>16</v>
      </c>
      <c r="B28" s="98">
        <v>383</v>
      </c>
      <c r="C28" s="99">
        <v>600.20000000000005</v>
      </c>
      <c r="D28" s="100">
        <v>593.20000000000005</v>
      </c>
      <c r="E28" s="100">
        <v>636.70000000000005</v>
      </c>
      <c r="F28" s="86">
        <f t="shared" si="4"/>
        <v>1.1800404585299962E-2</v>
      </c>
      <c r="G28" s="86">
        <f t="shared" si="5"/>
        <v>-5.7326841526621597E-2</v>
      </c>
      <c r="I28" t="s">
        <v>20</v>
      </c>
      <c r="J28" s="98">
        <v>83</v>
      </c>
      <c r="K28" s="99">
        <v>518</v>
      </c>
      <c r="L28" s="100">
        <v>506.6</v>
      </c>
      <c r="M28" s="99">
        <v>535</v>
      </c>
      <c r="N28" s="4">
        <f t="shared" si="6"/>
        <v>2.2502960915909975E-2</v>
      </c>
      <c r="O28" s="86">
        <f t="shared" si="7"/>
        <v>-3.1775700934579487E-2</v>
      </c>
    </row>
    <row r="29" spans="1:17" x14ac:dyDescent="0.35">
      <c r="A29" t="s">
        <v>17</v>
      </c>
      <c r="B29" s="98">
        <v>288</v>
      </c>
      <c r="C29" s="99">
        <v>596.9</v>
      </c>
      <c r="D29" s="100">
        <v>595</v>
      </c>
      <c r="E29" s="100">
        <v>637.5</v>
      </c>
      <c r="F29" s="86">
        <f t="shared" si="4"/>
        <v>3.1932773109242252E-3</v>
      </c>
      <c r="G29" s="86">
        <f t="shared" si="5"/>
        <v>-6.3686274509803908E-2</v>
      </c>
      <c r="I29" t="s">
        <v>24</v>
      </c>
      <c r="J29" s="98">
        <v>255</v>
      </c>
      <c r="K29" s="99">
        <v>477.4</v>
      </c>
      <c r="L29" s="100">
        <v>467</v>
      </c>
      <c r="M29" s="99">
        <v>500.6</v>
      </c>
      <c r="N29" s="4">
        <f t="shared" si="6"/>
        <v>2.2269807280513865E-2</v>
      </c>
      <c r="O29" s="86">
        <f t="shared" si="7"/>
        <v>-4.6344386735917009E-2</v>
      </c>
      <c r="Q29" t="s">
        <v>31</v>
      </c>
    </row>
    <row r="30" spans="1:17" x14ac:dyDescent="0.35">
      <c r="A30" t="s">
        <v>18</v>
      </c>
      <c r="B30" s="98">
        <v>40</v>
      </c>
      <c r="C30" s="99">
        <v>581.29999999999995</v>
      </c>
      <c r="D30" s="100">
        <v>571.79999999999995</v>
      </c>
      <c r="E30" s="100">
        <v>610.70000000000005</v>
      </c>
      <c r="F30" s="86">
        <f t="shared" si="4"/>
        <v>1.6614200769499821E-2</v>
      </c>
      <c r="G30" s="86">
        <f t="shared" si="5"/>
        <v>-4.8141476993614041E-2</v>
      </c>
      <c r="I30" s="5" t="s">
        <v>25</v>
      </c>
      <c r="J30" s="118">
        <v>154</v>
      </c>
      <c r="K30" s="119">
        <v>493.7</v>
      </c>
      <c r="L30" s="120">
        <v>484</v>
      </c>
      <c r="M30" s="121">
        <v>515.9</v>
      </c>
      <c r="N30" s="4">
        <f t="shared" si="6"/>
        <v>2.0041322314049648E-2</v>
      </c>
      <c r="O30" s="90">
        <f t="shared" si="7"/>
        <v>-4.3031595270401235E-2</v>
      </c>
    </row>
    <row r="31" spans="1:17" x14ac:dyDescent="0.35">
      <c r="A31" t="s">
        <v>19</v>
      </c>
      <c r="B31" s="98">
        <v>374</v>
      </c>
      <c r="C31" s="99">
        <v>591.20000000000005</v>
      </c>
      <c r="D31" s="100">
        <v>583.29999999999995</v>
      </c>
      <c r="E31" s="100">
        <v>626.1</v>
      </c>
      <c r="F31" s="87">
        <f t="shared" si="4"/>
        <v>1.3543631064632411E-2</v>
      </c>
      <c r="G31" s="86">
        <f t="shared" si="5"/>
        <v>-5.5741894266091663E-2</v>
      </c>
      <c r="I31" t="s">
        <v>21</v>
      </c>
      <c r="J31" s="101">
        <v>1070</v>
      </c>
      <c r="K31" s="99">
        <v>478.6</v>
      </c>
      <c r="L31" s="100">
        <v>469.8</v>
      </c>
      <c r="M31" s="99">
        <v>498.3</v>
      </c>
      <c r="N31" s="91">
        <f t="shared" si="6"/>
        <v>1.8731375053214094E-2</v>
      </c>
      <c r="O31" s="86">
        <f t="shared" si="7"/>
        <v>-3.9534417017860757E-2</v>
      </c>
    </row>
    <row r="32" spans="1:17" x14ac:dyDescent="0.35">
      <c r="A32" t="s">
        <v>20</v>
      </c>
      <c r="B32" s="98">
        <v>327</v>
      </c>
      <c r="C32" s="99">
        <v>604.1</v>
      </c>
      <c r="D32" s="100">
        <v>595.20000000000005</v>
      </c>
      <c r="E32" s="100">
        <v>630.20000000000005</v>
      </c>
      <c r="F32" s="86">
        <f t="shared" si="4"/>
        <v>1.4952956989247257E-2</v>
      </c>
      <c r="G32" s="87">
        <f t="shared" si="5"/>
        <v>-4.1415423675023821E-2</v>
      </c>
    </row>
    <row r="33" spans="1:15" x14ac:dyDescent="0.35">
      <c r="A33" s="82" t="s">
        <v>21</v>
      </c>
      <c r="B33" s="105">
        <v>1680</v>
      </c>
      <c r="C33" s="104">
        <v>595.79999999999995</v>
      </c>
      <c r="D33" s="103">
        <v>589</v>
      </c>
      <c r="E33" s="103">
        <v>628.20000000000005</v>
      </c>
      <c r="F33" s="88">
        <f t="shared" si="4"/>
        <v>1.1544991511035496E-2</v>
      </c>
      <c r="G33" s="88">
        <f t="shared" si="5"/>
        <v>-5.157593123209181E-2</v>
      </c>
    </row>
    <row r="34" spans="1:15" ht="5.15" customHeight="1" x14ac:dyDescent="0.35"/>
    <row r="35" spans="1:15" ht="5.15" customHeight="1" x14ac:dyDescent="0.35"/>
    <row r="36" spans="1:15" x14ac:dyDescent="0.35">
      <c r="A36" s="10" t="s">
        <v>26</v>
      </c>
      <c r="B36" s="11"/>
      <c r="C36" s="11"/>
      <c r="D36" s="11"/>
      <c r="E36" s="11"/>
      <c r="F36" s="11"/>
      <c r="G36" s="11"/>
      <c r="H36" s="11"/>
      <c r="I36" s="73" t="s">
        <v>4</v>
      </c>
      <c r="J36" s="92">
        <f>C10</f>
        <v>46214</v>
      </c>
      <c r="K36" s="11"/>
      <c r="L36" s="11"/>
      <c r="M36" s="11"/>
      <c r="N36" s="11"/>
      <c r="O36" s="11"/>
    </row>
    <row r="37" spans="1:15" ht="5.15" customHeight="1" x14ac:dyDescent="0.35"/>
    <row r="38" spans="1:15" x14ac:dyDescent="0.3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7362</v>
      </c>
      <c r="K38" s="12">
        <v>701.54196368059343</v>
      </c>
      <c r="L38" s="12">
        <v>716.55817461913887</v>
      </c>
      <c r="M38" s="122">
        <v>624.12455742713337</v>
      </c>
      <c r="N38" s="4">
        <f>IF(K38="-","-",IF(L38="-","-",K38/L38-1))</f>
        <v>-2.0956024884548619E-2</v>
      </c>
      <c r="O38" s="4">
        <f>IF(K38="-","-",IF(M38="-","-",K38/M38-1))</f>
        <v>0.124041596075954</v>
      </c>
    </row>
    <row r="39" spans="1:15" x14ac:dyDescent="0.3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23">
        <v>7362</v>
      </c>
      <c r="K40" s="124">
        <v>701.54196368059343</v>
      </c>
      <c r="L40" s="124">
        <v>716.55817461913887</v>
      </c>
      <c r="M40" s="124">
        <v>624.12455742713337</v>
      </c>
      <c r="N40" s="93">
        <f>IF(K40="-","-",IF(L40="-","-",K40/L40-1))</f>
        <v>-2.0956024884548619E-2</v>
      </c>
      <c r="O40" s="93">
        <f>IF(K40="-","-",IF(M40="-","-",K40/M40-1))</f>
        <v>0.124041596075954</v>
      </c>
    </row>
    <row r="41" spans="1:15" ht="5.1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 t="s">
        <v>31</v>
      </c>
      <c r="K41" s="5"/>
      <c r="L41" s="5"/>
      <c r="M41" s="5"/>
      <c r="N41" s="5"/>
      <c r="O41" s="5"/>
    </row>
    <row r="42" spans="1:15" ht="5.15" customHeight="1" x14ac:dyDescent="0.35"/>
    <row r="43" spans="1:15" x14ac:dyDescent="0.35">
      <c r="A43" s="1" t="s">
        <v>32</v>
      </c>
      <c r="I43" s="67" t="s">
        <v>4</v>
      </c>
      <c r="J43" s="68">
        <f>J36</f>
        <v>46214</v>
      </c>
    </row>
    <row r="44" spans="1:15" ht="5.15" customHeight="1" x14ac:dyDescent="0.35"/>
    <row r="45" spans="1:15" x14ac:dyDescent="0.3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179.8194930567316</v>
      </c>
      <c r="L45" s="125">
        <v>179.06032048448969</v>
      </c>
      <c r="M45" s="125">
        <v>204.4537940159363</v>
      </c>
      <c r="N45" s="4">
        <f>IF(K45="-","-",IF(L45="-","-",K45/L45-1))</f>
        <v>4.2397588152851551E-3</v>
      </c>
      <c r="O45" s="4">
        <f>IF(K45="-","-",IF(M45="-","-",K45/M45-1))</f>
        <v>-0.1204883532622758</v>
      </c>
    </row>
    <row r="46" spans="1:15" ht="5.1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5.15" customHeight="1" x14ac:dyDescent="0.35"/>
    <row r="48" spans="1:15" x14ac:dyDescent="0.35">
      <c r="A48" s="1" t="s">
        <v>34</v>
      </c>
      <c r="I48" s="67" t="s">
        <v>4</v>
      </c>
      <c r="J48" s="68">
        <f>J43</f>
        <v>46214</v>
      </c>
    </row>
    <row r="49" spans="1:15" ht="5.15" customHeight="1" x14ac:dyDescent="0.35"/>
    <row r="50" spans="1:15" x14ac:dyDescent="0.3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15" customHeight="1" x14ac:dyDescent="0.35">
      <c r="A51" s="5"/>
      <c r="B51" s="5"/>
      <c r="C51" s="5"/>
      <c r="D51" s="5"/>
      <c r="E51" s="5"/>
      <c r="F51" s="5"/>
      <c r="G51" s="5"/>
      <c r="H51" s="5" t="s">
        <v>31</v>
      </c>
      <c r="I51" s="5"/>
      <c r="J51" s="5"/>
      <c r="K51" s="5"/>
      <c r="L51" s="5"/>
      <c r="M51" s="5"/>
      <c r="N51" s="5"/>
      <c r="O51" s="5"/>
    </row>
    <row r="52" spans="1:15" ht="5.15" customHeight="1" x14ac:dyDescent="0.35">
      <c r="O52" t="s">
        <v>31</v>
      </c>
    </row>
    <row r="53" spans="1:15" x14ac:dyDescent="0.35">
      <c r="A53" s="1" t="s">
        <v>35</v>
      </c>
      <c r="G53" s="67" t="s">
        <v>36</v>
      </c>
      <c r="I53" s="74">
        <v>46143</v>
      </c>
    </row>
    <row r="54" spans="1:15" ht="5.15" customHeight="1" x14ac:dyDescent="0.35"/>
    <row r="55" spans="1:15" x14ac:dyDescent="0.3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3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3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3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3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5" customHeight="1" x14ac:dyDescent="0.3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15" customHeight="1" x14ac:dyDescent="0.35"/>
    <row r="67" spans="1:15" ht="5.15" customHeight="1" x14ac:dyDescent="0.35"/>
    <row r="69" spans="1:15" ht="5.15" customHeight="1" x14ac:dyDescent="0.35"/>
    <row r="70" spans="1:15" x14ac:dyDescent="0.35">
      <c r="A70" s="67" t="s">
        <v>0</v>
      </c>
      <c r="B70" s="68">
        <f>B1</f>
        <v>46224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27</v>
      </c>
      <c r="O70" s="69"/>
    </row>
    <row r="71" spans="1:15" x14ac:dyDescent="0.3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35">
      <c r="A72" s="1" t="s">
        <v>40</v>
      </c>
      <c r="I72" s="13" t="s">
        <v>41</v>
      </c>
      <c r="J72" s="74">
        <v>46113</v>
      </c>
    </row>
    <row r="73" spans="1:15" x14ac:dyDescent="0.35">
      <c r="L73" t="s">
        <v>5</v>
      </c>
      <c r="M73" t="s">
        <v>5</v>
      </c>
      <c r="N73" s="157" t="s">
        <v>6</v>
      </c>
      <c r="O73" s="157"/>
    </row>
    <row r="74" spans="1:15" x14ac:dyDescent="0.3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3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3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3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3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1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5.15" customHeight="1" x14ac:dyDescent="0.35"/>
    <row r="81" spans="1:15" x14ac:dyDescent="0.35">
      <c r="I81" s="67" t="s">
        <v>4</v>
      </c>
      <c r="J81" s="68">
        <f>C10</f>
        <v>46214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35">
      <c r="A82" s="1" t="s">
        <v>46</v>
      </c>
      <c r="L82" t="s">
        <v>9</v>
      </c>
      <c r="M82" t="s">
        <v>10</v>
      </c>
      <c r="N82" s="94">
        <f>N13</f>
        <v>46207</v>
      </c>
      <c r="O82" s="94">
        <f>O13</f>
        <v>45850</v>
      </c>
    </row>
    <row r="83" spans="1:15" ht="5.15" customHeight="1" x14ac:dyDescent="0.35"/>
    <row r="84" spans="1:15" ht="14.9" customHeight="1" x14ac:dyDescent="0.3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>
        <v>200.5</v>
      </c>
      <c r="M84" s="12" t="s">
        <v>29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9" customHeight="1" x14ac:dyDescent="0.35">
      <c r="I85" t="s">
        <v>48</v>
      </c>
      <c r="K85" s="12" t="s">
        <v>29</v>
      </c>
      <c r="L85" s="12">
        <v>189.5</v>
      </c>
      <c r="M85" s="12" t="s">
        <v>29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1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5.15" customHeight="1" x14ac:dyDescent="0.35"/>
    <row r="88" spans="1:15" x14ac:dyDescent="0.35">
      <c r="A88" s="1" t="s">
        <v>49</v>
      </c>
      <c r="I88" s="67" t="s">
        <v>4</v>
      </c>
      <c r="J88" s="68">
        <f>C10</f>
        <v>46214</v>
      </c>
    </row>
    <row r="89" spans="1:15" ht="3" customHeight="1" x14ac:dyDescent="0.35"/>
    <row r="90" spans="1:15" x14ac:dyDescent="0.3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35">
      <c r="I91" s="3" t="s">
        <v>53</v>
      </c>
      <c r="J91" s="3" t="s">
        <v>54</v>
      </c>
      <c r="K91" s="3" t="s">
        <v>5</v>
      </c>
      <c r="L91" s="5" t="s">
        <v>9</v>
      </c>
      <c r="M91" s="5" t="s">
        <v>10</v>
      </c>
      <c r="N91" s="72">
        <f>F13</f>
        <v>46207</v>
      </c>
      <c r="O91" s="72">
        <f>G13</f>
        <v>45850</v>
      </c>
    </row>
    <row r="92" spans="1:15" x14ac:dyDescent="0.3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>
        <v>1365.7142857142858</v>
      </c>
      <c r="M92" s="108">
        <v>1182.6315789473683</v>
      </c>
      <c r="N92" s="15" t="str">
        <f t="shared" ref="N92:N99" si="8">IF(K92="-","-",IF(L92="-","-",K92/L92-1))</f>
        <v>-</v>
      </c>
      <c r="O92" s="4" t="str">
        <f t="shared" ref="O92:O99" si="9">IF(K92="-","-",IF(M92="-","-",K92/M92-1))</f>
        <v>-</v>
      </c>
    </row>
    <row r="93" spans="1:15" x14ac:dyDescent="0.35">
      <c r="A93" s="1" t="s">
        <v>58</v>
      </c>
      <c r="F93" t="s">
        <v>59</v>
      </c>
      <c r="I93" s="126">
        <v>87</v>
      </c>
      <c r="J93" s="126" t="s">
        <v>132</v>
      </c>
      <c r="K93" s="108">
        <v>1404.2298850574712</v>
      </c>
      <c r="L93" s="108">
        <v>1540.6810344827586</v>
      </c>
      <c r="M93" s="108">
        <v>1501.5535714285713</v>
      </c>
      <c r="N93" s="15">
        <f t="shared" si="8"/>
        <v>-8.8565476157170475E-2</v>
      </c>
      <c r="O93" s="4">
        <f t="shared" si="9"/>
        <v>-6.4815327420191138E-2</v>
      </c>
    </row>
    <row r="94" spans="1:15" x14ac:dyDescent="0.35">
      <c r="F94" t="s">
        <v>60</v>
      </c>
      <c r="I94" s="126">
        <v>69</v>
      </c>
      <c r="J94" s="126" t="s">
        <v>133</v>
      </c>
      <c r="K94" s="108">
        <v>1710.536231884058</v>
      </c>
      <c r="L94" s="108">
        <v>1792.2162162162163</v>
      </c>
      <c r="M94" s="108">
        <v>1742.3095238095239</v>
      </c>
      <c r="N94" s="15">
        <f t="shared" si="8"/>
        <v>-4.5574849503707604E-2</v>
      </c>
      <c r="O94" s="4">
        <f t="shared" si="9"/>
        <v>-1.8236307321556899E-2</v>
      </c>
    </row>
    <row r="95" spans="1:15" x14ac:dyDescent="0.35">
      <c r="F95" t="s">
        <v>61</v>
      </c>
      <c r="I95" s="126">
        <v>114</v>
      </c>
      <c r="J95" s="126" t="s">
        <v>134</v>
      </c>
      <c r="K95" s="108">
        <v>1996.9298245614036</v>
      </c>
      <c r="L95" s="108">
        <v>2074.6022727272725</v>
      </c>
      <c r="M95" s="108">
        <v>2136.8888888888887</v>
      </c>
      <c r="N95" s="15">
        <f t="shared" si="8"/>
        <v>-3.7439681420844417E-2</v>
      </c>
      <c r="O95" s="4">
        <f t="shared" si="9"/>
        <v>-6.549665031964258E-2</v>
      </c>
    </row>
    <row r="96" spans="1:15" x14ac:dyDescent="0.35">
      <c r="B96" t="s">
        <v>62</v>
      </c>
      <c r="F96" t="s">
        <v>57</v>
      </c>
      <c r="I96" s="126">
        <v>7</v>
      </c>
      <c r="J96" s="126" t="s">
        <v>135</v>
      </c>
      <c r="K96" s="108">
        <v>1191.4285714285713</v>
      </c>
      <c r="L96" s="108">
        <v>1275.909090909091</v>
      </c>
      <c r="M96" s="108">
        <v>1127.5</v>
      </c>
      <c r="N96" s="15">
        <f t="shared" si="8"/>
        <v>-6.6212020967988283E-2</v>
      </c>
      <c r="O96" s="4">
        <f t="shared" si="9"/>
        <v>5.6699398162812775E-2</v>
      </c>
    </row>
    <row r="97" spans="1:15" x14ac:dyDescent="0.35">
      <c r="F97" t="s">
        <v>59</v>
      </c>
      <c r="I97" s="126">
        <v>44</v>
      </c>
      <c r="J97" s="126" t="s">
        <v>136</v>
      </c>
      <c r="K97" s="108">
        <v>1401.590909090909</v>
      </c>
      <c r="L97" s="108">
        <v>1491.5333333333333</v>
      </c>
      <c r="M97" s="108">
        <v>1443.6363636363637</v>
      </c>
      <c r="N97" s="15">
        <f t="shared" si="8"/>
        <v>-6.0301987379268063E-2</v>
      </c>
      <c r="O97" s="4">
        <f t="shared" si="9"/>
        <v>-2.9124685138539164E-2</v>
      </c>
    </row>
    <row r="98" spans="1:15" x14ac:dyDescent="0.35">
      <c r="F98" t="s">
        <v>60</v>
      </c>
      <c r="I98" s="126">
        <v>78</v>
      </c>
      <c r="J98" s="126" t="s">
        <v>137</v>
      </c>
      <c r="K98" s="108">
        <v>1679.8333333333333</v>
      </c>
      <c r="L98" s="108">
        <v>1667.3888888888889</v>
      </c>
      <c r="M98" s="108">
        <v>1691.2564102564102</v>
      </c>
      <c r="N98" s="15">
        <f t="shared" si="8"/>
        <v>7.4634325125777501E-3</v>
      </c>
      <c r="O98" s="4">
        <f t="shared" si="9"/>
        <v>-6.7541957882927273E-3</v>
      </c>
    </row>
    <row r="99" spans="1:15" x14ac:dyDescent="0.35">
      <c r="F99" t="s">
        <v>61</v>
      </c>
      <c r="I99" s="126">
        <v>65</v>
      </c>
      <c r="J99" s="126" t="s">
        <v>138</v>
      </c>
      <c r="K99" s="108">
        <v>1917.5230769230768</v>
      </c>
      <c r="L99" s="108">
        <v>1910.0898876404494</v>
      </c>
      <c r="M99" s="108">
        <v>1997.9069767441861</v>
      </c>
      <c r="N99" s="15">
        <f t="shared" si="8"/>
        <v>3.8915389954814472E-3</v>
      </c>
      <c r="O99" s="4">
        <f t="shared" si="9"/>
        <v>-4.0234055317281969E-2</v>
      </c>
    </row>
    <row r="100" spans="1:15" ht="8.15" customHeight="1" x14ac:dyDescent="0.35">
      <c r="I100" s="108"/>
      <c r="J100" s="108"/>
      <c r="K100" s="108"/>
      <c r="L100" s="108"/>
      <c r="M100" s="108"/>
      <c r="N100" s="16"/>
      <c r="O100" s="4"/>
    </row>
    <row r="101" spans="1:15" x14ac:dyDescent="0.3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>
        <v>960.71428571428567</v>
      </c>
      <c r="M101" s="108">
        <v>725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35">
      <c r="A102" s="1" t="s">
        <v>65</v>
      </c>
      <c r="F102" t="s">
        <v>66</v>
      </c>
      <c r="I102" s="126">
        <v>37</v>
      </c>
      <c r="J102" s="126" t="s">
        <v>139</v>
      </c>
      <c r="K102" s="108">
        <v>1560.8108108108108</v>
      </c>
      <c r="L102" s="108">
        <v>1514.2508710801394</v>
      </c>
      <c r="M102" s="108">
        <v>1373.6764705882354</v>
      </c>
      <c r="N102" s="15">
        <f>IF(K102="-","-",IF(L102="-","-",K102/L102-1))</f>
        <v>3.0747837508232401E-2</v>
      </c>
      <c r="O102" s="4">
        <f>IF(K102="-","-",IF(M102="-","-",K102/M102-1))</f>
        <v>0.1362288313364215</v>
      </c>
    </row>
    <row r="103" spans="1:15" x14ac:dyDescent="0.3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35">
      <c r="F104" t="s">
        <v>66</v>
      </c>
      <c r="I104" s="126">
        <v>17</v>
      </c>
      <c r="J104" s="126" t="s">
        <v>132</v>
      </c>
      <c r="K104" s="108">
        <v>1508.2352941176471</v>
      </c>
      <c r="L104" s="108">
        <v>1423.3014354066986</v>
      </c>
      <c r="M104" s="108">
        <v>1309.2682926829268</v>
      </c>
      <c r="N104" s="15">
        <f>IF(K104="-","-",IF(L104="-","-",K104/L104-1))</f>
        <v>5.9673837599045987E-2</v>
      </c>
      <c r="O104" s="4">
        <f>IF(K104="-","-",IF(M104="-","-",K104/M104-1))</f>
        <v>0.15196808976943976</v>
      </c>
    </row>
    <row r="105" spans="1:15" ht="8.15" customHeight="1" x14ac:dyDescent="0.35">
      <c r="I105" s="108"/>
      <c r="J105" s="108"/>
      <c r="K105" s="108"/>
      <c r="L105" s="108"/>
      <c r="M105" s="108"/>
      <c r="N105" s="15"/>
      <c r="O105" s="4"/>
    </row>
    <row r="106" spans="1:15" x14ac:dyDescent="0.3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>
        <v>2300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3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3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35">
      <c r="B109" t="s">
        <v>72</v>
      </c>
      <c r="F109" t="s">
        <v>73</v>
      </c>
      <c r="I109" s="126">
        <v>28</v>
      </c>
      <c r="J109" s="126" t="s">
        <v>140</v>
      </c>
      <c r="K109" s="108">
        <v>2915.7142857142858</v>
      </c>
      <c r="L109" s="108">
        <v>3052.5</v>
      </c>
      <c r="M109" s="108">
        <v>2502</v>
      </c>
      <c r="N109" s="15">
        <f t="shared" si="10"/>
        <v>-4.4811044811044809E-2</v>
      </c>
      <c r="O109" s="4">
        <f t="shared" si="11"/>
        <v>0.16535343154048188</v>
      </c>
    </row>
    <row r="110" spans="1:15" x14ac:dyDescent="0.3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35">
      <c r="F111" t="s">
        <v>71</v>
      </c>
      <c r="I111" s="126" t="s">
        <v>29</v>
      </c>
      <c r="J111" s="126" t="s">
        <v>29</v>
      </c>
      <c r="K111" s="108" t="s">
        <v>29</v>
      </c>
      <c r="L111" s="108">
        <v>2429.5454545454545</v>
      </c>
      <c r="M111" s="108">
        <v>2107.1428571428573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5" customHeight="1" x14ac:dyDescent="0.35">
      <c r="I112" s="108"/>
      <c r="J112" s="108"/>
      <c r="K112" s="108"/>
      <c r="L112" s="108"/>
      <c r="M112" s="108"/>
      <c r="N112" s="16"/>
      <c r="O112" s="4"/>
    </row>
    <row r="113" spans="1:18" x14ac:dyDescent="0.35">
      <c r="A113" s="1" t="s">
        <v>74</v>
      </c>
      <c r="F113" t="s">
        <v>75</v>
      </c>
      <c r="I113" s="126">
        <v>103</v>
      </c>
      <c r="J113" s="126" t="s">
        <v>141</v>
      </c>
      <c r="K113" s="108">
        <v>1671.6213592233009</v>
      </c>
      <c r="L113" s="108">
        <v>1796.928870292887</v>
      </c>
      <c r="M113" s="108">
        <v>1581.6780821917807</v>
      </c>
      <c r="N113" s="15">
        <f>IF(K113="-","-",IF(L113="-","-",K113/L113-1))</f>
        <v>-6.9734263354098047E-2</v>
      </c>
      <c r="O113" s="4">
        <f>IF(K113="-","-",IF(M113="-","-",K113/M113-1))</f>
        <v>5.686572890159991E-2</v>
      </c>
    </row>
    <row r="114" spans="1:18" x14ac:dyDescent="0.35">
      <c r="A114" s="1" t="s">
        <v>58</v>
      </c>
      <c r="F114" t="s">
        <v>76</v>
      </c>
      <c r="I114" s="126">
        <v>325</v>
      </c>
      <c r="J114" s="126" t="s">
        <v>142</v>
      </c>
      <c r="K114" s="108">
        <v>617.04615384615386</v>
      </c>
      <c r="L114" s="108">
        <v>612.52457002457004</v>
      </c>
      <c r="M114" s="108">
        <v>467.6223776223776</v>
      </c>
      <c r="N114" s="15">
        <f>IF(K114="-","-",IF(L114="-","-",K114/L114-1))</f>
        <v>7.38188154869035E-3</v>
      </c>
      <c r="O114" s="4">
        <f>IF(K114="-","-",IF(M114="-","-",K114/M114-1))</f>
        <v>0.31953940481531329</v>
      </c>
    </row>
    <row r="115" spans="1:18" ht="8.15" customHeight="1" x14ac:dyDescent="0.3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3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 t="s">
        <v>29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3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tr">
        <f t="shared" si="12"/>
        <v>-</v>
      </c>
      <c r="O117" s="4" t="str">
        <f t="shared" si="13"/>
        <v>-</v>
      </c>
    </row>
    <row r="118" spans="1:18" x14ac:dyDescent="0.3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tr">
        <f t="shared" si="12"/>
        <v>-</v>
      </c>
      <c r="O118" s="4" t="str">
        <f t="shared" si="13"/>
        <v>-</v>
      </c>
    </row>
    <row r="119" spans="1:18" x14ac:dyDescent="0.3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tr">
        <f t="shared" si="12"/>
        <v>-</v>
      </c>
      <c r="O119" s="4" t="str">
        <f t="shared" si="13"/>
        <v>-</v>
      </c>
    </row>
    <row r="120" spans="1:18" x14ac:dyDescent="0.3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3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3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15" customHeight="1" x14ac:dyDescent="0.35">
      <c r="I123" s="108"/>
      <c r="J123" s="133"/>
      <c r="K123" s="122"/>
      <c r="L123" s="122"/>
      <c r="M123" s="122"/>
      <c r="N123" s="15"/>
      <c r="O123" s="15"/>
    </row>
    <row r="124" spans="1:18" x14ac:dyDescent="0.35">
      <c r="A124" s="1" t="s">
        <v>85</v>
      </c>
      <c r="B124" t="s">
        <v>86</v>
      </c>
      <c r="F124" t="s">
        <v>78</v>
      </c>
      <c r="I124" s="126">
        <v>254</v>
      </c>
      <c r="J124" s="126" t="s">
        <v>143</v>
      </c>
      <c r="K124" s="122">
        <v>147.55899702401692</v>
      </c>
      <c r="L124" s="122">
        <v>151.06456044843401</v>
      </c>
      <c r="M124" s="134">
        <v>132.20075012018069</v>
      </c>
      <c r="N124" s="15">
        <f>IF(K124="-","-",IF(L124="-","-",K124/L124-1))</f>
        <v>-2.3205730146176218E-2</v>
      </c>
      <c r="O124" s="4">
        <f>IF(K124="-","-",IF(M124="-","-",K124/M124-1))</f>
        <v>0.11617367442979254</v>
      </c>
    </row>
    <row r="125" spans="1:18" x14ac:dyDescent="0.35">
      <c r="A125" s="1" t="s">
        <v>79</v>
      </c>
      <c r="F125" t="s">
        <v>80</v>
      </c>
      <c r="I125" s="126" t="s">
        <v>29</v>
      </c>
      <c r="J125" s="126" t="s">
        <v>29</v>
      </c>
      <c r="K125" s="122" t="s">
        <v>29</v>
      </c>
      <c r="L125" s="122">
        <v>167.46913580246914</v>
      </c>
      <c r="M125" s="134">
        <v>132.92985971943887</v>
      </c>
      <c r="N125" s="15" t="str">
        <f>IF(K125="-","-",IF(L125="-","-",K125/L125-1))</f>
        <v>-</v>
      </c>
      <c r="O125" s="4" t="str">
        <f>IF(K125="-","-",IF(M125="-","-",K125/M125-1))</f>
        <v>-</v>
      </c>
    </row>
    <row r="126" spans="1:18" x14ac:dyDescent="0.35">
      <c r="B126" t="s">
        <v>87</v>
      </c>
      <c r="I126" s="126" t="s">
        <v>29</v>
      </c>
      <c r="J126" s="126" t="s">
        <v>29</v>
      </c>
      <c r="K126" s="122" t="s">
        <v>29</v>
      </c>
      <c r="L126" s="122">
        <v>176.33333333333334</v>
      </c>
      <c r="M126" s="134">
        <v>140.23076923076923</v>
      </c>
      <c r="N126" s="15" t="str">
        <f>IF(K126="-","-",IF(L126="-","-",K126/L126-1))</f>
        <v>-</v>
      </c>
      <c r="O126" s="4" t="str">
        <f>IF(K126="-","-",IF(M126="-","-",K126/M126-1))</f>
        <v>-</v>
      </c>
    </row>
    <row r="127" spans="1:18" x14ac:dyDescent="0.35">
      <c r="A127" s="85"/>
      <c r="B127" s="85" t="s">
        <v>88</v>
      </c>
      <c r="C127" s="85"/>
      <c r="D127" s="85"/>
      <c r="E127" s="85"/>
      <c r="F127" s="85"/>
      <c r="G127" s="85"/>
      <c r="H127" s="85"/>
      <c r="I127" s="135" t="s">
        <v>29</v>
      </c>
      <c r="J127" s="135" t="s">
        <v>29</v>
      </c>
      <c r="K127" s="136" t="s">
        <v>29</v>
      </c>
      <c r="L127" s="136" t="s">
        <v>29</v>
      </c>
      <c r="M127" s="137">
        <v>123.97949673811743</v>
      </c>
      <c r="N127" s="96" t="str">
        <f>IF(K127="-","-",IF(L127="-","-",K127/L127-1))</f>
        <v>-</v>
      </c>
      <c r="O127" s="97" t="str">
        <f>IF(K127="-","-",IF(M127="-","-",K127/M127-1))</f>
        <v>-</v>
      </c>
      <c r="R127" s="141"/>
    </row>
  </sheetData>
  <mergeCells count="15">
    <mergeCell ref="A45:H45"/>
    <mergeCell ref="H8:O8"/>
    <mergeCell ref="F12:G12"/>
    <mergeCell ref="N12:O12"/>
    <mergeCell ref="A38:H38"/>
    <mergeCell ref="N81:O81"/>
    <mergeCell ref="A84:H84"/>
    <mergeCell ref="A90:H90"/>
    <mergeCell ref="N90:O90"/>
    <mergeCell ref="A50:H50"/>
    <mergeCell ref="F55:G55"/>
    <mergeCell ref="N55:O55"/>
    <mergeCell ref="N73:O73"/>
    <mergeCell ref="A75:H75"/>
    <mergeCell ref="A76:H76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A511-D6DC-4301-81DF-5DE947EF210C}">
  <sheetPr>
    <pageSetUpPr fitToPage="1"/>
  </sheetPr>
  <dimension ref="A1:R127"/>
  <sheetViews>
    <sheetView showGridLines="0" zoomScaleNormal="100" workbookViewId="0">
      <selection activeCell="Q97" sqref="Q97"/>
    </sheetView>
  </sheetViews>
  <sheetFormatPr defaultRowHeight="14.5" x14ac:dyDescent="0.35"/>
  <cols>
    <col min="1" max="1" width="9.54296875" customWidth="1"/>
    <col min="2" max="2" width="10.1796875" customWidth="1"/>
    <col min="3" max="3" width="9.54296875" customWidth="1"/>
    <col min="4" max="5" width="8.54296875" hidden="1" customWidth="1"/>
    <col min="6" max="6" width="9.54296875" customWidth="1"/>
    <col min="7" max="7" width="9.54296875" bestFit="1" customWidth="1"/>
    <col min="8" max="8" width="3.453125" customWidth="1"/>
    <col min="9" max="9" width="12" bestFit="1" customWidth="1"/>
    <col min="10" max="10" width="9.54296875" customWidth="1"/>
    <col min="11" max="11" width="8.54296875" customWidth="1"/>
    <col min="12" max="13" width="8.54296875" hidden="1" customWidth="1"/>
    <col min="14" max="14" width="9.54296875" customWidth="1"/>
    <col min="15" max="15" width="10.453125" customWidth="1"/>
  </cols>
  <sheetData>
    <row r="1" spans="1:16" x14ac:dyDescent="0.35">
      <c r="A1" s="65" t="s">
        <v>0</v>
      </c>
      <c r="B1" s="68">
        <v>46227</v>
      </c>
      <c r="C1" s="66"/>
      <c r="G1" s="1" t="s">
        <v>1</v>
      </c>
      <c r="N1" s="67" t="s">
        <v>144</v>
      </c>
      <c r="O1" s="69"/>
      <c r="P1" s="69"/>
    </row>
    <row r="2" spans="1:16" ht="5.15" customHeight="1" x14ac:dyDescent="0.35">
      <c r="N2" s="69"/>
      <c r="O2" s="69"/>
      <c r="P2" s="69"/>
    </row>
    <row r="3" spans="1:16" ht="10.4" customHeight="1" x14ac:dyDescent="0.35"/>
    <row r="4" spans="1:16" ht="5.15" customHeight="1" x14ac:dyDescent="0.35"/>
    <row r="5" spans="1:16" x14ac:dyDescent="0.35">
      <c r="G5" s="1" t="s">
        <v>116</v>
      </c>
      <c r="H5" s="1"/>
      <c r="I5" s="1"/>
      <c r="J5" s="1"/>
      <c r="L5" t="s">
        <v>31</v>
      </c>
    </row>
    <row r="6" spans="1:16" ht="10.4" customHeight="1" x14ac:dyDescent="0.35">
      <c r="G6" s="2"/>
      <c r="H6" s="2"/>
      <c r="I6" s="2"/>
      <c r="J6" s="2"/>
    </row>
    <row r="7" spans="1:16" ht="5.15" customHeight="1" x14ac:dyDescent="0.35"/>
    <row r="8" spans="1:16" x14ac:dyDescent="0.3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15" customHeight="1" x14ac:dyDescent="0.35"/>
    <row r="10" spans="1:16" x14ac:dyDescent="0.35">
      <c r="A10" s="67" t="s">
        <v>4</v>
      </c>
      <c r="C10" s="68">
        <v>46221</v>
      </c>
    </row>
    <row r="11" spans="1:16" ht="5.15" customHeight="1" x14ac:dyDescent="0.35"/>
    <row r="12" spans="1:16" x14ac:dyDescent="0.3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3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46214</v>
      </c>
      <c r="G13" s="149">
        <v>45857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46214</v>
      </c>
      <c r="O13" s="149">
        <f>G13</f>
        <v>45857</v>
      </c>
    </row>
    <row r="14" spans="1:16" x14ac:dyDescent="0.35">
      <c r="A14" t="s">
        <v>12</v>
      </c>
      <c r="B14" s="98">
        <v>40</v>
      </c>
      <c r="C14" s="99">
        <v>606.1</v>
      </c>
      <c r="D14" s="100">
        <v>600.79999999999995</v>
      </c>
      <c r="E14" s="100">
        <v>643.5</v>
      </c>
      <c r="F14" s="86">
        <f t="shared" ref="F14:F21" si="0">IF(C14="-","-",IF(D14="-","-",C14/D14-1))</f>
        <v>8.8215712383490352E-3</v>
      </c>
      <c r="G14" s="86">
        <f t="shared" ref="G14:G21" si="1">IF(C14="-","-",IF(E14="-","-",C14/E14-1))</f>
        <v>-5.8119658119658135E-2</v>
      </c>
      <c r="I14" t="s">
        <v>12</v>
      </c>
      <c r="J14" s="98">
        <v>94</v>
      </c>
      <c r="K14" s="99">
        <v>599.9</v>
      </c>
      <c r="L14" s="100">
        <v>592.1</v>
      </c>
      <c r="M14" s="99">
        <v>636.6</v>
      </c>
      <c r="N14" s="4">
        <f t="shared" ref="N14:N20" si="2">IF(K14="-","-",IF(L14="-","-",K14/L14-1))</f>
        <v>1.3173450430670419E-2</v>
      </c>
      <c r="O14" s="86">
        <f t="shared" ref="O14:O20" si="3">IF(K14="-","-",IF(M14="-","-",K14/M14-1))</f>
        <v>-5.7650015708451186E-2</v>
      </c>
    </row>
    <row r="15" spans="1:16" x14ac:dyDescent="0.35">
      <c r="A15" t="s">
        <v>13</v>
      </c>
      <c r="B15" s="98">
        <v>90</v>
      </c>
      <c r="C15" s="99">
        <v>610.4</v>
      </c>
      <c r="D15" s="100">
        <v>602.70000000000005</v>
      </c>
      <c r="E15" s="100">
        <v>647.29999999999995</v>
      </c>
      <c r="F15" s="87">
        <f t="shared" si="0"/>
        <v>1.2775842044134622E-2</v>
      </c>
      <c r="G15" s="86">
        <f t="shared" si="1"/>
        <v>-5.7006025027035334E-2</v>
      </c>
      <c r="I15" t="s">
        <v>13</v>
      </c>
      <c r="J15" s="98">
        <v>93</v>
      </c>
      <c r="K15" s="99">
        <v>602.70000000000005</v>
      </c>
      <c r="L15" s="100">
        <v>595.70000000000005</v>
      </c>
      <c r="M15" s="99">
        <v>637.70000000000005</v>
      </c>
      <c r="N15" s="4">
        <f t="shared" si="2"/>
        <v>1.1750881316098694E-2</v>
      </c>
      <c r="O15" s="86">
        <f t="shared" si="3"/>
        <v>-5.4884742041712453E-2</v>
      </c>
    </row>
    <row r="16" spans="1:16" x14ac:dyDescent="0.35">
      <c r="A16" t="s">
        <v>14</v>
      </c>
      <c r="B16" s="98">
        <v>11</v>
      </c>
      <c r="C16" s="99">
        <v>605.6</v>
      </c>
      <c r="D16" s="100">
        <v>604.1</v>
      </c>
      <c r="E16" s="100">
        <v>642.70000000000005</v>
      </c>
      <c r="F16" s="87">
        <f t="shared" si="0"/>
        <v>2.483032610494984E-3</v>
      </c>
      <c r="G16" s="86">
        <f t="shared" si="1"/>
        <v>-5.7725221720865139E-2</v>
      </c>
      <c r="I16" t="s">
        <v>15</v>
      </c>
      <c r="J16" s="98">
        <v>156</v>
      </c>
      <c r="K16" s="99">
        <v>589.70000000000005</v>
      </c>
      <c r="L16" s="100">
        <v>582.4</v>
      </c>
      <c r="M16" s="99">
        <v>628.5</v>
      </c>
      <c r="N16" s="4">
        <f t="shared" si="2"/>
        <v>1.2534340659340781E-2</v>
      </c>
      <c r="O16" s="86">
        <f t="shared" si="3"/>
        <v>-6.1734287987271208E-2</v>
      </c>
    </row>
    <row r="17" spans="1:17" x14ac:dyDescent="0.35">
      <c r="A17" t="s">
        <v>16</v>
      </c>
      <c r="B17" s="101">
        <v>336</v>
      </c>
      <c r="C17" s="99">
        <v>609.4</v>
      </c>
      <c r="D17" s="100">
        <v>600.6</v>
      </c>
      <c r="E17" s="100">
        <v>642.20000000000005</v>
      </c>
      <c r="F17" s="87">
        <f t="shared" si="0"/>
        <v>1.46520146520146E-2</v>
      </c>
      <c r="G17" s="86">
        <f t="shared" si="1"/>
        <v>-5.1074431641233375E-2</v>
      </c>
      <c r="I17" t="s">
        <v>16</v>
      </c>
      <c r="J17" s="98">
        <v>139</v>
      </c>
      <c r="K17" s="99">
        <v>596.29999999999995</v>
      </c>
      <c r="L17" s="100">
        <v>589.29999999999995</v>
      </c>
      <c r="M17" s="99">
        <v>634.70000000000005</v>
      </c>
      <c r="N17" s="4">
        <f t="shared" si="2"/>
        <v>1.1878499915153551E-2</v>
      </c>
      <c r="O17" s="86">
        <f t="shared" si="3"/>
        <v>-6.0501024105876877E-2</v>
      </c>
    </row>
    <row r="18" spans="1:17" x14ac:dyDescent="0.35">
      <c r="A18" t="s">
        <v>17</v>
      </c>
      <c r="B18" s="98">
        <v>127</v>
      </c>
      <c r="C18" s="99">
        <v>609.70000000000005</v>
      </c>
      <c r="D18" s="100">
        <v>598</v>
      </c>
      <c r="E18" s="100">
        <v>640.29999999999995</v>
      </c>
      <c r="F18" s="86">
        <f t="shared" si="0"/>
        <v>1.9565217391304346E-2</v>
      </c>
      <c r="G18" s="86">
        <f t="shared" si="1"/>
        <v>-4.7790098391378932E-2</v>
      </c>
      <c r="I18" t="s">
        <v>18</v>
      </c>
      <c r="J18" s="98">
        <v>91</v>
      </c>
      <c r="K18" s="99">
        <v>572.79999999999995</v>
      </c>
      <c r="L18" s="100">
        <v>566.79999999999995</v>
      </c>
      <c r="M18" s="99">
        <v>609.20000000000005</v>
      </c>
      <c r="N18" s="4">
        <f t="shared" si="2"/>
        <v>1.0585744530698715E-2</v>
      </c>
      <c r="O18" s="86">
        <f t="shared" si="3"/>
        <v>-5.975049244911379E-2</v>
      </c>
    </row>
    <row r="19" spans="1:17" x14ac:dyDescent="0.35">
      <c r="A19" t="s">
        <v>19</v>
      </c>
      <c r="B19" s="98">
        <v>418</v>
      </c>
      <c r="C19" s="99">
        <v>605.6</v>
      </c>
      <c r="D19" s="100">
        <v>591.29999999999995</v>
      </c>
      <c r="E19" s="100">
        <v>633.20000000000005</v>
      </c>
      <c r="F19" s="87">
        <f t="shared" si="0"/>
        <v>2.418400135295129E-2</v>
      </c>
      <c r="G19" s="86">
        <f t="shared" si="1"/>
        <v>-4.3588123815540114E-2</v>
      </c>
      <c r="I19" s="85" t="s">
        <v>19</v>
      </c>
      <c r="J19" s="98">
        <v>97</v>
      </c>
      <c r="K19" s="99">
        <v>582.20000000000005</v>
      </c>
      <c r="L19" s="100">
        <v>574.79999999999995</v>
      </c>
      <c r="M19" s="99">
        <v>618.70000000000005</v>
      </c>
      <c r="N19" s="97">
        <f t="shared" si="2"/>
        <v>1.287404314544216E-2</v>
      </c>
      <c r="O19" s="150">
        <f t="shared" si="3"/>
        <v>-5.8994666235655413E-2</v>
      </c>
    </row>
    <row r="20" spans="1:17" x14ac:dyDescent="0.35">
      <c r="A20" t="s">
        <v>20</v>
      </c>
      <c r="B20" s="98">
        <v>88</v>
      </c>
      <c r="C20" s="99">
        <v>619.5</v>
      </c>
      <c r="D20" s="100">
        <v>608.5</v>
      </c>
      <c r="E20" s="100">
        <v>631.20000000000005</v>
      </c>
      <c r="F20" s="86">
        <f t="shared" si="0"/>
        <v>1.8077239112571863E-2</v>
      </c>
      <c r="G20" s="87">
        <f t="shared" si="1"/>
        <v>-1.8536121673003891E-2</v>
      </c>
      <c r="I20" t="s">
        <v>21</v>
      </c>
      <c r="J20" s="102">
        <v>775</v>
      </c>
      <c r="K20" s="104">
        <v>589.79999999999995</v>
      </c>
      <c r="L20" s="103">
        <v>580.29999999999995</v>
      </c>
      <c r="M20" s="104">
        <v>623.9</v>
      </c>
      <c r="N20" s="4">
        <f t="shared" si="2"/>
        <v>1.6370842667585705E-2</v>
      </c>
      <c r="O20" s="86">
        <f t="shared" si="3"/>
        <v>-5.465619490302942E-2</v>
      </c>
    </row>
    <row r="21" spans="1:17" x14ac:dyDescent="0.35">
      <c r="A21" s="82" t="s">
        <v>21</v>
      </c>
      <c r="B21" s="105">
        <v>1424</v>
      </c>
      <c r="C21" s="104">
        <v>605.20000000000005</v>
      </c>
      <c r="D21" s="103">
        <v>595.29999999999995</v>
      </c>
      <c r="E21" s="103">
        <v>634.79999999999995</v>
      </c>
      <c r="F21" s="88">
        <f t="shared" si="0"/>
        <v>1.6630270451873264E-2</v>
      </c>
      <c r="G21" s="88">
        <f t="shared" si="1"/>
        <v>-4.6628859483301643E-2</v>
      </c>
      <c r="J21" s="6"/>
      <c r="K21" s="6"/>
      <c r="L21" s="106"/>
      <c r="M21" s="107"/>
      <c r="N21" s="6"/>
      <c r="O21" s="7"/>
    </row>
    <row r="22" spans="1:17" ht="5.15" customHeight="1" x14ac:dyDescent="0.3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3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35">
      <c r="A24" t="s">
        <v>12</v>
      </c>
      <c r="B24" s="98">
        <v>9</v>
      </c>
      <c r="C24" s="99">
        <v>612.29999999999995</v>
      </c>
      <c r="D24" s="100">
        <v>600.70000000000005</v>
      </c>
      <c r="E24" s="100">
        <v>647.5</v>
      </c>
      <c r="F24" s="87">
        <f t="shared" ref="F24:F33" si="4">IF(C24="-","-",IF(D24="-","-",C24/D24-1))</f>
        <v>1.9310804061927644E-2</v>
      </c>
      <c r="G24" s="86">
        <f t="shared" ref="G24:G33" si="5">IF(C24="-","-",IF(E24="-","-",C24/E24-1))</f>
        <v>-5.4362934362934379E-2</v>
      </c>
      <c r="I24" t="s">
        <v>16</v>
      </c>
      <c r="J24" s="98">
        <v>13</v>
      </c>
      <c r="K24" s="99">
        <v>539.29999999999995</v>
      </c>
      <c r="L24" s="100">
        <v>538.9</v>
      </c>
      <c r="M24" s="99">
        <v>568.79999999999995</v>
      </c>
      <c r="N24" s="4">
        <f t="shared" ref="N24:N31" si="6">IF(K24="-","-",IF(L24="-","-",K24/L24-1))</f>
        <v>7.4225273705685879E-4</v>
      </c>
      <c r="O24" s="86">
        <f t="shared" ref="O24:O31" si="7">IF(K24="-","-",IF(M24="-","-",K24/M24-1))</f>
        <v>-5.1863572433192728E-2</v>
      </c>
    </row>
    <row r="25" spans="1:17" x14ac:dyDescent="0.35">
      <c r="A25" t="s">
        <v>13</v>
      </c>
      <c r="B25" s="98">
        <v>64</v>
      </c>
      <c r="C25" s="99">
        <v>614</v>
      </c>
      <c r="D25" s="100">
        <v>603.29999999999995</v>
      </c>
      <c r="E25" s="100">
        <v>648.29999999999995</v>
      </c>
      <c r="F25" s="87">
        <f t="shared" si="4"/>
        <v>1.773578650754204E-2</v>
      </c>
      <c r="G25" s="86">
        <f t="shared" si="5"/>
        <v>-5.2907604504087602E-2</v>
      </c>
      <c r="I25" t="s">
        <v>17</v>
      </c>
      <c r="J25" s="98">
        <v>16</v>
      </c>
      <c r="K25" s="99">
        <v>518.70000000000005</v>
      </c>
      <c r="L25" s="100">
        <v>536.6</v>
      </c>
      <c r="M25" s="99">
        <v>568</v>
      </c>
      <c r="N25" s="4">
        <f t="shared" si="6"/>
        <v>-3.3358181140514254E-2</v>
      </c>
      <c r="O25" s="86">
        <f t="shared" si="7"/>
        <v>-8.6795774647887236E-2</v>
      </c>
    </row>
    <row r="26" spans="1:17" x14ac:dyDescent="0.35">
      <c r="A26" t="s">
        <v>14</v>
      </c>
      <c r="B26" s="98">
        <v>40</v>
      </c>
      <c r="C26" s="99">
        <v>608.29999999999995</v>
      </c>
      <c r="D26" s="100">
        <v>599.79999999999995</v>
      </c>
      <c r="E26" s="100">
        <v>647.4</v>
      </c>
      <c r="F26" s="86">
        <f t="shared" si="4"/>
        <v>1.4171390463487921E-2</v>
      </c>
      <c r="G26" s="86">
        <f t="shared" si="5"/>
        <v>-6.0395427865307383E-2</v>
      </c>
      <c r="I26" t="s">
        <v>18</v>
      </c>
      <c r="J26" s="98">
        <v>17</v>
      </c>
      <c r="K26" s="99">
        <v>503.2</v>
      </c>
      <c r="L26" s="100">
        <v>509</v>
      </c>
      <c r="M26" s="99">
        <v>528</v>
      </c>
      <c r="N26" s="4">
        <f t="shared" si="6"/>
        <v>-1.1394891944990215E-2</v>
      </c>
      <c r="O26" s="86">
        <f t="shared" si="7"/>
        <v>-4.6969696969696995E-2</v>
      </c>
    </row>
    <row r="27" spans="1:17" x14ac:dyDescent="0.35">
      <c r="A27" t="s">
        <v>15</v>
      </c>
      <c r="B27" s="98">
        <v>21</v>
      </c>
      <c r="C27" s="99">
        <v>605.29999999999995</v>
      </c>
      <c r="D27" s="100">
        <v>589.9</v>
      </c>
      <c r="E27" s="100">
        <v>638</v>
      </c>
      <c r="F27" s="86">
        <f t="shared" si="4"/>
        <v>2.6106119681301942E-2</v>
      </c>
      <c r="G27" s="86">
        <f t="shared" si="5"/>
        <v>-5.1253918495297923E-2</v>
      </c>
      <c r="I27" t="s">
        <v>19</v>
      </c>
      <c r="J27" s="98">
        <v>54</v>
      </c>
      <c r="K27" s="99">
        <v>518.4</v>
      </c>
      <c r="L27" s="100">
        <v>513.70000000000005</v>
      </c>
      <c r="M27" s="99">
        <v>539.9</v>
      </c>
      <c r="N27" s="4">
        <f t="shared" si="6"/>
        <v>9.1493089351759593E-3</v>
      </c>
      <c r="O27" s="86">
        <f t="shared" si="7"/>
        <v>-3.9822189294313803E-2</v>
      </c>
    </row>
    <row r="28" spans="1:17" x14ac:dyDescent="0.35">
      <c r="A28" t="s">
        <v>16</v>
      </c>
      <c r="B28" s="98">
        <v>275</v>
      </c>
      <c r="C28" s="99">
        <v>607.20000000000005</v>
      </c>
      <c r="D28" s="100">
        <v>600.20000000000005</v>
      </c>
      <c r="E28" s="100">
        <v>644.4</v>
      </c>
      <c r="F28" s="86">
        <f t="shared" si="4"/>
        <v>1.1662779073642104E-2</v>
      </c>
      <c r="G28" s="86">
        <f t="shared" si="5"/>
        <v>-5.7728119180633031E-2</v>
      </c>
      <c r="I28" t="s">
        <v>20</v>
      </c>
      <c r="J28" s="98">
        <v>27</v>
      </c>
      <c r="K28" s="99">
        <v>506.8</v>
      </c>
      <c r="L28" s="100">
        <v>518</v>
      </c>
      <c r="M28" s="99">
        <v>547.9</v>
      </c>
      <c r="N28" s="4">
        <f t="shared" si="6"/>
        <v>-2.1621621621621623E-2</v>
      </c>
      <c r="O28" s="86">
        <f t="shared" si="7"/>
        <v>-7.5013688629311903E-2</v>
      </c>
    </row>
    <row r="29" spans="1:17" x14ac:dyDescent="0.35">
      <c r="A29" t="s">
        <v>17</v>
      </c>
      <c r="B29" s="98">
        <v>229</v>
      </c>
      <c r="C29" s="99">
        <v>604.5</v>
      </c>
      <c r="D29" s="100">
        <v>596.9</v>
      </c>
      <c r="E29" s="100">
        <v>646</v>
      </c>
      <c r="F29" s="86">
        <f t="shared" si="4"/>
        <v>1.2732450996816969E-2</v>
      </c>
      <c r="G29" s="86">
        <f t="shared" si="5"/>
        <v>-6.424148606811142E-2</v>
      </c>
      <c r="I29" t="s">
        <v>24</v>
      </c>
      <c r="J29" s="98">
        <v>163</v>
      </c>
      <c r="K29" s="99">
        <v>482</v>
      </c>
      <c r="L29" s="100">
        <v>477.4</v>
      </c>
      <c r="M29" s="99">
        <v>496.8</v>
      </c>
      <c r="N29" s="4">
        <f t="shared" si="6"/>
        <v>9.6355257645581727E-3</v>
      </c>
      <c r="O29" s="86">
        <f t="shared" si="7"/>
        <v>-2.9790660225442855E-2</v>
      </c>
      <c r="Q29" t="s">
        <v>31</v>
      </c>
    </row>
    <row r="30" spans="1:17" x14ac:dyDescent="0.35">
      <c r="A30" t="s">
        <v>18</v>
      </c>
      <c r="B30" s="98">
        <v>27</v>
      </c>
      <c r="C30" s="99">
        <v>582.29999999999995</v>
      </c>
      <c r="D30" s="100">
        <v>581.29999999999995</v>
      </c>
      <c r="E30" s="100">
        <v>623.79999999999995</v>
      </c>
      <c r="F30" s="86">
        <f t="shared" si="4"/>
        <v>1.7202821262687351E-3</v>
      </c>
      <c r="G30" s="86">
        <f t="shared" si="5"/>
        <v>-6.6527733247835896E-2</v>
      </c>
      <c r="I30" s="85" t="s">
        <v>25</v>
      </c>
      <c r="J30" s="118">
        <v>95</v>
      </c>
      <c r="K30" s="121">
        <v>503.4</v>
      </c>
      <c r="L30" s="120">
        <v>493.7</v>
      </c>
      <c r="M30" s="121">
        <v>522.20000000000005</v>
      </c>
      <c r="N30" s="4">
        <f t="shared" si="6"/>
        <v>1.9647559246505963E-2</v>
      </c>
      <c r="O30" s="150">
        <f t="shared" si="7"/>
        <v>-3.6001531980084378E-2</v>
      </c>
    </row>
    <row r="31" spans="1:17" x14ac:dyDescent="0.35">
      <c r="A31" t="s">
        <v>19</v>
      </c>
      <c r="B31" s="98">
        <v>257</v>
      </c>
      <c r="C31" s="99">
        <v>601.4</v>
      </c>
      <c r="D31" s="100">
        <v>591.20000000000005</v>
      </c>
      <c r="E31" s="100">
        <v>632.29999999999995</v>
      </c>
      <c r="F31" s="87">
        <f t="shared" si="4"/>
        <v>1.7253044654939043E-2</v>
      </c>
      <c r="G31" s="86">
        <f t="shared" si="5"/>
        <v>-4.8869207654594349E-2</v>
      </c>
      <c r="I31" t="s">
        <v>21</v>
      </c>
      <c r="J31" s="101">
        <v>666</v>
      </c>
      <c r="K31" s="99">
        <v>480</v>
      </c>
      <c r="L31" s="100">
        <v>478.6</v>
      </c>
      <c r="M31" s="99">
        <v>496.9</v>
      </c>
      <c r="N31" s="152">
        <f t="shared" si="6"/>
        <v>2.9251984956122357E-3</v>
      </c>
      <c r="O31" s="86">
        <f t="shared" si="7"/>
        <v>-3.4010867377741949E-2</v>
      </c>
    </row>
    <row r="32" spans="1:17" x14ac:dyDescent="0.35">
      <c r="A32" t="s">
        <v>20</v>
      </c>
      <c r="B32" s="98">
        <v>207</v>
      </c>
      <c r="C32" s="99">
        <v>608.20000000000005</v>
      </c>
      <c r="D32" s="100">
        <v>604.1</v>
      </c>
      <c r="E32" s="100">
        <v>627.9</v>
      </c>
      <c r="F32" s="86">
        <f t="shared" si="4"/>
        <v>6.7869558020194898E-3</v>
      </c>
      <c r="G32" s="87">
        <f t="shared" si="5"/>
        <v>-3.1374422678770442E-2</v>
      </c>
    </row>
    <row r="33" spans="1:15" x14ac:dyDescent="0.35">
      <c r="A33" s="82" t="s">
        <v>21</v>
      </c>
      <c r="B33" s="105">
        <v>1211</v>
      </c>
      <c r="C33" s="104">
        <v>603.70000000000005</v>
      </c>
      <c r="D33" s="103">
        <v>595.79999999999995</v>
      </c>
      <c r="E33" s="103">
        <v>636.6</v>
      </c>
      <c r="F33" s="88">
        <f t="shared" si="4"/>
        <v>1.325948304800284E-2</v>
      </c>
      <c r="G33" s="88">
        <f t="shared" si="5"/>
        <v>-5.1680804272698722E-2</v>
      </c>
    </row>
    <row r="34" spans="1:15" ht="5.15" customHeight="1" x14ac:dyDescent="0.35"/>
    <row r="35" spans="1:15" ht="5.15" customHeight="1" x14ac:dyDescent="0.35"/>
    <row r="36" spans="1:15" x14ac:dyDescent="0.3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46221</v>
      </c>
      <c r="K36" s="82"/>
      <c r="L36" s="82"/>
      <c r="M36" s="82"/>
      <c r="N36" s="82"/>
      <c r="O36" s="82"/>
    </row>
    <row r="37" spans="1:15" ht="5.15" customHeight="1" x14ac:dyDescent="0.35"/>
    <row r="38" spans="1:15" x14ac:dyDescent="0.3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6416</v>
      </c>
      <c r="K38" s="12">
        <v>710.21016678552598</v>
      </c>
      <c r="L38" s="12">
        <v>701.54196368059343</v>
      </c>
      <c r="M38" s="122">
        <v>668.88295851951227</v>
      </c>
      <c r="N38" s="4">
        <f>IF(K38="-","-",IF(L38="-","-",K38/L38-1))</f>
        <v>1.23559295861011E-2</v>
      </c>
      <c r="O38" s="4">
        <f>IF(K38="-","-",IF(M38="-","-",K38/M38-1))</f>
        <v>6.1785410645662564E-2</v>
      </c>
    </row>
    <row r="39" spans="1:15" x14ac:dyDescent="0.3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35">
      <c r="A40" s="82"/>
      <c r="B40" s="82"/>
      <c r="C40" s="82"/>
      <c r="D40" s="82"/>
      <c r="E40" s="82"/>
      <c r="F40" s="82"/>
      <c r="G40" s="82"/>
      <c r="H40" s="82"/>
      <c r="I40" s="82"/>
      <c r="J40" s="123">
        <v>6416</v>
      </c>
      <c r="K40" s="124">
        <v>710.21016678552598</v>
      </c>
      <c r="L40" s="124">
        <v>701.54196368059343</v>
      </c>
      <c r="M40" s="124">
        <v>668.88295851951227</v>
      </c>
      <c r="N40" s="95">
        <f>IF(K40="-","-",IF(L40="-","-",K40/L40-1))</f>
        <v>1.23559295861011E-2</v>
      </c>
      <c r="O40" s="95">
        <f>IF(K40="-","-",IF(M40="-","-",K40/M40-1))</f>
        <v>6.1785410645662564E-2</v>
      </c>
    </row>
    <row r="41" spans="1:15" ht="5.15" customHeight="1" x14ac:dyDescent="0.3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15" customHeight="1" x14ac:dyDescent="0.35"/>
    <row r="43" spans="1:15" x14ac:dyDescent="0.35">
      <c r="A43" s="1" t="s">
        <v>32</v>
      </c>
      <c r="I43" s="67" t="s">
        <v>4</v>
      </c>
      <c r="J43" s="68">
        <f>J36</f>
        <v>46221</v>
      </c>
    </row>
    <row r="44" spans="1:15" ht="5.15" customHeight="1" x14ac:dyDescent="0.35"/>
    <row r="45" spans="1:15" x14ac:dyDescent="0.3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180.86496378839615</v>
      </c>
      <c r="L45" s="125">
        <v>179.8194930567316</v>
      </c>
      <c r="M45" s="125">
        <v>205.54842391616219</v>
      </c>
      <c r="N45" s="4">
        <f>IF(K45="-","-",IF(L45="-","-",K45/L45-1))</f>
        <v>5.8140011068472663E-3</v>
      </c>
      <c r="O45" s="4">
        <f>IF(K45="-","-",IF(M45="-","-",K45/M45-1))</f>
        <v>-0.12008586423330481</v>
      </c>
    </row>
    <row r="46" spans="1:15" ht="5.15" customHeight="1" x14ac:dyDescent="0.3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15" customHeight="1" x14ac:dyDescent="0.35"/>
    <row r="48" spans="1:15" x14ac:dyDescent="0.35">
      <c r="A48" s="1" t="s">
        <v>34</v>
      </c>
      <c r="I48" s="67" t="s">
        <v>4</v>
      </c>
      <c r="J48" s="68">
        <f>J43</f>
        <v>46221</v>
      </c>
    </row>
    <row r="49" spans="1:15" ht="5.15" customHeight="1" x14ac:dyDescent="0.35"/>
    <row r="50" spans="1:15" x14ac:dyDescent="0.3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15" customHeight="1" x14ac:dyDescent="0.3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15" customHeight="1" x14ac:dyDescent="0.35">
      <c r="O52" t="s">
        <v>31</v>
      </c>
    </row>
    <row r="53" spans="1:15" x14ac:dyDescent="0.35">
      <c r="A53" s="1" t="s">
        <v>35</v>
      </c>
      <c r="G53" s="67" t="s">
        <v>36</v>
      </c>
      <c r="I53" s="74">
        <v>46143</v>
      </c>
    </row>
    <row r="54" spans="1:15" ht="5.15" customHeight="1" x14ac:dyDescent="0.35"/>
    <row r="55" spans="1:15" x14ac:dyDescent="0.3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3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3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3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3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5" customHeight="1" x14ac:dyDescent="0.3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15" customHeight="1" x14ac:dyDescent="0.35"/>
    <row r="67" spans="1:15" ht="5.15" customHeight="1" x14ac:dyDescent="0.35"/>
    <row r="69" spans="1:15" ht="5.15" customHeight="1" x14ac:dyDescent="0.35"/>
    <row r="70" spans="1:15" x14ac:dyDescent="0.35">
      <c r="A70" s="67" t="s">
        <v>0</v>
      </c>
      <c r="B70" s="68">
        <f>B1</f>
        <v>46227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28</v>
      </c>
      <c r="O70" s="69"/>
    </row>
    <row r="71" spans="1:15" x14ac:dyDescent="0.3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35">
      <c r="A72" s="1" t="s">
        <v>40</v>
      </c>
      <c r="I72" s="13" t="s">
        <v>41</v>
      </c>
      <c r="J72" s="74">
        <v>46113</v>
      </c>
    </row>
    <row r="73" spans="1:15" x14ac:dyDescent="0.35">
      <c r="L73" t="s">
        <v>5</v>
      </c>
      <c r="M73" t="s">
        <v>5</v>
      </c>
      <c r="N73" s="157" t="s">
        <v>6</v>
      </c>
      <c r="O73" s="157"/>
    </row>
    <row r="74" spans="1:15" x14ac:dyDescent="0.3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3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3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3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3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15" customHeight="1" x14ac:dyDescent="0.3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15" customHeight="1" x14ac:dyDescent="0.35"/>
    <row r="81" spans="1:15" x14ac:dyDescent="0.35">
      <c r="I81" s="67" t="s">
        <v>4</v>
      </c>
      <c r="J81" s="68">
        <f>C10</f>
        <v>46221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35">
      <c r="A82" s="1" t="s">
        <v>46</v>
      </c>
      <c r="L82" t="s">
        <v>9</v>
      </c>
      <c r="M82" t="s">
        <v>10</v>
      </c>
      <c r="N82" s="94">
        <f>N13</f>
        <v>46214</v>
      </c>
      <c r="O82" s="94">
        <f>O13</f>
        <v>45857</v>
      </c>
    </row>
    <row r="83" spans="1:15" ht="5.15" customHeight="1" x14ac:dyDescent="0.35"/>
    <row r="84" spans="1:15" ht="14.9" customHeight="1" x14ac:dyDescent="0.3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 t="s">
        <v>29</v>
      </c>
      <c r="M84" s="12">
        <v>199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9" customHeight="1" x14ac:dyDescent="0.35">
      <c r="I85" t="s">
        <v>48</v>
      </c>
      <c r="K85" s="12" t="s">
        <v>29</v>
      </c>
      <c r="L85" s="12" t="s">
        <v>29</v>
      </c>
      <c r="M85" s="12">
        <v>184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15" customHeight="1" x14ac:dyDescent="0.3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15" customHeight="1" x14ac:dyDescent="0.35"/>
    <row r="88" spans="1:15" x14ac:dyDescent="0.35">
      <c r="A88" s="1" t="s">
        <v>49</v>
      </c>
      <c r="I88" s="67" t="s">
        <v>4</v>
      </c>
      <c r="J88" s="68">
        <f>C10</f>
        <v>46221</v>
      </c>
    </row>
    <row r="89" spans="1:15" ht="3" customHeight="1" x14ac:dyDescent="0.35"/>
    <row r="90" spans="1:15" x14ac:dyDescent="0.3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3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46214</v>
      </c>
      <c r="O91" s="149">
        <f>G13</f>
        <v>45857</v>
      </c>
    </row>
    <row r="92" spans="1:15" x14ac:dyDescent="0.3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 t="s">
        <v>29</v>
      </c>
      <c r="M92" s="108" t="s">
        <v>29</v>
      </c>
      <c r="N92" s="15" t="s">
        <v>29</v>
      </c>
      <c r="O92" s="4" t="s">
        <v>29</v>
      </c>
    </row>
    <row r="93" spans="1:15" x14ac:dyDescent="0.35">
      <c r="A93" s="1" t="s">
        <v>58</v>
      </c>
      <c r="F93" t="s">
        <v>59</v>
      </c>
      <c r="I93" s="126" t="s">
        <v>29</v>
      </c>
      <c r="J93" s="126" t="s">
        <v>29</v>
      </c>
      <c r="K93" s="108" t="s">
        <v>29</v>
      </c>
      <c r="L93" s="108" t="s">
        <v>29</v>
      </c>
      <c r="M93" s="108" t="s">
        <v>29</v>
      </c>
      <c r="N93" s="15" t="s">
        <v>29</v>
      </c>
      <c r="O93" s="4" t="s">
        <v>29</v>
      </c>
    </row>
    <row r="94" spans="1:15" x14ac:dyDescent="0.35">
      <c r="F94" t="s">
        <v>60</v>
      </c>
      <c r="I94" s="126" t="s">
        <v>29</v>
      </c>
      <c r="J94" s="126" t="s">
        <v>29</v>
      </c>
      <c r="K94" s="108" t="s">
        <v>29</v>
      </c>
      <c r="L94" s="108" t="s">
        <v>29</v>
      </c>
      <c r="M94" s="108" t="s">
        <v>29</v>
      </c>
      <c r="N94" s="15" t="s">
        <v>29</v>
      </c>
      <c r="O94" s="4" t="s">
        <v>29</v>
      </c>
    </row>
    <row r="95" spans="1:15" x14ac:dyDescent="0.35">
      <c r="F95" t="s">
        <v>61</v>
      </c>
      <c r="I95" s="126" t="s">
        <v>29</v>
      </c>
      <c r="J95" s="126" t="s">
        <v>29</v>
      </c>
      <c r="K95" s="108" t="s">
        <v>29</v>
      </c>
      <c r="L95" s="108" t="s">
        <v>29</v>
      </c>
      <c r="M95" s="108" t="s">
        <v>29</v>
      </c>
      <c r="N95" s="15" t="s">
        <v>29</v>
      </c>
      <c r="O95" s="4" t="s">
        <v>29</v>
      </c>
    </row>
    <row r="96" spans="1:15" x14ac:dyDescent="0.35">
      <c r="B96" t="s">
        <v>62</v>
      </c>
      <c r="F96" t="s">
        <v>57</v>
      </c>
      <c r="I96" s="126" t="s">
        <v>29</v>
      </c>
      <c r="J96" s="126" t="s">
        <v>29</v>
      </c>
      <c r="K96" s="108" t="s">
        <v>29</v>
      </c>
      <c r="L96" s="108" t="s">
        <v>29</v>
      </c>
      <c r="M96" s="108" t="s">
        <v>29</v>
      </c>
      <c r="N96" s="15" t="s">
        <v>29</v>
      </c>
      <c r="O96" s="4" t="s">
        <v>29</v>
      </c>
    </row>
    <row r="97" spans="1:15" x14ac:dyDescent="0.35">
      <c r="F97" t="s">
        <v>59</v>
      </c>
      <c r="I97" s="126" t="s">
        <v>29</v>
      </c>
      <c r="J97" s="126" t="s">
        <v>29</v>
      </c>
      <c r="K97" s="108" t="s">
        <v>29</v>
      </c>
      <c r="L97" s="108" t="s">
        <v>29</v>
      </c>
      <c r="M97" s="108" t="s">
        <v>29</v>
      </c>
      <c r="N97" s="15" t="s">
        <v>29</v>
      </c>
      <c r="O97" s="4" t="s">
        <v>29</v>
      </c>
    </row>
    <row r="98" spans="1:15" x14ac:dyDescent="0.35">
      <c r="F98" t="s">
        <v>60</v>
      </c>
      <c r="I98" s="126" t="s">
        <v>29</v>
      </c>
      <c r="J98" s="126" t="s">
        <v>29</v>
      </c>
      <c r="K98" s="108" t="s">
        <v>29</v>
      </c>
      <c r="L98" s="108" t="s">
        <v>29</v>
      </c>
      <c r="M98" s="108" t="s">
        <v>29</v>
      </c>
      <c r="N98" s="15" t="s">
        <v>29</v>
      </c>
      <c r="O98" s="4" t="s">
        <v>29</v>
      </c>
    </row>
    <row r="99" spans="1:15" x14ac:dyDescent="0.35">
      <c r="F99" t="s">
        <v>61</v>
      </c>
      <c r="I99" s="126" t="s">
        <v>29</v>
      </c>
      <c r="J99" s="126" t="s">
        <v>29</v>
      </c>
      <c r="K99" s="108" t="s">
        <v>29</v>
      </c>
      <c r="L99" s="108" t="s">
        <v>29</v>
      </c>
      <c r="M99" s="108" t="s">
        <v>29</v>
      </c>
      <c r="N99" s="15" t="s">
        <v>29</v>
      </c>
      <c r="O99" s="4" t="s">
        <v>29</v>
      </c>
    </row>
    <row r="100" spans="1:15" ht="8.15" customHeight="1" x14ac:dyDescent="0.35">
      <c r="I100" s="108"/>
      <c r="J100" s="108"/>
      <c r="K100" s="108"/>
      <c r="L100" s="108"/>
      <c r="M100" s="108"/>
      <c r="N100" s="16"/>
      <c r="O100" s="4"/>
    </row>
    <row r="101" spans="1:15" x14ac:dyDescent="0.3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 t="s">
        <v>29</v>
      </c>
      <c r="N101" s="15" t="s">
        <v>29</v>
      </c>
      <c r="O101" s="4" t="s">
        <v>29</v>
      </c>
    </row>
    <row r="102" spans="1:15" x14ac:dyDescent="0.35">
      <c r="A102" s="1" t="s">
        <v>65</v>
      </c>
      <c r="F102" t="s">
        <v>66</v>
      </c>
      <c r="I102" s="126" t="s">
        <v>29</v>
      </c>
      <c r="J102" s="126" t="s">
        <v>29</v>
      </c>
      <c r="K102" s="108" t="s">
        <v>29</v>
      </c>
      <c r="L102" s="108" t="s">
        <v>29</v>
      </c>
      <c r="M102" s="108" t="s">
        <v>29</v>
      </c>
      <c r="N102" s="15" t="s">
        <v>29</v>
      </c>
      <c r="O102" s="4" t="s">
        <v>29</v>
      </c>
    </row>
    <row r="103" spans="1:15" x14ac:dyDescent="0.3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">
        <v>29</v>
      </c>
      <c r="O103" s="4" t="s">
        <v>29</v>
      </c>
    </row>
    <row r="104" spans="1:15" x14ac:dyDescent="0.35">
      <c r="F104" t="s">
        <v>66</v>
      </c>
      <c r="I104" s="126" t="s">
        <v>29</v>
      </c>
      <c r="J104" s="126" t="s">
        <v>29</v>
      </c>
      <c r="K104" s="108" t="s">
        <v>29</v>
      </c>
      <c r="L104" s="108" t="s">
        <v>29</v>
      </c>
      <c r="M104" s="108" t="s">
        <v>29</v>
      </c>
      <c r="N104" s="15" t="s">
        <v>29</v>
      </c>
      <c r="O104" s="4" t="s">
        <v>29</v>
      </c>
    </row>
    <row r="105" spans="1:15" ht="8.15" customHeight="1" x14ac:dyDescent="0.35">
      <c r="I105" s="108"/>
      <c r="J105" s="108"/>
      <c r="K105" s="108"/>
      <c r="L105" s="108"/>
      <c r="M105" s="108"/>
      <c r="N105" s="15"/>
      <c r="O105" s="4"/>
    </row>
    <row r="106" spans="1:15" x14ac:dyDescent="0.3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 t="s">
        <v>29</v>
      </c>
      <c r="M106" s="108" t="s">
        <v>29</v>
      </c>
      <c r="N106" s="15" t="s">
        <v>29</v>
      </c>
      <c r="O106" s="4" t="s">
        <v>29</v>
      </c>
    </row>
    <row r="107" spans="1:15" x14ac:dyDescent="0.3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">
        <v>29</v>
      </c>
      <c r="O107" s="4" t="s">
        <v>29</v>
      </c>
    </row>
    <row r="108" spans="1:15" x14ac:dyDescent="0.3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">
        <v>29</v>
      </c>
      <c r="O108" s="4" t="s">
        <v>29</v>
      </c>
    </row>
    <row r="109" spans="1:15" x14ac:dyDescent="0.35">
      <c r="B109" t="s">
        <v>72</v>
      </c>
      <c r="F109" t="s">
        <v>73</v>
      </c>
      <c r="I109" s="126" t="s">
        <v>29</v>
      </c>
      <c r="J109" s="126" t="s">
        <v>29</v>
      </c>
      <c r="K109" s="108" t="s">
        <v>29</v>
      </c>
      <c r="L109" s="108" t="s">
        <v>29</v>
      </c>
      <c r="M109" s="108" t="s">
        <v>29</v>
      </c>
      <c r="N109" s="15" t="s">
        <v>29</v>
      </c>
      <c r="O109" s="4" t="s">
        <v>29</v>
      </c>
    </row>
    <row r="110" spans="1:15" x14ac:dyDescent="0.3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">
        <v>29</v>
      </c>
      <c r="O110" s="4" t="s">
        <v>29</v>
      </c>
    </row>
    <row r="111" spans="1:15" x14ac:dyDescent="0.35">
      <c r="F111" t="s">
        <v>71</v>
      </c>
      <c r="I111" s="126" t="s">
        <v>29</v>
      </c>
      <c r="J111" s="126" t="s">
        <v>29</v>
      </c>
      <c r="K111" s="108" t="s">
        <v>29</v>
      </c>
      <c r="L111" s="108" t="s">
        <v>29</v>
      </c>
      <c r="M111" s="108" t="s">
        <v>29</v>
      </c>
      <c r="N111" s="15" t="s">
        <v>29</v>
      </c>
      <c r="O111" s="4" t="s">
        <v>29</v>
      </c>
    </row>
    <row r="112" spans="1:15" ht="8.15" customHeight="1" x14ac:dyDescent="0.35">
      <c r="I112" s="108"/>
      <c r="J112" s="108"/>
      <c r="K112" s="108"/>
      <c r="L112" s="108"/>
      <c r="M112" s="108"/>
      <c r="N112" s="16"/>
      <c r="O112" s="4"/>
    </row>
    <row r="113" spans="1:18" x14ac:dyDescent="0.35">
      <c r="A113" s="1" t="s">
        <v>74</v>
      </c>
      <c r="F113" t="s">
        <v>75</v>
      </c>
      <c r="I113" s="126" t="s">
        <v>29</v>
      </c>
      <c r="J113" s="126" t="s">
        <v>29</v>
      </c>
      <c r="K113" s="108" t="s">
        <v>29</v>
      </c>
      <c r="L113" s="108" t="s">
        <v>29</v>
      </c>
      <c r="M113" s="108" t="s">
        <v>29</v>
      </c>
      <c r="N113" s="15" t="s">
        <v>29</v>
      </c>
      <c r="O113" s="4" t="s">
        <v>29</v>
      </c>
    </row>
    <row r="114" spans="1:18" x14ac:dyDescent="0.35">
      <c r="A114" s="1" t="s">
        <v>58</v>
      </c>
      <c r="F114" t="s">
        <v>76</v>
      </c>
      <c r="I114" s="126" t="s">
        <v>29</v>
      </c>
      <c r="J114" s="126" t="s">
        <v>29</v>
      </c>
      <c r="K114" s="108" t="s">
        <v>29</v>
      </c>
      <c r="L114" s="108" t="s">
        <v>29</v>
      </c>
      <c r="M114" s="108" t="s">
        <v>29</v>
      </c>
      <c r="N114" s="15" t="s">
        <v>29</v>
      </c>
      <c r="O114" s="4" t="s">
        <v>29</v>
      </c>
    </row>
    <row r="115" spans="1:18" ht="8.15" customHeight="1" x14ac:dyDescent="0.3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3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 t="s">
        <v>29</v>
      </c>
      <c r="N116" s="95" t="s">
        <v>29</v>
      </c>
      <c r="O116" s="95" t="s">
        <v>29</v>
      </c>
    </row>
    <row r="117" spans="1:18" x14ac:dyDescent="0.3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">
        <v>29</v>
      </c>
      <c r="O117" s="4" t="s">
        <v>29</v>
      </c>
    </row>
    <row r="118" spans="1:18" x14ac:dyDescent="0.3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">
        <v>29</v>
      </c>
      <c r="O118" s="4" t="s">
        <v>29</v>
      </c>
    </row>
    <row r="119" spans="1:18" x14ac:dyDescent="0.3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">
        <v>29</v>
      </c>
      <c r="O119" s="4" t="s">
        <v>29</v>
      </c>
    </row>
    <row r="120" spans="1:18" x14ac:dyDescent="0.3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">
        <v>29</v>
      </c>
      <c r="O120" s="4" t="s">
        <v>29</v>
      </c>
      <c r="R120" s="141"/>
    </row>
    <row r="121" spans="1:18" x14ac:dyDescent="0.3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">
        <v>29</v>
      </c>
      <c r="O121" s="4" t="s">
        <v>29</v>
      </c>
    </row>
    <row r="122" spans="1:18" x14ac:dyDescent="0.3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15" customHeight="1" x14ac:dyDescent="0.35">
      <c r="I123" s="108"/>
      <c r="J123" s="133"/>
      <c r="K123" s="122"/>
      <c r="L123" s="122"/>
      <c r="M123" s="122"/>
      <c r="N123" s="15"/>
      <c r="O123" s="15"/>
    </row>
    <row r="124" spans="1:18" x14ac:dyDescent="0.35">
      <c r="A124" s="1" t="s">
        <v>85</v>
      </c>
      <c r="B124" t="s">
        <v>86</v>
      </c>
      <c r="F124" t="s">
        <v>78</v>
      </c>
      <c r="I124" s="126" t="s">
        <v>29</v>
      </c>
      <c r="J124" s="126" t="s">
        <v>29</v>
      </c>
      <c r="K124" s="122" t="s">
        <v>29</v>
      </c>
      <c r="L124" s="122" t="s">
        <v>29</v>
      </c>
      <c r="M124" s="134" t="s">
        <v>29</v>
      </c>
      <c r="N124" s="15" t="s">
        <v>29</v>
      </c>
      <c r="O124" s="4" t="s">
        <v>29</v>
      </c>
    </row>
    <row r="125" spans="1:18" x14ac:dyDescent="0.35">
      <c r="A125" s="1" t="s">
        <v>79</v>
      </c>
      <c r="F125" t="s">
        <v>80</v>
      </c>
      <c r="I125" s="126" t="s">
        <v>29</v>
      </c>
      <c r="J125" s="126" t="s">
        <v>29</v>
      </c>
      <c r="K125" s="122" t="s">
        <v>29</v>
      </c>
      <c r="L125" s="122" t="s">
        <v>29</v>
      </c>
      <c r="M125" s="134" t="s">
        <v>29</v>
      </c>
      <c r="N125" s="15" t="s">
        <v>29</v>
      </c>
      <c r="O125" s="4" t="s">
        <v>29</v>
      </c>
    </row>
    <row r="126" spans="1:18" x14ac:dyDescent="0.35">
      <c r="B126" t="s">
        <v>87</v>
      </c>
      <c r="I126" s="126" t="s">
        <v>29</v>
      </c>
      <c r="J126" s="126" t="s">
        <v>29</v>
      </c>
      <c r="K126" s="122" t="s">
        <v>29</v>
      </c>
      <c r="L126" s="122" t="s">
        <v>29</v>
      </c>
      <c r="M126" s="134" t="s">
        <v>29</v>
      </c>
      <c r="N126" s="15" t="s">
        <v>29</v>
      </c>
      <c r="O126" s="4" t="s">
        <v>29</v>
      </c>
    </row>
    <row r="127" spans="1:18" x14ac:dyDescent="0.35">
      <c r="A127" s="85"/>
      <c r="B127" s="85" t="s">
        <v>88</v>
      </c>
      <c r="C127" s="85"/>
      <c r="D127" s="85"/>
      <c r="E127" s="85"/>
      <c r="F127" s="85"/>
      <c r="G127" s="85"/>
      <c r="H127" s="85"/>
      <c r="I127" s="135" t="s">
        <v>29</v>
      </c>
      <c r="J127" s="135" t="s">
        <v>29</v>
      </c>
      <c r="K127" s="136" t="s">
        <v>29</v>
      </c>
      <c r="L127" s="136" t="s">
        <v>29</v>
      </c>
      <c r="M127" s="137" t="s">
        <v>29</v>
      </c>
      <c r="N127" s="96" t="s">
        <v>29</v>
      </c>
      <c r="O127" s="97" t="s">
        <v>29</v>
      </c>
      <c r="R127" s="141"/>
    </row>
  </sheetData>
  <mergeCells count="15">
    <mergeCell ref="A50:H50"/>
    <mergeCell ref="H8:O8"/>
    <mergeCell ref="F12:G12"/>
    <mergeCell ref="N12:O12"/>
    <mergeCell ref="A38:H38"/>
    <mergeCell ref="A45:H45"/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63DB-5DB8-496A-A1F5-CCD531EDD2EC}">
  <sheetPr>
    <pageSetUpPr fitToPage="1"/>
  </sheetPr>
  <dimension ref="A1:R127"/>
  <sheetViews>
    <sheetView showGridLines="0" tabSelected="1" zoomScaleNormal="100" workbookViewId="0">
      <selection activeCell="P20" sqref="P20"/>
    </sheetView>
  </sheetViews>
  <sheetFormatPr defaultRowHeight="14.5" x14ac:dyDescent="0.35"/>
  <cols>
    <col min="1" max="1" width="9.54296875" customWidth="1"/>
    <col min="2" max="2" width="10.1796875" customWidth="1"/>
    <col min="3" max="3" width="9.54296875" customWidth="1"/>
    <col min="4" max="5" width="8.54296875" hidden="1" customWidth="1"/>
    <col min="6" max="6" width="9.54296875" customWidth="1"/>
    <col min="7" max="7" width="9.54296875" bestFit="1" customWidth="1"/>
    <col min="8" max="8" width="3.453125" customWidth="1"/>
    <col min="9" max="9" width="12" bestFit="1" customWidth="1"/>
    <col min="10" max="10" width="9.54296875" customWidth="1"/>
    <col min="11" max="11" width="8.54296875" customWidth="1"/>
    <col min="12" max="13" width="8.54296875" hidden="1" customWidth="1"/>
    <col min="14" max="14" width="9.54296875" customWidth="1"/>
    <col min="15" max="15" width="10.453125" customWidth="1"/>
  </cols>
  <sheetData>
    <row r="1" spans="1:16" x14ac:dyDescent="0.35">
      <c r="A1" s="65" t="s">
        <v>0</v>
      </c>
      <c r="B1" s="68">
        <v>46233</v>
      </c>
      <c r="C1" s="66"/>
      <c r="G1" s="1" t="s">
        <v>1</v>
      </c>
      <c r="N1" s="67" t="s">
        <v>145</v>
      </c>
      <c r="O1" s="69"/>
      <c r="P1" s="69"/>
    </row>
    <row r="2" spans="1:16" ht="5.15" customHeight="1" x14ac:dyDescent="0.35">
      <c r="N2" s="69"/>
      <c r="O2" s="69"/>
      <c r="P2" s="69"/>
    </row>
    <row r="3" spans="1:16" ht="10.4" customHeight="1" x14ac:dyDescent="0.35"/>
    <row r="4" spans="1:16" ht="5.15" customHeight="1" x14ac:dyDescent="0.35"/>
    <row r="5" spans="1:16" x14ac:dyDescent="0.35">
      <c r="G5" s="1" t="s">
        <v>116</v>
      </c>
      <c r="H5" s="1"/>
      <c r="I5" s="1"/>
      <c r="J5" s="1"/>
      <c r="L5" t="s">
        <v>31</v>
      </c>
    </row>
    <row r="6" spans="1:16" ht="10.4" customHeight="1" x14ac:dyDescent="0.35">
      <c r="G6" s="2"/>
      <c r="H6" s="2"/>
      <c r="I6" s="2"/>
      <c r="J6" s="2"/>
    </row>
    <row r="7" spans="1:16" ht="5.15" customHeight="1" x14ac:dyDescent="0.35"/>
    <row r="8" spans="1:16" x14ac:dyDescent="0.3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15" customHeight="1" x14ac:dyDescent="0.35"/>
    <row r="10" spans="1:16" x14ac:dyDescent="0.35">
      <c r="A10" s="67" t="s">
        <v>4</v>
      </c>
      <c r="C10" s="68">
        <v>46228</v>
      </c>
    </row>
    <row r="11" spans="1:16" ht="5.15" customHeight="1" x14ac:dyDescent="0.35"/>
    <row r="12" spans="1:16" x14ac:dyDescent="0.3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3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46221</v>
      </c>
      <c r="G13" s="149">
        <v>45864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46221</v>
      </c>
      <c r="O13" s="149">
        <f>G13</f>
        <v>45864</v>
      </c>
    </row>
    <row r="14" spans="1:16" x14ac:dyDescent="0.35">
      <c r="A14" t="s">
        <v>12</v>
      </c>
      <c r="B14" s="98">
        <v>51</v>
      </c>
      <c r="C14" s="99">
        <v>609.5</v>
      </c>
      <c r="D14" s="100">
        <v>606.1</v>
      </c>
      <c r="E14" s="100">
        <v>647.5</v>
      </c>
      <c r="F14" s="86">
        <f t="shared" ref="F14:F21" si="0">IF(C14="-","-",IF(D14="-","-",C14/D14-1))</f>
        <v>5.6096353737007387E-3</v>
      </c>
      <c r="G14" s="86">
        <f t="shared" ref="G14:G21" si="1">IF(C14="-","-",IF(E14="-","-",C14/E14-1))</f>
        <v>-5.8687258687258659E-2</v>
      </c>
      <c r="I14" t="s">
        <v>12</v>
      </c>
      <c r="J14" s="98">
        <v>163</v>
      </c>
      <c r="K14" s="99">
        <v>604.20000000000005</v>
      </c>
      <c r="L14" s="100">
        <v>599.9</v>
      </c>
      <c r="M14" s="99">
        <v>641.5</v>
      </c>
      <c r="N14" s="4">
        <f t="shared" ref="N14:N20" si="2">IF(K14="-","-",IF(L14="-","-",K14/L14-1))</f>
        <v>7.1678613102184041E-3</v>
      </c>
      <c r="O14" s="86">
        <f t="shared" ref="O14:O20" si="3">IF(K14="-","-",IF(M14="-","-",K14/M14-1))</f>
        <v>-5.8144972720187038E-2</v>
      </c>
    </row>
    <row r="15" spans="1:16" x14ac:dyDescent="0.35">
      <c r="A15" t="s">
        <v>13</v>
      </c>
      <c r="B15" s="98">
        <v>79</v>
      </c>
      <c r="C15" s="99">
        <v>614.29999999999995</v>
      </c>
      <c r="D15" s="100">
        <v>610.4</v>
      </c>
      <c r="E15" s="100">
        <v>652</v>
      </c>
      <c r="F15" s="87">
        <f t="shared" si="0"/>
        <v>6.3892529488860372E-3</v>
      </c>
      <c r="G15" s="86">
        <f t="shared" si="1"/>
        <v>-5.7822085889570607E-2</v>
      </c>
      <c r="I15" t="s">
        <v>13</v>
      </c>
      <c r="J15" s="98">
        <v>124</v>
      </c>
      <c r="K15" s="99">
        <v>607.1</v>
      </c>
      <c r="L15" s="100">
        <v>602.70000000000005</v>
      </c>
      <c r="M15" s="99">
        <v>645.79999999999995</v>
      </c>
      <c r="N15" s="4">
        <f t="shared" si="2"/>
        <v>7.3004811680770221E-3</v>
      </c>
      <c r="O15" s="86">
        <f t="shared" si="3"/>
        <v>-5.9925673583152594E-2</v>
      </c>
    </row>
    <row r="16" spans="1:16" x14ac:dyDescent="0.35">
      <c r="A16" t="s">
        <v>14</v>
      </c>
      <c r="B16" s="98">
        <v>21</v>
      </c>
      <c r="C16" s="99">
        <v>609.29999999999995</v>
      </c>
      <c r="D16" s="100">
        <v>605.6</v>
      </c>
      <c r="E16" s="100">
        <v>645.29999999999995</v>
      </c>
      <c r="F16" s="87">
        <f t="shared" si="0"/>
        <v>6.1096433289298258E-3</v>
      </c>
      <c r="G16" s="86">
        <f t="shared" si="1"/>
        <v>-5.5788005578800592E-2</v>
      </c>
      <c r="I16" t="s">
        <v>15</v>
      </c>
      <c r="J16" s="98">
        <v>209</v>
      </c>
      <c r="K16" s="99">
        <v>598.6</v>
      </c>
      <c r="L16" s="100">
        <v>589.70000000000005</v>
      </c>
      <c r="M16" s="99">
        <v>633.79999999999995</v>
      </c>
      <c r="N16" s="4">
        <f t="shared" si="2"/>
        <v>1.5092419874512375E-2</v>
      </c>
      <c r="O16" s="86">
        <f t="shared" si="3"/>
        <v>-5.5538024613442594E-2</v>
      </c>
    </row>
    <row r="17" spans="1:17" x14ac:dyDescent="0.35">
      <c r="A17" t="s">
        <v>16</v>
      </c>
      <c r="B17" s="101">
        <v>410</v>
      </c>
      <c r="C17" s="99">
        <v>610.79999999999995</v>
      </c>
      <c r="D17" s="100">
        <v>609.4</v>
      </c>
      <c r="E17" s="100">
        <v>649</v>
      </c>
      <c r="F17" s="87">
        <f t="shared" si="0"/>
        <v>2.2973416475220443E-3</v>
      </c>
      <c r="G17" s="86">
        <f t="shared" si="1"/>
        <v>-5.8859784283513128E-2</v>
      </c>
      <c r="I17" t="s">
        <v>16</v>
      </c>
      <c r="J17" s="98">
        <v>207</v>
      </c>
      <c r="K17" s="99">
        <v>602.29999999999995</v>
      </c>
      <c r="L17" s="100">
        <v>596.29999999999995</v>
      </c>
      <c r="M17" s="99">
        <v>638.79999999999995</v>
      </c>
      <c r="N17" s="4">
        <f t="shared" si="2"/>
        <v>1.0062049304041532E-2</v>
      </c>
      <c r="O17" s="86">
        <f t="shared" si="3"/>
        <v>-5.713838447088293E-2</v>
      </c>
    </row>
    <row r="18" spans="1:17" x14ac:dyDescent="0.35">
      <c r="A18" t="s">
        <v>17</v>
      </c>
      <c r="B18" s="98">
        <v>132</v>
      </c>
      <c r="C18" s="99">
        <v>609.1</v>
      </c>
      <c r="D18" s="100">
        <v>609.70000000000005</v>
      </c>
      <c r="E18" s="100">
        <v>650.5</v>
      </c>
      <c r="F18" s="86">
        <f t="shared" si="0"/>
        <v>-9.8409053632941834E-4</v>
      </c>
      <c r="G18" s="86">
        <f t="shared" si="1"/>
        <v>-6.3643351268255155E-2</v>
      </c>
      <c r="I18" t="s">
        <v>18</v>
      </c>
      <c r="J18" s="98">
        <v>145</v>
      </c>
      <c r="K18" s="99">
        <v>581.29999999999995</v>
      </c>
      <c r="L18" s="100">
        <v>572.79999999999995</v>
      </c>
      <c r="M18" s="99">
        <v>616.29999999999995</v>
      </c>
      <c r="N18" s="4">
        <f t="shared" si="2"/>
        <v>1.48393854748603E-2</v>
      </c>
      <c r="O18" s="86">
        <f t="shared" si="3"/>
        <v>-5.6790524095408079E-2</v>
      </c>
    </row>
    <row r="19" spans="1:17" x14ac:dyDescent="0.35">
      <c r="A19" t="s">
        <v>19</v>
      </c>
      <c r="B19" s="98">
        <v>482</v>
      </c>
      <c r="C19" s="99">
        <v>600.4</v>
      </c>
      <c r="D19" s="100">
        <v>605.6</v>
      </c>
      <c r="E19" s="100">
        <v>643.5</v>
      </c>
      <c r="F19" s="87">
        <f t="shared" si="0"/>
        <v>-8.5865257595773015E-3</v>
      </c>
      <c r="G19" s="86">
        <f t="shared" si="1"/>
        <v>-6.6977466977466982E-2</v>
      </c>
      <c r="I19" s="85" t="s">
        <v>19</v>
      </c>
      <c r="J19" s="98">
        <v>107</v>
      </c>
      <c r="K19" s="99">
        <v>585.20000000000005</v>
      </c>
      <c r="L19" s="100">
        <v>582.20000000000005</v>
      </c>
      <c r="M19" s="99">
        <v>624.79999999999995</v>
      </c>
      <c r="N19" s="97">
        <f t="shared" si="2"/>
        <v>5.1528684300927718E-3</v>
      </c>
      <c r="O19" s="150">
        <f t="shared" si="3"/>
        <v>-6.338028169014065E-2</v>
      </c>
    </row>
    <row r="20" spans="1:17" x14ac:dyDescent="0.35">
      <c r="A20" t="s">
        <v>20</v>
      </c>
      <c r="B20" s="98">
        <v>155</v>
      </c>
      <c r="C20" s="99">
        <v>623.20000000000005</v>
      </c>
      <c r="D20" s="100">
        <v>619.5</v>
      </c>
      <c r="E20" s="100">
        <v>665.8</v>
      </c>
      <c r="F20" s="86">
        <f t="shared" si="0"/>
        <v>5.972558514931503E-3</v>
      </c>
      <c r="G20" s="87">
        <f t="shared" si="1"/>
        <v>-6.398317813157095E-2</v>
      </c>
      <c r="I20" t="s">
        <v>21</v>
      </c>
      <c r="J20" s="102">
        <v>1096</v>
      </c>
      <c r="K20" s="104">
        <v>596.79999999999995</v>
      </c>
      <c r="L20" s="103">
        <v>589.79999999999995</v>
      </c>
      <c r="M20" s="104">
        <v>632.9</v>
      </c>
      <c r="N20" s="4">
        <f t="shared" si="2"/>
        <v>1.1868429976263251E-2</v>
      </c>
      <c r="O20" s="86">
        <f t="shared" si="3"/>
        <v>-5.7039026702480733E-2</v>
      </c>
    </row>
    <row r="21" spans="1:17" x14ac:dyDescent="0.35">
      <c r="A21" s="82" t="s">
        <v>21</v>
      </c>
      <c r="B21" s="105">
        <v>1733</v>
      </c>
      <c r="C21" s="104">
        <v>604.70000000000005</v>
      </c>
      <c r="D21" s="103">
        <v>605.20000000000005</v>
      </c>
      <c r="E21" s="103">
        <v>642.5</v>
      </c>
      <c r="F21" s="88">
        <f t="shared" si="0"/>
        <v>-8.2617316589561618E-4</v>
      </c>
      <c r="G21" s="88">
        <f t="shared" si="1"/>
        <v>-5.883268482490267E-2</v>
      </c>
      <c r="J21" s="6"/>
      <c r="K21" s="6"/>
      <c r="L21" s="106"/>
      <c r="M21" s="107"/>
      <c r="N21" s="6"/>
      <c r="O21" s="7"/>
    </row>
    <row r="22" spans="1:17" ht="5.15" customHeight="1" x14ac:dyDescent="0.3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3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35">
      <c r="A24" t="s">
        <v>12</v>
      </c>
      <c r="B24" s="98">
        <v>14</v>
      </c>
      <c r="C24" s="99">
        <v>610.4</v>
      </c>
      <c r="D24" s="100">
        <v>612.29999999999995</v>
      </c>
      <c r="E24" s="100">
        <v>648.79999999999995</v>
      </c>
      <c r="F24" s="87">
        <f t="shared" ref="F24:F33" si="4">IF(C24="-","-",IF(D24="-","-",C24/D24-1))</f>
        <v>-3.1030540584680022E-3</v>
      </c>
      <c r="G24" s="86">
        <f t="shared" ref="G24:G33" si="5">IF(C24="-","-",IF(E24="-","-",C24/E24-1))</f>
        <v>-5.9186189889025909E-2</v>
      </c>
      <c r="I24" t="s">
        <v>16</v>
      </c>
      <c r="J24" s="98">
        <v>19</v>
      </c>
      <c r="K24" s="99">
        <v>549.6</v>
      </c>
      <c r="L24" s="100">
        <v>539.29999999999995</v>
      </c>
      <c r="M24" s="99">
        <v>575.70000000000005</v>
      </c>
      <c r="N24" s="4">
        <f t="shared" ref="N24:N31" si="6">IF(K24="-","-",IF(L24="-","-",K24/L24-1))</f>
        <v>1.9098831819024831E-2</v>
      </c>
      <c r="O24" s="86">
        <f t="shared" ref="O24:O31" si="7">IF(K24="-","-",IF(M24="-","-",K24/M24-1))</f>
        <v>-4.5336112558624353E-2</v>
      </c>
    </row>
    <row r="25" spans="1:17" x14ac:dyDescent="0.35">
      <c r="A25" t="s">
        <v>13</v>
      </c>
      <c r="B25" s="98">
        <v>99</v>
      </c>
      <c r="C25" s="99">
        <v>615.6</v>
      </c>
      <c r="D25" s="100">
        <v>614</v>
      </c>
      <c r="E25" s="100">
        <v>655.20000000000005</v>
      </c>
      <c r="F25" s="87">
        <f t="shared" si="4"/>
        <v>2.6058631921823672E-3</v>
      </c>
      <c r="G25" s="86">
        <f t="shared" si="5"/>
        <v>-6.0439560439560447E-2</v>
      </c>
      <c r="I25" t="s">
        <v>17</v>
      </c>
      <c r="J25" s="98">
        <v>29</v>
      </c>
      <c r="K25" s="99">
        <v>542.9</v>
      </c>
      <c r="L25" s="100">
        <v>518.70000000000005</v>
      </c>
      <c r="M25" s="99">
        <v>572</v>
      </c>
      <c r="N25" s="4">
        <f t="shared" si="6"/>
        <v>4.6655099286678103E-2</v>
      </c>
      <c r="O25" s="86">
        <f t="shared" si="7"/>
        <v>-5.0874125874125875E-2</v>
      </c>
    </row>
    <row r="26" spans="1:17" x14ac:dyDescent="0.35">
      <c r="A26" t="s">
        <v>14</v>
      </c>
      <c r="B26" s="98">
        <v>36</v>
      </c>
      <c r="C26" s="99">
        <v>614.79999999999995</v>
      </c>
      <c r="D26" s="100">
        <v>608.29999999999995</v>
      </c>
      <c r="E26" s="100">
        <v>653.29999999999995</v>
      </c>
      <c r="F26" s="86">
        <f t="shared" si="4"/>
        <v>1.0685517014630941E-2</v>
      </c>
      <c r="G26" s="86">
        <f t="shared" si="5"/>
        <v>-5.893157814174188E-2</v>
      </c>
      <c r="I26" t="s">
        <v>18</v>
      </c>
      <c r="J26" s="98">
        <v>25</v>
      </c>
      <c r="K26" s="99">
        <v>510.9</v>
      </c>
      <c r="L26" s="100">
        <v>503.2</v>
      </c>
      <c r="M26" s="99">
        <v>544.6</v>
      </c>
      <c r="N26" s="4">
        <f t="shared" si="6"/>
        <v>1.5302066772654888E-2</v>
      </c>
      <c r="O26" s="86">
        <f t="shared" si="7"/>
        <v>-6.188027910392957E-2</v>
      </c>
    </row>
    <row r="27" spans="1:17" x14ac:dyDescent="0.35">
      <c r="A27" t="s">
        <v>15</v>
      </c>
      <c r="B27" s="98">
        <v>39</v>
      </c>
      <c r="C27" s="99">
        <v>604.5</v>
      </c>
      <c r="D27" s="100">
        <v>605.29999999999995</v>
      </c>
      <c r="E27" s="100">
        <v>642.79999999999995</v>
      </c>
      <c r="F27" s="86">
        <f t="shared" si="4"/>
        <v>-1.3216586816453546E-3</v>
      </c>
      <c r="G27" s="86">
        <f t="shared" si="5"/>
        <v>-5.9583074051026697E-2</v>
      </c>
      <c r="I27" t="s">
        <v>19</v>
      </c>
      <c r="J27" s="98">
        <v>89</v>
      </c>
      <c r="K27" s="99">
        <v>527.4</v>
      </c>
      <c r="L27" s="100">
        <v>518.4</v>
      </c>
      <c r="M27" s="99">
        <v>545.20000000000005</v>
      </c>
      <c r="N27" s="4">
        <f t="shared" si="6"/>
        <v>1.736111111111116E-2</v>
      </c>
      <c r="O27" s="86">
        <f t="shared" si="7"/>
        <v>-3.2648569332355271E-2</v>
      </c>
    </row>
    <row r="28" spans="1:17" x14ac:dyDescent="0.35">
      <c r="A28" t="s">
        <v>16</v>
      </c>
      <c r="B28" s="98">
        <v>353</v>
      </c>
      <c r="C28" s="99">
        <v>610.29999999999995</v>
      </c>
      <c r="D28" s="100">
        <v>607.20000000000005</v>
      </c>
      <c r="E28" s="100">
        <v>649.20000000000005</v>
      </c>
      <c r="F28" s="86">
        <f t="shared" si="4"/>
        <v>5.1054018445322313E-3</v>
      </c>
      <c r="G28" s="86">
        <f t="shared" si="5"/>
        <v>-5.9919901417128885E-2</v>
      </c>
      <c r="I28" t="s">
        <v>20</v>
      </c>
      <c r="J28" s="98">
        <v>61</v>
      </c>
      <c r="K28" s="99">
        <v>525.4</v>
      </c>
      <c r="L28" s="100">
        <v>506.8</v>
      </c>
      <c r="M28" s="99">
        <v>552.1</v>
      </c>
      <c r="N28" s="4">
        <f t="shared" si="6"/>
        <v>3.6700868192580893E-2</v>
      </c>
      <c r="O28" s="86">
        <f t="shared" si="7"/>
        <v>-4.8360804202137397E-2</v>
      </c>
    </row>
    <row r="29" spans="1:17" x14ac:dyDescent="0.35">
      <c r="A29" t="s">
        <v>17</v>
      </c>
      <c r="B29" s="98">
        <v>273</v>
      </c>
      <c r="C29" s="99">
        <v>610</v>
      </c>
      <c r="D29" s="100">
        <v>604.5</v>
      </c>
      <c r="E29" s="100">
        <v>655.7</v>
      </c>
      <c r="F29" s="86">
        <f t="shared" si="4"/>
        <v>9.0984284532671378E-3</v>
      </c>
      <c r="G29" s="86">
        <f t="shared" si="5"/>
        <v>-6.9696507549184106E-2</v>
      </c>
      <c r="I29" t="s">
        <v>24</v>
      </c>
      <c r="J29" s="98">
        <v>191</v>
      </c>
      <c r="K29" s="99">
        <v>486.1</v>
      </c>
      <c r="L29" s="100">
        <v>482</v>
      </c>
      <c r="M29" s="99">
        <v>506</v>
      </c>
      <c r="N29" s="4">
        <f t="shared" si="6"/>
        <v>8.5062240663900113E-3</v>
      </c>
      <c r="O29" s="86">
        <f t="shared" si="7"/>
        <v>-3.9328063241106714E-2</v>
      </c>
      <c r="Q29" t="s">
        <v>31</v>
      </c>
    </row>
    <row r="30" spans="1:17" x14ac:dyDescent="0.35">
      <c r="A30" t="s">
        <v>18</v>
      </c>
      <c r="B30" s="98">
        <v>49</v>
      </c>
      <c r="C30" s="99">
        <v>586.9</v>
      </c>
      <c r="D30" s="100">
        <v>582.29999999999995</v>
      </c>
      <c r="E30" s="100">
        <v>629.9</v>
      </c>
      <c r="F30" s="86">
        <f t="shared" si="4"/>
        <v>7.8997080542675402E-3</v>
      </c>
      <c r="G30" s="86">
        <f t="shared" si="5"/>
        <v>-6.8264803937132856E-2</v>
      </c>
      <c r="I30" s="85" t="s">
        <v>25</v>
      </c>
      <c r="J30" s="118">
        <v>107</v>
      </c>
      <c r="K30" s="121">
        <v>502.2</v>
      </c>
      <c r="L30" s="120">
        <v>503.4</v>
      </c>
      <c r="M30" s="121">
        <v>526.20000000000005</v>
      </c>
      <c r="N30" s="4">
        <f t="shared" si="6"/>
        <v>-2.3837902264600697E-3</v>
      </c>
      <c r="O30" s="150">
        <f t="shared" si="7"/>
        <v>-4.561003420752574E-2</v>
      </c>
    </row>
    <row r="31" spans="1:17" x14ac:dyDescent="0.35">
      <c r="A31" t="s">
        <v>19</v>
      </c>
      <c r="B31" s="98">
        <v>426</v>
      </c>
      <c r="C31" s="99">
        <v>600.9</v>
      </c>
      <c r="D31" s="100">
        <v>601.4</v>
      </c>
      <c r="E31" s="100">
        <v>645.5</v>
      </c>
      <c r="F31" s="87">
        <f t="shared" si="4"/>
        <v>-8.3139341536420108E-4</v>
      </c>
      <c r="G31" s="86">
        <f t="shared" si="5"/>
        <v>-6.9093725793958227E-2</v>
      </c>
      <c r="I31" t="s">
        <v>21</v>
      </c>
      <c r="J31" s="101">
        <v>843</v>
      </c>
      <c r="K31" s="99">
        <v>488.1</v>
      </c>
      <c r="L31" s="100">
        <v>480</v>
      </c>
      <c r="M31" s="99">
        <v>501.4</v>
      </c>
      <c r="N31" s="152">
        <f t="shared" si="6"/>
        <v>1.6874999999999973E-2</v>
      </c>
      <c r="O31" s="86">
        <f t="shared" si="7"/>
        <v>-2.6525727961707157E-2</v>
      </c>
    </row>
    <row r="32" spans="1:17" x14ac:dyDescent="0.35">
      <c r="A32" t="s">
        <v>20</v>
      </c>
      <c r="B32" s="98">
        <v>302</v>
      </c>
      <c r="C32" s="99">
        <v>610.1</v>
      </c>
      <c r="D32" s="100">
        <v>608.20000000000005</v>
      </c>
      <c r="E32" s="100">
        <v>650.9</v>
      </c>
      <c r="F32" s="86">
        <f t="shared" si="4"/>
        <v>3.1239723775073891E-3</v>
      </c>
      <c r="G32" s="87">
        <f t="shared" si="5"/>
        <v>-6.2682439698878434E-2</v>
      </c>
    </row>
    <row r="33" spans="1:15" x14ac:dyDescent="0.35">
      <c r="A33" s="82" t="s">
        <v>21</v>
      </c>
      <c r="B33" s="105">
        <v>1688</v>
      </c>
      <c r="C33" s="104">
        <v>605.6</v>
      </c>
      <c r="D33" s="103">
        <v>603.70000000000005</v>
      </c>
      <c r="E33" s="103">
        <v>646.4</v>
      </c>
      <c r="F33" s="88">
        <f t="shared" si="4"/>
        <v>3.1472585721383783E-3</v>
      </c>
      <c r="G33" s="88">
        <f t="shared" si="5"/>
        <v>-6.3118811881188064E-2</v>
      </c>
    </row>
    <row r="34" spans="1:15" ht="5.15" customHeight="1" x14ac:dyDescent="0.35"/>
    <row r="35" spans="1:15" ht="5.15" customHeight="1" x14ac:dyDescent="0.35"/>
    <row r="36" spans="1:15" x14ac:dyDescent="0.3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46228</v>
      </c>
      <c r="K36" s="82"/>
      <c r="L36" s="82"/>
      <c r="M36" s="82"/>
      <c r="N36" s="82"/>
      <c r="O36" s="82"/>
    </row>
    <row r="37" spans="1:15" ht="5.15" customHeight="1" x14ac:dyDescent="0.35"/>
    <row r="38" spans="1:15" x14ac:dyDescent="0.3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9421</v>
      </c>
      <c r="K38" s="12">
        <v>692.67925331064851</v>
      </c>
      <c r="L38" s="12">
        <v>710.21016678552598</v>
      </c>
      <c r="M38" s="122">
        <v>647.92182577538506</v>
      </c>
      <c r="N38" s="4">
        <f>IF(K38="-","-",IF(L38="-","-",K38/L38-1))</f>
        <v>-2.4684120693771461E-2</v>
      </c>
      <c r="O38" s="4">
        <f>IF(K38="-","-",IF(M38="-","-",K38/M38-1))</f>
        <v>6.9078437791011416E-2</v>
      </c>
    </row>
    <row r="39" spans="1:15" x14ac:dyDescent="0.3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35">
      <c r="A40" s="82"/>
      <c r="B40" s="82"/>
      <c r="C40" s="82"/>
      <c r="D40" s="82"/>
      <c r="E40" s="82"/>
      <c r="F40" s="82"/>
      <c r="G40" s="82"/>
      <c r="H40" s="82"/>
      <c r="I40" s="82"/>
      <c r="J40" s="123">
        <v>9421</v>
      </c>
      <c r="K40" s="124">
        <v>692.67925331064851</v>
      </c>
      <c r="L40" s="124">
        <v>710.21016678552598</v>
      </c>
      <c r="M40" s="124">
        <v>647.92182577538506</v>
      </c>
      <c r="N40" s="95">
        <f>IF(K40="-","-",IF(L40="-","-",K40/L40-1))</f>
        <v>-2.4684120693771461E-2</v>
      </c>
      <c r="O40" s="95">
        <f>IF(K40="-","-",IF(M40="-","-",K40/M40-1))</f>
        <v>6.9078437791011416E-2</v>
      </c>
    </row>
    <row r="41" spans="1:15" ht="5.15" customHeight="1" x14ac:dyDescent="0.3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15" customHeight="1" x14ac:dyDescent="0.35"/>
    <row r="43" spans="1:15" x14ac:dyDescent="0.35">
      <c r="A43" s="1" t="s">
        <v>32</v>
      </c>
      <c r="I43" s="67" t="s">
        <v>4</v>
      </c>
      <c r="J43" s="68">
        <f>J36</f>
        <v>46228</v>
      </c>
    </row>
    <row r="44" spans="1:15" ht="5.15" customHeight="1" x14ac:dyDescent="0.35"/>
    <row r="45" spans="1:15" x14ac:dyDescent="0.3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179.58056809145498</v>
      </c>
      <c r="L45" s="125">
        <v>180.86496378839615</v>
      </c>
      <c r="M45" s="125">
        <v>205.59997917040684</v>
      </c>
      <c r="N45" s="4">
        <f>IF(K45="-","-",IF(L45="-","-",K45/L45-1))</f>
        <v>-7.1014068730517188E-3</v>
      </c>
      <c r="O45" s="4">
        <f>IF(K45="-","-",IF(M45="-","-",K45/M45-1))</f>
        <v>-0.12655356865277823</v>
      </c>
    </row>
    <row r="46" spans="1:15" ht="5.15" customHeight="1" x14ac:dyDescent="0.3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15" customHeight="1" x14ac:dyDescent="0.35"/>
    <row r="48" spans="1:15" x14ac:dyDescent="0.35">
      <c r="A48" s="1" t="s">
        <v>34</v>
      </c>
      <c r="I48" s="67" t="s">
        <v>4</v>
      </c>
      <c r="J48" s="68">
        <f>J43</f>
        <v>46228</v>
      </c>
    </row>
    <row r="49" spans="1:15" ht="5.15" customHeight="1" x14ac:dyDescent="0.35"/>
    <row r="50" spans="1:15" x14ac:dyDescent="0.3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15" customHeight="1" x14ac:dyDescent="0.3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15" customHeight="1" x14ac:dyDescent="0.35">
      <c r="O52" t="s">
        <v>31</v>
      </c>
    </row>
    <row r="53" spans="1:15" x14ac:dyDescent="0.35">
      <c r="A53" s="1" t="s">
        <v>35</v>
      </c>
      <c r="G53" s="67" t="s">
        <v>36</v>
      </c>
      <c r="I53" s="74">
        <v>46143</v>
      </c>
    </row>
    <row r="54" spans="1:15" ht="5.15" customHeight="1" x14ac:dyDescent="0.35"/>
    <row r="55" spans="1:15" x14ac:dyDescent="0.3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3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3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3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3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5" customHeight="1" x14ac:dyDescent="0.3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15" customHeight="1" x14ac:dyDescent="0.35"/>
    <row r="67" spans="1:15" ht="5.15" customHeight="1" x14ac:dyDescent="0.35"/>
    <row r="69" spans="1:15" ht="5.15" customHeight="1" x14ac:dyDescent="0.35"/>
    <row r="70" spans="1:15" x14ac:dyDescent="0.35">
      <c r="A70" s="67" t="s">
        <v>0</v>
      </c>
      <c r="B70" s="68">
        <f>B1</f>
        <v>46233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29</v>
      </c>
      <c r="O70" s="69"/>
    </row>
    <row r="71" spans="1:15" x14ac:dyDescent="0.3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35">
      <c r="A72" s="1" t="s">
        <v>40</v>
      </c>
      <c r="I72" s="13" t="s">
        <v>41</v>
      </c>
      <c r="J72" s="74">
        <v>46113</v>
      </c>
    </row>
    <row r="73" spans="1:15" x14ac:dyDescent="0.35">
      <c r="L73" t="s">
        <v>5</v>
      </c>
      <c r="M73" t="s">
        <v>5</v>
      </c>
      <c r="N73" s="157" t="s">
        <v>6</v>
      </c>
      <c r="O73" s="157"/>
    </row>
    <row r="74" spans="1:15" x14ac:dyDescent="0.3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3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3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3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3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15" customHeight="1" x14ac:dyDescent="0.3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15" customHeight="1" x14ac:dyDescent="0.35"/>
    <row r="81" spans="1:15" x14ac:dyDescent="0.35">
      <c r="I81" s="67" t="s">
        <v>4</v>
      </c>
      <c r="J81" s="68">
        <f>C10</f>
        <v>46228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35">
      <c r="A82" s="1" t="s">
        <v>46</v>
      </c>
      <c r="L82" t="s">
        <v>9</v>
      </c>
      <c r="M82" t="s">
        <v>10</v>
      </c>
      <c r="N82" s="94">
        <f>N13</f>
        <v>46221</v>
      </c>
      <c r="O82" s="94">
        <f>O13</f>
        <v>45864</v>
      </c>
    </row>
    <row r="83" spans="1:15" ht="5.15" customHeight="1" x14ac:dyDescent="0.35"/>
    <row r="84" spans="1:15" ht="14.9" customHeight="1" x14ac:dyDescent="0.3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 t="s">
        <v>29</v>
      </c>
      <c r="M84" s="12" t="s">
        <v>29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9" customHeight="1" x14ac:dyDescent="0.35">
      <c r="I85" t="s">
        <v>48</v>
      </c>
      <c r="K85" s="12" t="s">
        <v>29</v>
      </c>
      <c r="L85" s="12" t="s">
        <v>29</v>
      </c>
      <c r="M85" s="12" t="s">
        <v>29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15" customHeight="1" x14ac:dyDescent="0.3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15" customHeight="1" x14ac:dyDescent="0.35"/>
    <row r="88" spans="1:15" x14ac:dyDescent="0.35">
      <c r="A88" s="1" t="s">
        <v>49</v>
      </c>
      <c r="I88" s="67" t="s">
        <v>4</v>
      </c>
      <c r="J88" s="68">
        <f>C10</f>
        <v>46228</v>
      </c>
    </row>
    <row r="89" spans="1:15" ht="3" customHeight="1" x14ac:dyDescent="0.35"/>
    <row r="90" spans="1:15" x14ac:dyDescent="0.3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3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46221</v>
      </c>
      <c r="O91" s="149">
        <f>G13</f>
        <v>45864</v>
      </c>
    </row>
    <row r="92" spans="1:15" x14ac:dyDescent="0.35">
      <c r="A92" s="1" t="s">
        <v>55</v>
      </c>
      <c r="B92" t="s">
        <v>56</v>
      </c>
      <c r="F92" t="s">
        <v>57</v>
      </c>
      <c r="I92" s="126">
        <v>40</v>
      </c>
      <c r="J92" s="126" t="s">
        <v>146</v>
      </c>
      <c r="K92" s="108">
        <v>1214</v>
      </c>
      <c r="L92" s="108" t="s">
        <v>29</v>
      </c>
      <c r="M92" s="108">
        <v>1325.8333333333333</v>
      </c>
      <c r="N92" s="15" t="str">
        <f t="shared" ref="N92:N99" si="8">IF(K92="-","-",IF(L92="-","-",K92/L92-1))</f>
        <v>-</v>
      </c>
      <c r="O92" s="4">
        <f t="shared" ref="O92:O99" si="9">IF(K92="-","-",IF(M92="-","-",K92/M92-1))</f>
        <v>-8.43494657448145E-2</v>
      </c>
    </row>
    <row r="93" spans="1:15" x14ac:dyDescent="0.35">
      <c r="A93" s="1" t="s">
        <v>58</v>
      </c>
      <c r="F93" t="s">
        <v>59</v>
      </c>
      <c r="I93" s="126">
        <v>104</v>
      </c>
      <c r="J93" s="126" t="s">
        <v>147</v>
      </c>
      <c r="K93" s="108">
        <v>1434.8461538461538</v>
      </c>
      <c r="L93" s="108" t="s">
        <v>29</v>
      </c>
      <c r="M93" s="108">
        <v>1498.9754098360656</v>
      </c>
      <c r="N93" s="15" t="str">
        <f t="shared" si="8"/>
        <v>-</v>
      </c>
      <c r="O93" s="4">
        <f t="shared" si="9"/>
        <v>-4.2782060045218007E-2</v>
      </c>
    </row>
    <row r="94" spans="1:15" x14ac:dyDescent="0.35">
      <c r="F94" t="s">
        <v>60</v>
      </c>
      <c r="I94" s="126">
        <v>122</v>
      </c>
      <c r="J94" s="126" t="s">
        <v>148</v>
      </c>
      <c r="K94" s="108">
        <v>1801.1475409836066</v>
      </c>
      <c r="L94" s="108" t="s">
        <v>29</v>
      </c>
      <c r="M94" s="108">
        <v>1740</v>
      </c>
      <c r="N94" s="15" t="str">
        <f t="shared" si="8"/>
        <v>-</v>
      </c>
      <c r="O94" s="4">
        <f t="shared" si="9"/>
        <v>3.5142264933107237E-2</v>
      </c>
    </row>
    <row r="95" spans="1:15" x14ac:dyDescent="0.35">
      <c r="F95" t="s">
        <v>61</v>
      </c>
      <c r="I95" s="126">
        <v>160</v>
      </c>
      <c r="J95" s="126" t="s">
        <v>149</v>
      </c>
      <c r="K95" s="108">
        <v>2031.425</v>
      </c>
      <c r="L95" s="108" t="s">
        <v>29</v>
      </c>
      <c r="M95" s="108">
        <v>2174.7525423728812</v>
      </c>
      <c r="N95" s="15" t="str">
        <f t="shared" si="8"/>
        <v>-</v>
      </c>
      <c r="O95" s="4">
        <f t="shared" si="9"/>
        <v>-6.5905218906651353E-2</v>
      </c>
    </row>
    <row r="96" spans="1:15" x14ac:dyDescent="0.35">
      <c r="B96" t="s">
        <v>62</v>
      </c>
      <c r="F96" t="s">
        <v>57</v>
      </c>
      <c r="I96" s="126">
        <v>25</v>
      </c>
      <c r="J96" s="126" t="s">
        <v>150</v>
      </c>
      <c r="K96" s="108">
        <v>1462.4</v>
      </c>
      <c r="L96" s="108" t="s">
        <v>29</v>
      </c>
      <c r="M96" s="108">
        <v>1234.4117647058824</v>
      </c>
      <c r="N96" s="15" t="str">
        <f t="shared" si="8"/>
        <v>-</v>
      </c>
      <c r="O96" s="4">
        <f t="shared" si="9"/>
        <v>0.18469382892542296</v>
      </c>
    </row>
    <row r="97" spans="1:15" x14ac:dyDescent="0.35">
      <c r="F97" t="s">
        <v>59</v>
      </c>
      <c r="I97" s="126">
        <v>82</v>
      </c>
      <c r="J97" s="126" t="s">
        <v>151</v>
      </c>
      <c r="K97" s="108">
        <v>1458.780487804878</v>
      </c>
      <c r="L97" s="108" t="s">
        <v>29</v>
      </c>
      <c r="M97" s="108">
        <v>1451.0347826086957</v>
      </c>
      <c r="N97" s="15" t="str">
        <f t="shared" si="8"/>
        <v>-</v>
      </c>
      <c r="O97" s="4">
        <f t="shared" si="9"/>
        <v>5.3380561851570363E-3</v>
      </c>
    </row>
    <row r="98" spans="1:15" x14ac:dyDescent="0.35">
      <c r="F98" t="s">
        <v>60</v>
      </c>
      <c r="I98" s="126">
        <v>101</v>
      </c>
      <c r="J98" s="126" t="s">
        <v>152</v>
      </c>
      <c r="K98" s="108">
        <v>1704.6534653465346</v>
      </c>
      <c r="L98" s="108" t="s">
        <v>29</v>
      </c>
      <c r="M98" s="108">
        <v>1741.5952380952381</v>
      </c>
      <c r="N98" s="15" t="str">
        <f t="shared" si="8"/>
        <v>-</v>
      </c>
      <c r="O98" s="4">
        <f t="shared" si="9"/>
        <v>-2.1211457140354995E-2</v>
      </c>
    </row>
    <row r="99" spans="1:15" x14ac:dyDescent="0.35">
      <c r="F99" t="s">
        <v>61</v>
      </c>
      <c r="I99" s="126">
        <v>110</v>
      </c>
      <c r="J99" s="126" t="s">
        <v>153</v>
      </c>
      <c r="K99" s="108">
        <v>1942.9272727272728</v>
      </c>
      <c r="L99" s="108" t="s">
        <v>29</v>
      </c>
      <c r="M99" s="108">
        <v>2071.2162162162163</v>
      </c>
      <c r="N99" s="15" t="str">
        <f t="shared" si="8"/>
        <v>-</v>
      </c>
      <c r="O99" s="4">
        <f t="shared" si="9"/>
        <v>-6.1938943160317228E-2</v>
      </c>
    </row>
    <row r="100" spans="1:15" ht="8.15" customHeight="1" x14ac:dyDescent="0.35">
      <c r="I100" s="108"/>
      <c r="J100" s="108"/>
      <c r="K100" s="108"/>
      <c r="L100" s="108"/>
      <c r="M100" s="108"/>
      <c r="N100" s="16"/>
      <c r="O100" s="4"/>
    </row>
    <row r="101" spans="1:15" x14ac:dyDescent="0.3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>
        <v>574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35">
      <c r="A102" s="1" t="s">
        <v>65</v>
      </c>
      <c r="F102" t="s">
        <v>66</v>
      </c>
      <c r="I102" s="126">
        <v>190</v>
      </c>
      <c r="J102" s="126" t="s">
        <v>154</v>
      </c>
      <c r="K102" s="108">
        <v>1486.421052631579</v>
      </c>
      <c r="L102" s="108" t="s">
        <v>29</v>
      </c>
      <c r="M102" s="108">
        <v>1574.327731092437</v>
      </c>
      <c r="N102" s="15" t="str">
        <f>IF(K102="-","-",IF(L102="-","-",K102/L102-1))</f>
        <v>-</v>
      </c>
      <c r="O102" s="4">
        <f>IF(K102="-","-",IF(M102="-","-",K102/M102-1))</f>
        <v>-5.5837597677237727E-2</v>
      </c>
    </row>
    <row r="103" spans="1:15" x14ac:dyDescent="0.3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>
        <v>886.25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35">
      <c r="F104" t="s">
        <v>66</v>
      </c>
      <c r="I104" s="126">
        <v>152</v>
      </c>
      <c r="J104" s="126" t="s">
        <v>155</v>
      </c>
      <c r="K104" s="108">
        <v>1351.1842105263158</v>
      </c>
      <c r="L104" s="108" t="s">
        <v>29</v>
      </c>
      <c r="M104" s="108">
        <v>1426.8939393939395</v>
      </c>
      <c r="N104" s="15" t="str">
        <f>IF(K104="-","-",IF(L104="-","-",K104/L104-1))</f>
        <v>-</v>
      </c>
      <c r="O104" s="4">
        <f>IF(K104="-","-",IF(M104="-","-",K104/M104-1))</f>
        <v>-5.3059114470540569E-2</v>
      </c>
    </row>
    <row r="105" spans="1:15" ht="8.15" customHeight="1" x14ac:dyDescent="0.35">
      <c r="I105" s="108"/>
      <c r="J105" s="108"/>
      <c r="K105" s="108"/>
      <c r="L105" s="108"/>
      <c r="M105" s="108"/>
      <c r="N105" s="15"/>
      <c r="O105" s="4"/>
    </row>
    <row r="106" spans="1:15" x14ac:dyDescent="0.3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 t="s">
        <v>29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3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3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35">
      <c r="B109" t="s">
        <v>72</v>
      </c>
      <c r="F109" t="s">
        <v>73</v>
      </c>
      <c r="I109" s="126">
        <v>19</v>
      </c>
      <c r="J109" s="126" t="s">
        <v>156</v>
      </c>
      <c r="K109" s="108">
        <v>2689.4736842105262</v>
      </c>
      <c r="L109" s="108" t="s">
        <v>29</v>
      </c>
      <c r="M109" s="108">
        <v>2800</v>
      </c>
      <c r="N109" s="15" t="str">
        <f t="shared" si="10"/>
        <v>-</v>
      </c>
      <c r="O109" s="4">
        <f t="shared" si="11"/>
        <v>-3.9473684210526327E-2</v>
      </c>
    </row>
    <row r="110" spans="1:15" x14ac:dyDescent="0.3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35">
      <c r="F111" t="s">
        <v>71</v>
      </c>
      <c r="I111" s="126">
        <v>9</v>
      </c>
      <c r="J111" s="126" t="s">
        <v>157</v>
      </c>
      <c r="K111" s="108">
        <v>2411.1111111111113</v>
      </c>
      <c r="L111" s="108" t="s">
        <v>29</v>
      </c>
      <c r="M111" s="108" t="s">
        <v>29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5" customHeight="1" x14ac:dyDescent="0.35">
      <c r="I112" s="108"/>
      <c r="J112" s="108"/>
      <c r="K112" s="108"/>
      <c r="L112" s="108"/>
      <c r="M112" s="108"/>
      <c r="N112" s="16"/>
      <c r="O112" s="4"/>
    </row>
    <row r="113" spans="1:18" x14ac:dyDescent="0.35">
      <c r="A113" s="1" t="s">
        <v>74</v>
      </c>
      <c r="F113" t="s">
        <v>75</v>
      </c>
      <c r="I113" s="126">
        <v>250</v>
      </c>
      <c r="J113" s="126" t="s">
        <v>158</v>
      </c>
      <c r="K113" s="108">
        <v>1731.048</v>
      </c>
      <c r="L113" s="108" t="s">
        <v>29</v>
      </c>
      <c r="M113" s="108">
        <v>1578.9130434782608</v>
      </c>
      <c r="N113" s="15" t="str">
        <f>IF(K113="-","-",IF(L113="-","-",K113/L113-1))</f>
        <v>-</v>
      </c>
      <c r="O113" s="4">
        <f>IF(K113="-","-",IF(M113="-","-",K113/M113-1))</f>
        <v>9.6354233787691035E-2</v>
      </c>
    </row>
    <row r="114" spans="1:18" x14ac:dyDescent="0.35">
      <c r="A114" s="1" t="s">
        <v>58</v>
      </c>
      <c r="F114" t="s">
        <v>76</v>
      </c>
      <c r="I114" s="126">
        <v>598</v>
      </c>
      <c r="J114" s="126" t="s">
        <v>159</v>
      </c>
      <c r="K114" s="108">
        <v>647.75083612040135</v>
      </c>
      <c r="L114" s="108" t="s">
        <v>29</v>
      </c>
      <c r="M114" s="108">
        <v>557.4845488257107</v>
      </c>
      <c r="N114" s="15" t="str">
        <f>IF(K114="-","-",IF(L114="-","-",K114/L114-1))</f>
        <v>-</v>
      </c>
      <c r="O114" s="4">
        <f>IF(K114="-","-",IF(M114="-","-",K114/M114-1))</f>
        <v>0.16191711050078106</v>
      </c>
    </row>
    <row r="115" spans="1:18" ht="8.15" customHeight="1" x14ac:dyDescent="0.3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3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>
        <v>219.99725003437459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3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tr">
        <f t="shared" si="12"/>
        <v>-</v>
      </c>
      <c r="O117" s="4" t="str">
        <f t="shared" si="13"/>
        <v>-</v>
      </c>
    </row>
    <row r="118" spans="1:18" x14ac:dyDescent="0.3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tr">
        <f t="shared" si="12"/>
        <v>-</v>
      </c>
      <c r="O118" s="4" t="str">
        <f t="shared" si="13"/>
        <v>-</v>
      </c>
    </row>
    <row r="119" spans="1:18" x14ac:dyDescent="0.3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tr">
        <f t="shared" si="12"/>
        <v>-</v>
      </c>
      <c r="O119" s="4" t="str">
        <f t="shared" si="13"/>
        <v>-</v>
      </c>
    </row>
    <row r="120" spans="1:18" x14ac:dyDescent="0.3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3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3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15" customHeight="1" x14ac:dyDescent="0.35">
      <c r="I123" s="108"/>
      <c r="J123" s="133"/>
      <c r="K123" s="122"/>
      <c r="L123" s="122"/>
      <c r="M123" s="122"/>
      <c r="N123" s="15"/>
      <c r="O123" s="15"/>
    </row>
    <row r="124" spans="1:18" x14ac:dyDescent="0.35">
      <c r="A124" s="1" t="s">
        <v>85</v>
      </c>
      <c r="B124" t="s">
        <v>86</v>
      </c>
      <c r="F124" t="s">
        <v>78</v>
      </c>
      <c r="I124" s="126">
        <v>762</v>
      </c>
      <c r="J124" s="126" t="s">
        <v>160</v>
      </c>
      <c r="K124" s="122">
        <v>133.55903759067749</v>
      </c>
      <c r="L124" s="122" t="s">
        <v>29</v>
      </c>
      <c r="M124" s="134">
        <v>112.26914971139483</v>
      </c>
      <c r="N124" s="15" t="str">
        <f>IF(K124="-","-",IF(L124="-","-",K124/L124-1))</f>
        <v>-</v>
      </c>
      <c r="O124" s="4">
        <f>IF(K124="-","-",IF(M124="-","-",K124/M124-1))</f>
        <v>0.18963257434488101</v>
      </c>
    </row>
    <row r="125" spans="1:18" x14ac:dyDescent="0.35">
      <c r="A125" s="1" t="s">
        <v>79</v>
      </c>
      <c r="F125" t="s">
        <v>80</v>
      </c>
      <c r="I125" s="126">
        <v>920</v>
      </c>
      <c r="J125" s="126" t="s">
        <v>161</v>
      </c>
      <c r="K125" s="122">
        <v>164.10326086956522</v>
      </c>
      <c r="L125" s="122" t="s">
        <v>29</v>
      </c>
      <c r="M125" s="134">
        <v>138.94010416666666</v>
      </c>
      <c r="N125" s="15" t="str">
        <f>IF(K125="-","-",IF(L125="-","-",K125/L125-1))</f>
        <v>-</v>
      </c>
      <c r="O125" s="4">
        <f>IF(K125="-","-",IF(M125="-","-",K125/M125-1))</f>
        <v>0.18110794470625913</v>
      </c>
    </row>
    <row r="126" spans="1:18" x14ac:dyDescent="0.35">
      <c r="B126" t="s">
        <v>87</v>
      </c>
      <c r="I126" s="126">
        <v>8</v>
      </c>
      <c r="J126" s="126" t="s">
        <v>162</v>
      </c>
      <c r="K126" s="122">
        <v>150.5</v>
      </c>
      <c r="L126" s="122" t="s">
        <v>29</v>
      </c>
      <c r="M126" s="134">
        <v>157.81818181818181</v>
      </c>
      <c r="N126" s="15" t="str">
        <f>IF(K126="-","-",IF(L126="-","-",K126/L126-1))</f>
        <v>-</v>
      </c>
      <c r="O126" s="4">
        <f>IF(K126="-","-",IF(M126="-","-",K126/M126-1))</f>
        <v>-4.6370967741935498E-2</v>
      </c>
    </row>
    <row r="127" spans="1:18" x14ac:dyDescent="0.3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1089</v>
      </c>
      <c r="J127" s="135" t="s">
        <v>163</v>
      </c>
      <c r="K127" s="136">
        <v>107.78787878787878</v>
      </c>
      <c r="L127" s="136" t="s">
        <v>29</v>
      </c>
      <c r="M127" s="137">
        <v>127.9962643678161</v>
      </c>
      <c r="N127" s="96" t="str">
        <f>IF(K127="-","-",IF(L127="-","-",K127/L127-1))</f>
        <v>-</v>
      </c>
      <c r="O127" s="97">
        <f>IF(K127="-","-",IF(M127="-","-",K127/M127-1))</f>
        <v>-0.15788262008854836</v>
      </c>
      <c r="R127" s="141"/>
    </row>
  </sheetData>
  <mergeCells count="15"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  <mergeCell ref="H8:O8"/>
    <mergeCell ref="F12:G12"/>
    <mergeCell ref="N12:O12"/>
    <mergeCell ref="A38:H38"/>
    <mergeCell ref="A45:H45"/>
    <mergeCell ref="A50:H50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54AA-8C10-4621-B73C-FE0EA520BFD9}">
  <sheetPr>
    <pageSetUpPr fitToPage="1"/>
  </sheetPr>
  <dimension ref="A1:R82"/>
  <sheetViews>
    <sheetView showGridLines="0" topLeftCell="A7" zoomScale="80" zoomScaleNormal="80" workbookViewId="0">
      <selection activeCell="S18" sqref="S18"/>
    </sheetView>
  </sheetViews>
  <sheetFormatPr defaultColWidth="13.54296875" defaultRowHeight="14.25" customHeight="1" x14ac:dyDescent="0.25"/>
  <cols>
    <col min="1" max="13" width="10.453125" style="31" customWidth="1"/>
    <col min="14" max="14" width="10.453125" style="145" customWidth="1"/>
    <col min="15" max="15" width="13.54296875" style="31" customWidth="1"/>
    <col min="16" max="16" width="14.453125" style="31" customWidth="1"/>
    <col min="17" max="16384" width="13.54296875" style="31"/>
  </cols>
  <sheetData>
    <row r="1" spans="1:18" s="21" customFormat="1" ht="28" x14ac:dyDescent="0.6">
      <c r="A1" s="17" t="s">
        <v>126</v>
      </c>
      <c r="B1" s="18"/>
      <c r="C1" s="18"/>
      <c r="D1" s="18"/>
      <c r="E1" s="19"/>
      <c r="F1" s="20"/>
      <c r="G1" s="18"/>
      <c r="H1" s="18"/>
      <c r="I1" s="18"/>
      <c r="J1" s="18"/>
      <c r="K1" s="18"/>
      <c r="L1" s="18"/>
      <c r="M1" s="18"/>
      <c r="N1" s="142"/>
    </row>
    <row r="2" spans="1:18" s="21" customFormat="1" ht="8.25" customHeight="1" x14ac:dyDescent="0.35">
      <c r="A2" s="22"/>
      <c r="N2" s="143"/>
      <c r="O2" s="18"/>
      <c r="P2" s="18"/>
      <c r="Q2" s="18"/>
      <c r="R2" s="18"/>
    </row>
    <row r="3" spans="1:18" s="21" customFormat="1" ht="8.25" customHeight="1" x14ac:dyDescent="1.2">
      <c r="A3" s="23"/>
      <c r="B3" s="18"/>
      <c r="C3" s="18"/>
      <c r="D3" s="18" t="s">
        <v>31</v>
      </c>
      <c r="E3" s="24"/>
      <c r="F3" s="18"/>
      <c r="G3" s="18"/>
      <c r="H3" s="18"/>
      <c r="I3" s="18"/>
      <c r="J3" s="18"/>
      <c r="K3" s="18" t="s">
        <v>31</v>
      </c>
      <c r="L3" s="18"/>
      <c r="M3" s="18"/>
      <c r="N3" s="142"/>
      <c r="O3" s="18"/>
      <c r="P3" s="18"/>
      <c r="Q3" s="18"/>
      <c r="R3" s="18"/>
    </row>
    <row r="4" spans="1:18" s="26" customFormat="1" ht="15.5" x14ac:dyDescent="0.35">
      <c r="A4" s="25"/>
      <c r="F4" s="27"/>
      <c r="G4" s="28">
        <v>2025</v>
      </c>
      <c r="H4" s="29"/>
      <c r="I4" s="28"/>
      <c r="J4" s="30">
        <v>2026</v>
      </c>
      <c r="L4" s="26" t="s">
        <v>31</v>
      </c>
      <c r="N4" s="144"/>
    </row>
    <row r="5" spans="1:18" ht="11.25" customHeight="1" x14ac:dyDescent="0.25">
      <c r="J5" s="31" t="s">
        <v>31</v>
      </c>
    </row>
    <row r="6" spans="1:18" ht="11.25" customHeight="1" x14ac:dyDescent="0.25"/>
    <row r="7" spans="1:18" ht="11.25" customHeight="1" x14ac:dyDescent="0.25"/>
    <row r="8" spans="1:18" ht="11.25" customHeight="1" x14ac:dyDescent="0.25"/>
    <row r="9" spans="1:18" ht="11.25" customHeight="1" x14ac:dyDescent="0.25"/>
    <row r="10" spans="1:18" ht="11.25" customHeight="1" x14ac:dyDescent="0.25">
      <c r="C10" s="31">
        <v>46095</v>
      </c>
    </row>
    <row r="11" spans="1:18" ht="11.25" customHeight="1" x14ac:dyDescent="0.25"/>
    <row r="12" spans="1:18" ht="11.25" customHeight="1" x14ac:dyDescent="0.25"/>
    <row r="13" spans="1:18" ht="11.25" customHeight="1" x14ac:dyDescent="0.25">
      <c r="F13" s="31">
        <v>43603</v>
      </c>
      <c r="G13" s="31">
        <v>43246</v>
      </c>
    </row>
    <row r="14" spans="1:18" ht="11.25" customHeight="1" x14ac:dyDescent="0.25">
      <c r="E14" s="31">
        <v>625.4</v>
      </c>
      <c r="M14" s="31">
        <v>612.1</v>
      </c>
    </row>
    <row r="15" spans="1:18" ht="11.25" customHeight="1" x14ac:dyDescent="0.25">
      <c r="E15" s="31">
        <v>626.29999999999995</v>
      </c>
      <c r="M15" s="31">
        <v>613.5</v>
      </c>
    </row>
    <row r="16" spans="1:18" ht="11.25" customHeight="1" x14ac:dyDescent="0.25">
      <c r="E16" s="31">
        <v>628.1</v>
      </c>
      <c r="M16" s="31">
        <v>604.4</v>
      </c>
    </row>
    <row r="17" spans="1:13" ht="11.25" customHeight="1" x14ac:dyDescent="0.25">
      <c r="E17" s="31">
        <v>622.1</v>
      </c>
      <c r="M17" s="31">
        <v>607.29999999999995</v>
      </c>
    </row>
    <row r="18" spans="1:13" ht="11.25" customHeight="1" x14ac:dyDescent="0.25">
      <c r="E18" s="31">
        <v>621.29999999999995</v>
      </c>
      <c r="M18" s="31">
        <v>584.1</v>
      </c>
    </row>
    <row r="19" spans="1:13" ht="11.25" customHeight="1" x14ac:dyDescent="0.25">
      <c r="E19" s="31">
        <v>612.5</v>
      </c>
      <c r="M19" s="31">
        <v>596.5</v>
      </c>
    </row>
    <row r="20" spans="1:13" ht="11.25" customHeight="1" x14ac:dyDescent="0.25">
      <c r="E20" s="31">
        <v>617</v>
      </c>
      <c r="M20" s="31">
        <v>596.20000000000005</v>
      </c>
    </row>
    <row r="21" spans="1:13" ht="11.25" customHeight="1" x14ac:dyDescent="0.25">
      <c r="E21" s="31">
        <v>615.6</v>
      </c>
    </row>
    <row r="22" spans="1:13" ht="11.25" customHeight="1" x14ac:dyDescent="0.25"/>
    <row r="23" spans="1:13" ht="11.25" customHeight="1" x14ac:dyDescent="0.25"/>
    <row r="24" spans="1:13" ht="11.25" customHeight="1" x14ac:dyDescent="0.25">
      <c r="A24" s="32"/>
      <c r="B24" s="32"/>
      <c r="C24" s="32"/>
      <c r="D24" s="32"/>
      <c r="E24" s="32">
        <v>623.1</v>
      </c>
      <c r="F24" s="32"/>
      <c r="G24" s="32"/>
      <c r="M24" s="31">
        <v>531.1</v>
      </c>
    </row>
    <row r="25" spans="1:13" ht="11.25" customHeight="1" x14ac:dyDescent="0.25">
      <c r="A25" s="32"/>
      <c r="B25" s="32"/>
      <c r="C25" s="32"/>
      <c r="D25" s="32"/>
      <c r="E25" s="32">
        <v>627.20000000000005</v>
      </c>
      <c r="F25" s="32"/>
      <c r="G25" s="32"/>
      <c r="M25" s="31">
        <v>537.1</v>
      </c>
    </row>
    <row r="26" spans="1:13" ht="11.25" customHeight="1" x14ac:dyDescent="0.25">
      <c r="A26" s="32"/>
      <c r="B26" s="32"/>
      <c r="C26" s="32"/>
      <c r="D26" s="32"/>
      <c r="E26" s="32">
        <v>625.20000000000005</v>
      </c>
      <c r="F26" s="32"/>
      <c r="G26" s="32"/>
      <c r="M26" s="31">
        <v>491.1</v>
      </c>
    </row>
    <row r="27" spans="1:13" ht="11.25" customHeight="1" x14ac:dyDescent="0.25">
      <c r="A27" s="32"/>
      <c r="B27" s="32"/>
      <c r="C27" s="32"/>
      <c r="D27" s="32"/>
      <c r="E27" s="32">
        <v>615.9</v>
      </c>
      <c r="F27" s="32"/>
      <c r="G27" s="32"/>
      <c r="M27" s="31">
        <v>501.8</v>
      </c>
    </row>
    <row r="28" spans="1:13" ht="11.25" customHeight="1" x14ac:dyDescent="0.25">
      <c r="A28" s="32"/>
      <c r="B28" s="32"/>
      <c r="C28" s="32"/>
      <c r="D28" s="32"/>
      <c r="E28" s="32">
        <v>622.1</v>
      </c>
      <c r="F28" s="32"/>
      <c r="G28" s="32"/>
      <c r="M28" s="31">
        <v>499.5</v>
      </c>
    </row>
    <row r="29" spans="1:13" ht="11.25" customHeight="1" x14ac:dyDescent="0.25">
      <c r="A29" s="32"/>
      <c r="B29" s="32"/>
      <c r="C29" s="32"/>
      <c r="D29" s="32"/>
      <c r="E29" s="32">
        <v>620.70000000000005</v>
      </c>
      <c r="F29" s="32"/>
      <c r="G29" s="32"/>
      <c r="M29" s="31">
        <v>460.8</v>
      </c>
    </row>
    <row r="30" spans="1:13" ht="11.25" customHeight="1" x14ac:dyDescent="0.25">
      <c r="A30" s="32"/>
      <c r="B30" s="32"/>
      <c r="C30" s="32"/>
      <c r="D30" s="32"/>
      <c r="E30" s="32">
        <v>597.20000000000005</v>
      </c>
      <c r="F30" s="32"/>
      <c r="G30" s="32"/>
      <c r="M30" s="31">
        <v>477.3</v>
      </c>
    </row>
    <row r="31" spans="1:13" ht="11.25" customHeight="1" x14ac:dyDescent="0.25">
      <c r="A31" s="32"/>
      <c r="B31" s="32"/>
      <c r="C31" s="32"/>
      <c r="D31" s="32"/>
      <c r="E31" s="32">
        <v>611.5</v>
      </c>
      <c r="F31" s="32"/>
      <c r="G31" s="32"/>
      <c r="M31" s="31">
        <v>461.2</v>
      </c>
    </row>
    <row r="32" spans="1:13" ht="11.25" customHeight="1" x14ac:dyDescent="0.25">
      <c r="A32" s="32"/>
      <c r="B32" s="32"/>
      <c r="C32" s="32"/>
      <c r="D32" s="32"/>
      <c r="E32" s="32">
        <v>616.9</v>
      </c>
      <c r="F32" s="32"/>
      <c r="G32" s="32"/>
    </row>
    <row r="33" spans="1:13" ht="11.25" customHeight="1" x14ac:dyDescent="0.25">
      <c r="A33" s="32"/>
      <c r="B33" s="32"/>
      <c r="C33" s="32"/>
      <c r="D33" s="32"/>
      <c r="E33" s="32">
        <v>615</v>
      </c>
      <c r="F33" s="32"/>
      <c r="G33" s="32"/>
    </row>
    <row r="34" spans="1:13" ht="11.25" customHeight="1" x14ac:dyDescent="0.25">
      <c r="A34" s="32"/>
      <c r="B34" s="32"/>
      <c r="C34" s="32"/>
      <c r="D34" s="32"/>
      <c r="E34" s="32"/>
      <c r="F34" s="32"/>
      <c r="G34" s="32"/>
    </row>
    <row r="35" spans="1:13" ht="11.25" customHeight="1" x14ac:dyDescent="0.25">
      <c r="A35" s="32"/>
      <c r="B35" s="32"/>
      <c r="C35" s="32"/>
      <c r="D35" s="32"/>
      <c r="E35" s="32"/>
      <c r="F35" s="32"/>
      <c r="G35" s="32"/>
    </row>
    <row r="36" spans="1:13" ht="11.25" customHeight="1" x14ac:dyDescent="0.25">
      <c r="A36" s="32"/>
      <c r="B36" s="32"/>
      <c r="C36" s="32"/>
      <c r="D36" s="32"/>
      <c r="E36" s="32"/>
      <c r="F36" s="32"/>
      <c r="G36" s="32"/>
    </row>
    <row r="37" spans="1:13" ht="11.25" customHeight="1" x14ac:dyDescent="0.25">
      <c r="A37" s="32"/>
      <c r="B37" s="32"/>
      <c r="C37" s="32"/>
      <c r="D37" s="32"/>
      <c r="E37" s="32"/>
      <c r="F37" s="32"/>
      <c r="G37" s="32"/>
    </row>
    <row r="38" spans="1:13" ht="11.25" customHeight="1" x14ac:dyDescent="0.25">
      <c r="A38" s="32"/>
      <c r="B38" s="32"/>
      <c r="C38" s="32"/>
      <c r="D38" s="32"/>
      <c r="E38" s="32"/>
      <c r="F38" s="32"/>
      <c r="G38" s="32"/>
      <c r="L38" s="31" t="s">
        <v>29</v>
      </c>
      <c r="M38" s="31" t="s">
        <v>29</v>
      </c>
    </row>
    <row r="39" spans="1:13" ht="11.25" customHeight="1" x14ac:dyDescent="0.25">
      <c r="A39" s="32"/>
      <c r="B39" s="32"/>
      <c r="C39" s="32"/>
      <c r="D39" s="32"/>
      <c r="E39" s="32"/>
      <c r="F39" s="32"/>
      <c r="G39" s="32"/>
      <c r="L39" s="31">
        <v>655.23368539984551</v>
      </c>
      <c r="M39" s="31">
        <v>647.91731894290763</v>
      </c>
    </row>
    <row r="40" spans="1:13" ht="11.25" customHeight="1" x14ac:dyDescent="0.25">
      <c r="A40" s="32"/>
      <c r="B40" s="32"/>
      <c r="C40" s="32"/>
      <c r="D40" s="32"/>
      <c r="E40" s="32"/>
      <c r="F40" s="32"/>
      <c r="G40" s="32"/>
      <c r="L40" s="31">
        <v>655.23368539984551</v>
      </c>
      <c r="M40" s="31">
        <v>647.91731894290763</v>
      </c>
    </row>
    <row r="41" spans="1:13" ht="11.25" customHeight="1" x14ac:dyDescent="0.25">
      <c r="A41" s="32"/>
      <c r="B41" s="32"/>
      <c r="C41" s="32"/>
      <c r="D41" s="32"/>
      <c r="E41" s="32"/>
      <c r="F41" s="32"/>
      <c r="G41" s="32"/>
    </row>
    <row r="42" spans="1:13" ht="11.25" customHeight="1" x14ac:dyDescent="0.25"/>
    <row r="43" spans="1:13" ht="11.25" customHeight="1" x14ac:dyDescent="0.25"/>
    <row r="44" spans="1:13" ht="11.25" customHeight="1" x14ac:dyDescent="0.25"/>
    <row r="45" spans="1:13" ht="11.25" customHeight="1" x14ac:dyDescent="0.25"/>
    <row r="46" spans="1:13" ht="11.25" customHeight="1" x14ac:dyDescent="0.25"/>
    <row r="47" spans="1:13" ht="11.25" customHeight="1" x14ac:dyDescent="0.25"/>
    <row r="48" spans="1:13" ht="11.25" customHeight="1" x14ac:dyDescent="0.25"/>
    <row r="49" spans="5:13" ht="11.25" customHeight="1" x14ac:dyDescent="0.25"/>
    <row r="50" spans="5:13" ht="11.25" customHeight="1" x14ac:dyDescent="0.25">
      <c r="M50" s="31">
        <v>102.58</v>
      </c>
    </row>
    <row r="51" spans="5:13" ht="11.25" customHeight="1" x14ac:dyDescent="0.25"/>
    <row r="52" spans="5:13" ht="11.25" customHeight="1" x14ac:dyDescent="0.25"/>
    <row r="53" spans="5:13" ht="11.25" customHeight="1" x14ac:dyDescent="0.25">
      <c r="I53" s="31">
        <v>43556</v>
      </c>
    </row>
    <row r="54" spans="5:13" ht="11.25" customHeight="1" x14ac:dyDescent="0.25"/>
    <row r="55" spans="5:13" ht="11.25" customHeight="1" x14ac:dyDescent="0.25"/>
    <row r="56" spans="5:13" ht="11.25" customHeight="1" x14ac:dyDescent="0.25">
      <c r="F56" s="31">
        <v>43678</v>
      </c>
      <c r="G56" s="31">
        <v>43344</v>
      </c>
    </row>
    <row r="57" spans="5:13" ht="11.25" customHeight="1" x14ac:dyDescent="0.25">
      <c r="E57" s="31">
        <v>3.6124999999999998</v>
      </c>
      <c r="M57" s="31">
        <v>2.5</v>
      </c>
    </row>
    <row r="58" spans="5:13" ht="11.25" customHeight="1" x14ac:dyDescent="0.25">
      <c r="E58" s="31">
        <v>29.1</v>
      </c>
      <c r="M58" s="31">
        <v>28</v>
      </c>
    </row>
    <row r="59" spans="5:13" ht="11.25" customHeight="1" x14ac:dyDescent="0.25"/>
    <row r="60" spans="5:13" ht="11.25" customHeight="1" x14ac:dyDescent="0.25"/>
    <row r="61" spans="5:13" ht="11.25" customHeight="1" x14ac:dyDescent="0.25"/>
    <row r="62" spans="5:13" ht="11.25" customHeight="1" x14ac:dyDescent="0.25"/>
    <row r="63" spans="5:13" ht="11.25" customHeight="1" x14ac:dyDescent="0.25"/>
    <row r="64" spans="5:13" ht="11.25" customHeight="1" x14ac:dyDescent="0.25"/>
    <row r="65" spans="1:14" ht="11.25" customHeight="1" x14ac:dyDescent="0.25"/>
    <row r="66" spans="1:14" ht="11.25" customHeight="1" x14ac:dyDescent="0.25"/>
    <row r="67" spans="1:14" ht="11.25" customHeight="1" x14ac:dyDescent="0.25"/>
    <row r="68" spans="1:14" ht="11.25" customHeight="1" x14ac:dyDescent="0.25"/>
    <row r="69" spans="1:14" ht="11.25" customHeight="1" x14ac:dyDescent="0.25"/>
    <row r="70" spans="1:14" ht="3" customHeight="1" x14ac:dyDescent="0.25"/>
    <row r="71" spans="1:14" ht="11.25" customHeight="1" x14ac:dyDescent="0.25"/>
    <row r="72" spans="1:14" ht="11.25" customHeight="1" x14ac:dyDescent="0.25">
      <c r="J72" s="31">
        <v>43497</v>
      </c>
    </row>
    <row r="73" spans="1:14" ht="11.25" customHeight="1" x14ac:dyDescent="0.25"/>
    <row r="74" spans="1:14" ht="11.25" customHeight="1" x14ac:dyDescent="0.25">
      <c r="N74" s="145">
        <v>43647</v>
      </c>
    </row>
    <row r="75" spans="1:14" ht="11.25" customHeight="1" x14ac:dyDescent="0.25">
      <c r="M75" s="31" t="s">
        <v>29</v>
      </c>
    </row>
    <row r="76" spans="1:14" ht="11.25" customHeight="1" x14ac:dyDescent="0.25">
      <c r="M76" s="31">
        <v>438.54312944127071</v>
      </c>
    </row>
    <row r="77" spans="1:14" ht="11.25" customHeight="1" x14ac:dyDescent="0.25">
      <c r="M77" s="31">
        <v>335.52926247645246</v>
      </c>
    </row>
    <row r="78" spans="1:14" ht="11.25" customHeight="1" x14ac:dyDescent="0.3">
      <c r="A78" s="33"/>
    </row>
    <row r="79" spans="1:14" ht="11.25" customHeight="1" x14ac:dyDescent="0.3">
      <c r="A79" s="33"/>
    </row>
    <row r="80" spans="1:14" ht="11.25" customHeight="1" x14ac:dyDescent="0.25"/>
    <row r="81" spans="1:14" s="37" customFormat="1" ht="14" x14ac:dyDescent="0.3">
      <c r="A81" s="76" t="s">
        <v>127</v>
      </c>
      <c r="B81" s="34"/>
      <c r="C81" s="35"/>
      <c r="D81" s="76" t="s">
        <v>99</v>
      </c>
      <c r="E81" s="35"/>
      <c r="F81" s="36"/>
      <c r="G81" s="36"/>
      <c r="H81" s="36"/>
      <c r="I81" s="36" t="s">
        <v>31</v>
      </c>
      <c r="J81" s="36"/>
      <c r="N81" s="146"/>
    </row>
    <row r="82" spans="1:14" ht="16.399999999999999" customHeight="1" x14ac:dyDescent="0.3">
      <c r="A82" s="38"/>
      <c r="B82" s="38"/>
      <c r="C82" s="39"/>
      <c r="D82" s="36" t="s">
        <v>98</v>
      </c>
      <c r="E82" s="38"/>
      <c r="F82" s="38"/>
      <c r="G82" s="38"/>
      <c r="H82" s="38"/>
      <c r="I82" s="38"/>
      <c r="J82" s="38"/>
    </row>
  </sheetData>
  <printOptions horizontalCentered="1"/>
  <pageMargins left="0" right="0" top="0" bottom="0" header="0" footer="0"/>
  <pageSetup paperSize="9" scale="7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2597-C39C-4EF1-A4C9-5EB951B633C9}">
  <sheetPr>
    <pageSetUpPr fitToPage="1"/>
  </sheetPr>
  <dimension ref="A1:Q226"/>
  <sheetViews>
    <sheetView showGridLines="0" zoomScale="80" zoomScaleNormal="80" zoomScaleSheetLayoutView="50" workbookViewId="0">
      <selection activeCell="S18" sqref="S18"/>
    </sheetView>
  </sheetViews>
  <sheetFormatPr defaultColWidth="11.453125" defaultRowHeight="13" x14ac:dyDescent="0.3"/>
  <cols>
    <col min="1" max="6" width="9.453125" style="47" customWidth="1"/>
    <col min="7" max="7" width="9.453125" style="47" bestFit="1" customWidth="1"/>
    <col min="8" max="8" width="9.453125" style="47" customWidth="1"/>
    <col min="9" max="9" width="9.453125" style="47" bestFit="1" customWidth="1"/>
    <col min="10" max="77" width="9.453125" style="47" customWidth="1"/>
    <col min="78" max="16384" width="11.453125" style="47"/>
  </cols>
  <sheetData>
    <row r="1" spans="2:15" s="40" customFormat="1" ht="11.25" customHeight="1" x14ac:dyDescent="0.3">
      <c r="B1" s="77"/>
    </row>
    <row r="2" spans="2:15" s="40" customFormat="1" ht="11.25" customHeight="1" x14ac:dyDescent="0.3"/>
    <row r="3" spans="2:15" s="40" customFormat="1" ht="11.25" customHeight="1" x14ac:dyDescent="0.3"/>
    <row r="4" spans="2:15" s="40" customFormat="1" ht="23.25" customHeight="1" x14ac:dyDescent="0.3">
      <c r="D4" s="40" t="s">
        <v>31</v>
      </c>
      <c r="F4" s="41"/>
      <c r="G4" s="42">
        <v>2025</v>
      </c>
      <c r="H4" s="43"/>
      <c r="I4" s="44">
        <v>2026</v>
      </c>
      <c r="K4" s="40" t="s">
        <v>31</v>
      </c>
    </row>
    <row r="5" spans="2:15" s="40" customFormat="1" ht="11.25" customHeight="1" x14ac:dyDescent="0.3"/>
    <row r="6" spans="2:15" s="40" customFormat="1" ht="11.25" customHeight="1" x14ac:dyDescent="0.3"/>
    <row r="7" spans="2:15" s="40" customFormat="1" ht="11.25" customHeight="1" x14ac:dyDescent="0.3"/>
    <row r="8" spans="2:15" s="40" customFormat="1" ht="11.25" customHeight="1" x14ac:dyDescent="0.3"/>
    <row r="9" spans="2:15" s="40" customFormat="1" ht="11.25" customHeight="1" x14ac:dyDescent="0.3"/>
    <row r="10" spans="2:15" s="40" customFormat="1" ht="10.5" customHeight="1" x14ac:dyDescent="0.3">
      <c r="C10" s="77">
        <v>46095</v>
      </c>
      <c r="F10" s="45"/>
      <c r="G10" s="46"/>
      <c r="H10" s="45"/>
      <c r="I10" s="46"/>
      <c r="L10" s="40" t="s">
        <v>89</v>
      </c>
    </row>
    <row r="11" spans="2:15" s="40" customFormat="1" ht="10.5" customHeight="1" x14ac:dyDescent="0.3"/>
    <row r="12" spans="2:15" ht="10.5" customHeight="1" x14ac:dyDescent="0.3"/>
    <row r="13" spans="2:15" ht="10.5" customHeight="1" x14ac:dyDescent="0.3">
      <c r="F13" s="47">
        <v>43603</v>
      </c>
    </row>
    <row r="14" spans="2:15" ht="10.5" customHeight="1" x14ac:dyDescent="0.3">
      <c r="E14" s="47">
        <v>625.4</v>
      </c>
      <c r="M14" s="47">
        <v>612.1</v>
      </c>
      <c r="O14" s="47" t="s">
        <v>31</v>
      </c>
    </row>
    <row r="15" spans="2:15" ht="10.5" customHeight="1" x14ac:dyDescent="0.3">
      <c r="E15" s="47">
        <v>626.29999999999995</v>
      </c>
      <c r="M15" s="47">
        <v>613.5</v>
      </c>
    </row>
    <row r="16" spans="2:15" ht="10.5" customHeight="1" x14ac:dyDescent="0.3">
      <c r="E16" s="47">
        <v>628.1</v>
      </c>
      <c r="M16" s="47">
        <v>604.4</v>
      </c>
    </row>
    <row r="17" spans="5:17" ht="10.5" customHeight="1" x14ac:dyDescent="0.3">
      <c r="E17" s="47">
        <v>622.1</v>
      </c>
      <c r="M17" s="47">
        <v>607.29999999999995</v>
      </c>
      <c r="O17" s="47" t="s">
        <v>90</v>
      </c>
    </row>
    <row r="18" spans="5:17" ht="10.5" customHeight="1" x14ac:dyDescent="0.3">
      <c r="E18" s="47">
        <v>621.29999999999995</v>
      </c>
      <c r="M18" s="47">
        <v>584.1</v>
      </c>
    </row>
    <row r="19" spans="5:17" ht="10.5" customHeight="1" x14ac:dyDescent="0.3">
      <c r="E19" s="47">
        <v>612.5</v>
      </c>
      <c r="M19" s="47">
        <v>596.5</v>
      </c>
    </row>
    <row r="20" spans="5:17" ht="10.5" customHeight="1" x14ac:dyDescent="0.3">
      <c r="E20" s="47">
        <v>617</v>
      </c>
      <c r="M20" s="47">
        <v>596.20000000000005</v>
      </c>
    </row>
    <row r="21" spans="5:17" ht="16.5" customHeight="1" x14ac:dyDescent="0.3">
      <c r="E21" s="47">
        <v>615.6</v>
      </c>
      <c r="P21" s="48"/>
      <c r="Q21" s="49"/>
    </row>
    <row r="22" spans="5:17" ht="16.5" customHeight="1" x14ac:dyDescent="0.3">
      <c r="P22" s="48"/>
      <c r="Q22" s="49"/>
    </row>
    <row r="23" spans="5:17" ht="12" customHeight="1" x14ac:dyDescent="0.3">
      <c r="P23" s="48"/>
      <c r="Q23" s="49"/>
    </row>
    <row r="24" spans="5:17" ht="12" customHeight="1" x14ac:dyDescent="0.3">
      <c r="E24" s="47">
        <v>623.1</v>
      </c>
      <c r="P24" s="48"/>
      <c r="Q24" s="49"/>
    </row>
    <row r="25" spans="5:17" ht="12" customHeight="1" x14ac:dyDescent="0.3">
      <c r="E25" s="47">
        <v>627.20000000000005</v>
      </c>
      <c r="P25" s="48"/>
      <c r="Q25" s="49"/>
    </row>
    <row r="26" spans="5:17" ht="12" customHeight="1" x14ac:dyDescent="0.3">
      <c r="E26" s="47">
        <v>625.20000000000005</v>
      </c>
      <c r="P26" s="49"/>
      <c r="Q26" s="49"/>
    </row>
    <row r="27" spans="5:17" ht="12" customHeight="1" x14ac:dyDescent="0.3">
      <c r="E27" s="47">
        <v>615.9</v>
      </c>
      <c r="M27" s="47">
        <v>501.8</v>
      </c>
      <c r="P27" s="49"/>
      <c r="Q27" s="49"/>
    </row>
    <row r="28" spans="5:17" ht="12" customHeight="1" x14ac:dyDescent="0.3">
      <c r="E28" s="47">
        <v>622.1</v>
      </c>
      <c r="M28" s="47">
        <v>499.5</v>
      </c>
      <c r="P28" s="49"/>
      <c r="Q28" s="49"/>
    </row>
    <row r="29" spans="5:17" ht="12" customHeight="1" x14ac:dyDescent="0.3">
      <c r="E29" s="47">
        <v>620.70000000000005</v>
      </c>
      <c r="M29" s="47">
        <v>460.8</v>
      </c>
      <c r="P29" s="48"/>
      <c r="Q29" s="49"/>
    </row>
    <row r="30" spans="5:17" ht="12" customHeight="1" x14ac:dyDescent="0.3">
      <c r="E30" s="47">
        <v>597.20000000000005</v>
      </c>
      <c r="M30" s="47">
        <v>477.3</v>
      </c>
      <c r="P30" s="48"/>
      <c r="Q30" s="49"/>
    </row>
    <row r="31" spans="5:17" ht="12" customHeight="1" x14ac:dyDescent="0.3">
      <c r="E31" s="47">
        <v>611.5</v>
      </c>
      <c r="M31" s="47">
        <v>461.2</v>
      </c>
      <c r="P31" s="48"/>
      <c r="Q31" s="49"/>
    </row>
    <row r="32" spans="5:17" ht="12" customHeight="1" x14ac:dyDescent="0.3">
      <c r="E32" s="47">
        <v>616.9</v>
      </c>
      <c r="P32" s="48"/>
      <c r="Q32" s="49"/>
    </row>
    <row r="33" spans="5:17" ht="12" customHeight="1" x14ac:dyDescent="0.3">
      <c r="E33" s="47">
        <v>615</v>
      </c>
      <c r="P33" s="48"/>
      <c r="Q33" s="49"/>
    </row>
    <row r="34" spans="5:17" ht="12" customHeight="1" x14ac:dyDescent="0.3"/>
    <row r="35" spans="5:17" ht="12" customHeight="1" x14ac:dyDescent="0.3"/>
    <row r="36" spans="5:17" ht="12" customHeight="1" x14ac:dyDescent="0.3"/>
    <row r="37" spans="5:17" ht="12" customHeight="1" x14ac:dyDescent="0.3"/>
    <row r="38" spans="5:17" ht="12" customHeight="1" x14ac:dyDescent="0.3">
      <c r="L38" s="47" t="s">
        <v>29</v>
      </c>
      <c r="M38" s="47" t="s">
        <v>29</v>
      </c>
    </row>
    <row r="39" spans="5:17" ht="12" customHeight="1" x14ac:dyDescent="0.3">
      <c r="L39" s="47">
        <v>655.23368539984551</v>
      </c>
      <c r="M39" s="47">
        <v>647.91731894290763</v>
      </c>
      <c r="P39" s="50"/>
    </row>
    <row r="40" spans="5:17" ht="12" customHeight="1" x14ac:dyDescent="0.3">
      <c r="L40" s="47">
        <v>655.23368539984551</v>
      </c>
      <c r="M40" s="47">
        <v>647.91731894290763</v>
      </c>
      <c r="P40" s="50"/>
    </row>
    <row r="41" spans="5:17" ht="12" customHeight="1" x14ac:dyDescent="0.3">
      <c r="P41" s="50"/>
    </row>
    <row r="42" spans="5:17" ht="12" customHeight="1" x14ac:dyDescent="0.3">
      <c r="O42" s="51"/>
      <c r="P42" s="50"/>
    </row>
    <row r="43" spans="5:17" ht="12" customHeight="1" x14ac:dyDescent="0.3">
      <c r="P43" s="50"/>
    </row>
    <row r="44" spans="5:17" ht="12" customHeight="1" x14ac:dyDescent="0.3">
      <c r="P44" s="50"/>
    </row>
    <row r="45" spans="5:17" ht="12" customHeight="1" x14ac:dyDescent="0.3">
      <c r="P45" s="50"/>
    </row>
    <row r="46" spans="5:17" ht="12" customHeight="1" x14ac:dyDescent="0.3">
      <c r="P46" s="50"/>
    </row>
    <row r="47" spans="5:17" ht="12" customHeight="1" x14ac:dyDescent="0.3">
      <c r="P47" s="50"/>
    </row>
    <row r="48" spans="5:17" ht="12" customHeight="1" x14ac:dyDescent="0.3">
      <c r="P48" s="50"/>
    </row>
    <row r="49" spans="2:17" ht="5.25" customHeight="1" x14ac:dyDescent="0.3">
      <c r="P49" s="50"/>
    </row>
    <row r="50" spans="2:17" s="40" customFormat="1" ht="10.5" customHeight="1" x14ac:dyDescent="0.3">
      <c r="M50" s="40">
        <v>102.58</v>
      </c>
      <c r="P50" s="50"/>
    </row>
    <row r="51" spans="2:17" s="55" customFormat="1" ht="15" customHeight="1" x14ac:dyDescent="0.15">
      <c r="B51" s="52"/>
      <c r="C51" s="53"/>
      <c r="D51" s="52"/>
      <c r="E51" s="53"/>
      <c r="F51" s="54"/>
      <c r="G51" s="54"/>
      <c r="H51" s="54"/>
      <c r="I51" s="52"/>
      <c r="K51" s="53"/>
      <c r="M51" s="53"/>
      <c r="P51" s="50"/>
    </row>
    <row r="52" spans="2:17" s="40" customFormat="1" ht="10.5" customHeight="1" x14ac:dyDescent="0.3">
      <c r="P52" s="50"/>
    </row>
    <row r="53" spans="2:17" ht="21" customHeight="1" x14ac:dyDescent="0.3">
      <c r="I53" s="47">
        <v>43556</v>
      </c>
      <c r="J53" s="55"/>
      <c r="K53" s="53"/>
      <c r="L53" s="55"/>
      <c r="M53" s="53"/>
      <c r="N53" s="55"/>
      <c r="P53" s="50"/>
    </row>
    <row r="54" spans="2:17" ht="12" customHeight="1" x14ac:dyDescent="0.3">
      <c r="P54" s="50"/>
    </row>
    <row r="55" spans="2:17" ht="12" customHeight="1" x14ac:dyDescent="0.3">
      <c r="P55" s="50"/>
    </row>
    <row r="56" spans="2:17" ht="12" customHeight="1" x14ac:dyDescent="0.3">
      <c r="P56" s="50"/>
    </row>
    <row r="57" spans="2:17" ht="12" customHeight="1" x14ac:dyDescent="0.3">
      <c r="E57" s="47">
        <v>3.6124999999999998</v>
      </c>
      <c r="M57" s="47">
        <v>2.5</v>
      </c>
      <c r="P57" s="50"/>
    </row>
    <row r="58" spans="2:17" ht="12" customHeight="1" x14ac:dyDescent="0.3">
      <c r="E58" s="47">
        <v>29.1</v>
      </c>
      <c r="M58" s="47">
        <v>28</v>
      </c>
      <c r="P58" s="50"/>
    </row>
    <row r="59" spans="2:17" ht="12" customHeight="1" x14ac:dyDescent="0.3">
      <c r="P59" s="50"/>
    </row>
    <row r="60" spans="2:17" ht="12" customHeight="1" x14ac:dyDescent="0.3">
      <c r="P60" s="50"/>
    </row>
    <row r="61" spans="2:17" ht="12" customHeight="1" x14ac:dyDescent="0.3">
      <c r="P61" s="50"/>
    </row>
    <row r="62" spans="2:17" ht="12" customHeight="1" x14ac:dyDescent="0.3">
      <c r="P62" s="50"/>
    </row>
    <row r="63" spans="2:17" ht="12" customHeight="1" x14ac:dyDescent="0.3">
      <c r="P63" s="50"/>
      <c r="Q63" s="47" t="s">
        <v>31</v>
      </c>
    </row>
    <row r="64" spans="2:17" ht="12" customHeight="1" x14ac:dyDescent="0.3">
      <c r="P64" s="50"/>
    </row>
    <row r="65" spans="1:16" ht="12" customHeight="1" x14ac:dyDescent="0.3">
      <c r="P65" s="50"/>
    </row>
    <row r="66" spans="1:16" ht="12" customHeight="1" x14ac:dyDescent="0.3">
      <c r="P66" s="50"/>
    </row>
    <row r="67" spans="1:16" ht="12" customHeight="1" x14ac:dyDescent="0.3">
      <c r="P67" s="50"/>
    </row>
    <row r="68" spans="1:16" ht="12" customHeight="1" x14ac:dyDescent="0.3">
      <c r="P68" s="50"/>
    </row>
    <row r="69" spans="1:16" ht="12" customHeight="1" x14ac:dyDescent="0.3">
      <c r="P69" s="50"/>
    </row>
    <row r="70" spans="1:16" ht="12" customHeight="1" x14ac:dyDescent="0.3">
      <c r="P70" s="50"/>
    </row>
    <row r="71" spans="1:16" ht="12" customHeight="1" x14ac:dyDescent="0.3">
      <c r="A71" s="40"/>
      <c r="B71" s="40"/>
      <c r="C71" s="40"/>
      <c r="D71" s="40"/>
      <c r="E71" s="40"/>
      <c r="F71" s="40"/>
      <c r="G71" s="40"/>
      <c r="H71" s="40"/>
      <c r="P71" s="50"/>
    </row>
    <row r="73" spans="1:16" ht="15.5" x14ac:dyDescent="0.35">
      <c r="A73" s="56" t="s">
        <v>91</v>
      </c>
      <c r="B73" s="56" t="s">
        <v>97</v>
      </c>
      <c r="C73" s="57"/>
      <c r="D73" s="57"/>
      <c r="E73" s="57"/>
      <c r="F73" s="57"/>
      <c r="G73" s="57"/>
      <c r="H73" s="57"/>
      <c r="I73" s="58"/>
      <c r="J73" s="58"/>
      <c r="P73" s="50"/>
    </row>
    <row r="74" spans="1:16" ht="17.25" customHeight="1" x14ac:dyDescent="0.35">
      <c r="A74" s="56"/>
      <c r="B74" s="56" t="s">
        <v>92</v>
      </c>
      <c r="C74" s="59"/>
      <c r="D74" s="59"/>
      <c r="E74" s="59"/>
      <c r="F74" s="59"/>
      <c r="G74" s="59"/>
      <c r="H74" s="59"/>
      <c r="I74" s="58"/>
      <c r="J74" s="58"/>
      <c r="P74" s="50"/>
    </row>
    <row r="75" spans="1:16" s="60" customFormat="1" ht="15.5" x14ac:dyDescent="0.35">
      <c r="A75" s="58"/>
      <c r="B75" s="58"/>
      <c r="C75" s="57"/>
      <c r="D75" s="57"/>
      <c r="E75" s="57"/>
      <c r="F75" s="57"/>
      <c r="G75" s="59"/>
      <c r="H75" s="59"/>
      <c r="I75" s="58"/>
      <c r="J75" s="58"/>
      <c r="K75" s="47"/>
      <c r="L75" s="47"/>
      <c r="M75" s="47"/>
      <c r="N75" s="47"/>
      <c r="O75" s="47"/>
    </row>
    <row r="76" spans="1:16" ht="21" customHeight="1" x14ac:dyDescent="0.35">
      <c r="A76" s="61" t="s">
        <v>127</v>
      </c>
      <c r="B76" s="62"/>
      <c r="C76" s="63"/>
      <c r="D76" s="63"/>
      <c r="E76" s="64"/>
      <c r="F76" s="64"/>
      <c r="G76" s="58"/>
      <c r="H76" s="63"/>
      <c r="I76" s="64"/>
      <c r="J76" s="64"/>
      <c r="K76" s="60"/>
      <c r="L76" s="63"/>
      <c r="M76" s="63"/>
      <c r="N76" s="60"/>
      <c r="O76" s="60"/>
    </row>
    <row r="77" spans="1:16" ht="12" customHeight="1" x14ac:dyDescent="0.3"/>
    <row r="78" spans="1:16" ht="12" customHeight="1" x14ac:dyDescent="0.3"/>
    <row r="79" spans="1:16" ht="12" customHeight="1" x14ac:dyDescent="0.3"/>
    <row r="80" spans="1:16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</sheetData>
  <printOptions horizontalCentered="1"/>
  <pageMargins left="0" right="0" top="7.874015748031496E-2" bottom="0.19685039370078741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Volume 89 Quarter 3</vt:lpstr>
      <vt:lpstr>No.27 11 Jul 2026</vt:lpstr>
      <vt:lpstr>No.28 18 Jul 2026</vt:lpstr>
      <vt:lpstr>No.29 25 Jul 2026</vt:lpstr>
      <vt:lpstr>Graphs 1</vt:lpstr>
      <vt:lpstr>Graphs 2</vt:lpstr>
      <vt:lpstr>'Graphs 1'!Print_Area</vt:lpstr>
      <vt:lpstr>'Graphs 2'!Print_Area</vt:lpstr>
      <vt:lpstr>'No.27 11 Jul 2026'!Print_Area</vt:lpstr>
      <vt:lpstr>'No.28 18 Jul 2026'!Print_Area</vt:lpstr>
      <vt:lpstr>'No.29 25 Jul 2026'!Print_Area</vt:lpstr>
    </vt:vector>
  </TitlesOfParts>
  <Company>IT Assist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Frankie Quinn</dc:creator>
  <cp:lastModifiedBy>McClelland, Karen</cp:lastModifiedBy>
  <cp:lastPrinted>2017-08-25T09:37:52Z</cp:lastPrinted>
  <dcterms:created xsi:type="dcterms:W3CDTF">2015-02-18T11:08:41Z</dcterms:created>
  <dcterms:modified xsi:type="dcterms:W3CDTF">2026-07-30T14:53:56Z</dcterms:modified>
</cp:coreProperties>
</file>