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7.xml" ContentType="application/vnd.openxmlformats-officedocument.drawingml.chartshapes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B:\data\ROOM817\EXCEL\REPORT\PUBLICATIONS\Quarterly\"/>
    </mc:Choice>
  </mc:AlternateContent>
  <xr:revisionPtr revIDLastSave="0" documentId="13_ncr:1_{143C49CB-8B81-4049-9B8C-FD1A1D7D361D}" xr6:coauthVersionLast="47" xr6:coauthVersionMax="47" xr10:uidLastSave="{00000000-0000-0000-0000-000000000000}"/>
  <bookViews>
    <workbookView xWindow="-28920" yWindow="-120" windowWidth="29040" windowHeight="15720" tabRatio="937" xr2:uid="{00000000-000D-0000-FFFF-FFFF00000000}"/>
  </bookViews>
  <sheets>
    <sheet name="Volume 89 Quarter 2 cover page" sheetId="67" r:id="rId1"/>
    <sheet name="Volume 89 Front Page Q1" sheetId="17" r:id="rId2"/>
    <sheet name="Volume 89 Back Page Q1" sheetId="18" r:id="rId3"/>
    <sheet name="Volume 89 Front Page Q2 " sheetId="45" r:id="rId4"/>
    <sheet name="Volume 89 Back Page Q2" sheetId="22" r:id="rId5"/>
    <sheet name="Graph1 Qrt2 " sheetId="65" r:id="rId6"/>
    <sheet name="Graph2 Qrt2" sheetId="66" r:id="rId7"/>
  </sheets>
  <definedNames>
    <definedName name="_xlnm._FilterDatabase" localSheetId="1" hidden="1">'Volume 89 Front Page Q1'!$I$16:$O$23</definedName>
    <definedName name="adjfactor_barley" localSheetId="5">#REF!</definedName>
    <definedName name="adjfactor_barley" localSheetId="6">#REF!</definedName>
    <definedName name="adjfactor_barley" localSheetId="2">#REF!</definedName>
    <definedName name="adjfactor_barley" localSheetId="1">#REF!</definedName>
    <definedName name="adjfactor_barley" localSheetId="0">#REF!</definedName>
    <definedName name="adjfactor_barley">#REF!</definedName>
    <definedName name="as" localSheetId="0">#REF!</definedName>
    <definedName name="as">#REF!</definedName>
    <definedName name="_xlnm.Database" localSheetId="5">#REF!</definedName>
    <definedName name="_xlnm.Database" localSheetId="6">#REF!</definedName>
    <definedName name="_xlnm.Database" localSheetId="3">#REF!</definedName>
    <definedName name="_xlnm.Database">#REF!</definedName>
    <definedName name="jj">#REF!</definedName>
    <definedName name="O3_">"Picture 9"</definedName>
    <definedName name="oct_bar_del_pri" localSheetId="5">#REF!</definedName>
    <definedName name="oct_bar_del_pri" localSheetId="6">#REF!</definedName>
    <definedName name="oct_bar_del_pri" localSheetId="2">#REF!</definedName>
    <definedName name="oct_bar_del_pri" localSheetId="1">#REF!</definedName>
    <definedName name="oct_bar_del_pri" localSheetId="0">#REF!</definedName>
    <definedName name="oct_bar_del_pri">#REF!</definedName>
    <definedName name="oct_bar_del_ton" localSheetId="5">#REF!</definedName>
    <definedName name="oct_bar_del_ton" localSheetId="6">#REF!</definedName>
    <definedName name="oct_bar_del_ton" localSheetId="2">#REF!</definedName>
    <definedName name="oct_bar_del_ton" localSheetId="1">#REF!</definedName>
    <definedName name="oct_bar_del_ton" localSheetId="0">#REF!</definedName>
    <definedName name="oct_bar_del_ton">#REF!</definedName>
    <definedName name="oct_bar_ex_ton" localSheetId="5">#REF!</definedName>
    <definedName name="oct_bar_ex_ton" localSheetId="6">#REF!</definedName>
    <definedName name="oct_bar_ex_ton" localSheetId="2">#REF!</definedName>
    <definedName name="oct_bar_ex_ton" localSheetId="1">#REF!</definedName>
    <definedName name="oct_bar_ex_ton" localSheetId="0">#REF!</definedName>
    <definedName name="oct_bar_ex_ton">#REF!</definedName>
    <definedName name="oct_bar_ex_val" localSheetId="5">#REF!</definedName>
    <definedName name="oct_bar_ex_val" localSheetId="6">#REF!</definedName>
    <definedName name="oct_bar_ex_val" localSheetId="2">#REF!</definedName>
    <definedName name="oct_bar_ex_val" localSheetId="1">#REF!</definedName>
    <definedName name="oct_bar_ex_val" localSheetId="0">#REF!</definedName>
    <definedName name="oct_bar_ex_val">#REF!</definedName>
    <definedName name="_xlnm.Print_Area" localSheetId="5">'Graph1 Qrt2 '!$A$1:$N$84</definedName>
    <definedName name="_xlnm.Print_Area" localSheetId="6">'Graph2 Qrt2'!$A$1:$N$76</definedName>
    <definedName name="_xlnm.Print_Area" localSheetId="2">'Volume 89 Back Page Q1'!$A:$J</definedName>
    <definedName name="_xlnm.Print_Area" localSheetId="4">'Volume 89 Back Page Q2'!$A$1:$I$75</definedName>
    <definedName name="_xlnm.Print_Area" localSheetId="1">'Volume 89 Front Page Q1'!$A$1:$P$67</definedName>
    <definedName name="_xlnm.Print_Area" localSheetId="3">'Volume 89 Front Page Q2 '!$A$1:$O$69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8" i="45" l="1"/>
  <c r="N58" i="45"/>
  <c r="O56" i="17"/>
  <c r="N13" i="45"/>
  <c r="L13" i="45"/>
  <c r="J13" i="45"/>
  <c r="D13" i="45"/>
  <c r="B13" i="45"/>
  <c r="H10" i="18"/>
  <c r="N56" i="17" l="1"/>
  <c r="H53" i="22" l="1"/>
  <c r="H69" i="22"/>
  <c r="H60" i="22"/>
  <c r="I69" i="22"/>
  <c r="H31" i="22"/>
  <c r="H66" i="22"/>
  <c r="I31" i="22"/>
  <c r="N55" i="17" l="1"/>
  <c r="N54" i="17"/>
  <c r="N53" i="17"/>
  <c r="N52" i="17"/>
  <c r="N41" i="17"/>
  <c r="N40" i="17"/>
  <c r="N23" i="17"/>
  <c r="N20" i="17"/>
  <c r="N19" i="17"/>
  <c r="F31" i="17"/>
  <c r="F27" i="17"/>
  <c r="F21" i="17"/>
  <c r="F18" i="17" l="1"/>
  <c r="F17" i="17"/>
  <c r="F22" i="17"/>
  <c r="F28" i="17"/>
  <c r="F32" i="17"/>
  <c r="F35" i="17"/>
  <c r="F19" i="17"/>
  <c r="F23" i="17"/>
  <c r="F29" i="17"/>
  <c r="F33" i="17"/>
  <c r="N44" i="17"/>
  <c r="F36" i="17"/>
  <c r="N21" i="17"/>
  <c r="N17" i="17"/>
  <c r="F20" i="17"/>
  <c r="F24" i="17"/>
  <c r="F30" i="17"/>
  <c r="F34" i="17"/>
  <c r="N18" i="17"/>
  <c r="N22" i="17"/>
  <c r="F10" i="18"/>
  <c r="D10" i="18"/>
  <c r="H14" i="22" l="1"/>
  <c r="F14" i="22"/>
  <c r="D14" i="22"/>
  <c r="B12" i="22" l="1"/>
  <c r="I12" i="22" l="1"/>
  <c r="G19" i="45" l="1"/>
  <c r="O19" i="45"/>
  <c r="G20" i="45"/>
  <c r="O20" i="45"/>
  <c r="G21" i="45"/>
  <c r="O21" i="45"/>
  <c r="G22" i="45"/>
  <c r="O22" i="45"/>
  <c r="G23" i="45"/>
  <c r="O23" i="45"/>
  <c r="G24" i="45"/>
  <c r="O24" i="45"/>
  <c r="G25" i="45"/>
  <c r="O25" i="45"/>
  <c r="G26" i="45"/>
  <c r="G29" i="45"/>
  <c r="O29" i="45"/>
  <c r="G30" i="45"/>
  <c r="O30" i="45"/>
  <c r="G31" i="45"/>
  <c r="O31" i="45"/>
  <c r="G32" i="45"/>
  <c r="O32" i="45"/>
  <c r="G33" i="45"/>
  <c r="O33" i="45"/>
  <c r="G34" i="45"/>
  <c r="O34" i="45"/>
  <c r="G35" i="45"/>
  <c r="O35" i="45"/>
  <c r="G36" i="45"/>
  <c r="O36" i="45"/>
  <c r="G37" i="45"/>
  <c r="G38" i="45"/>
  <c r="O41" i="45"/>
  <c r="O42" i="45"/>
  <c r="O43" i="45"/>
  <c r="O46" i="45"/>
  <c r="O50" i="45"/>
  <c r="O54" i="45"/>
  <c r="O55" i="45"/>
  <c r="O56" i="45"/>
  <c r="O57" i="45"/>
  <c r="F19" i="45"/>
  <c r="N19" i="45"/>
  <c r="F20" i="45"/>
  <c r="N20" i="45"/>
  <c r="F21" i="45"/>
  <c r="N21" i="45"/>
  <c r="F22" i="45"/>
  <c r="N22" i="45"/>
  <c r="F23" i="45"/>
  <c r="N23" i="45"/>
  <c r="F24" i="45"/>
  <c r="N24" i="45"/>
  <c r="F25" i="45"/>
  <c r="N25" i="45"/>
  <c r="F26" i="45"/>
  <c r="F29" i="45"/>
  <c r="N29" i="45"/>
  <c r="F30" i="45"/>
  <c r="N30" i="45"/>
  <c r="F31" i="45"/>
  <c r="N31" i="45"/>
  <c r="F32" i="45"/>
  <c r="N32" i="45"/>
  <c r="F33" i="45"/>
  <c r="N33" i="45"/>
  <c r="F34" i="45"/>
  <c r="N34" i="45"/>
  <c r="F35" i="45"/>
  <c r="N35" i="45"/>
  <c r="F36" i="45"/>
  <c r="N36" i="45"/>
  <c r="F37" i="45"/>
  <c r="F38" i="45"/>
  <c r="N41" i="45"/>
  <c r="N42" i="45"/>
  <c r="N43" i="45"/>
  <c r="N46" i="45"/>
  <c r="N50" i="45"/>
  <c r="N54" i="45"/>
  <c r="N55" i="45"/>
  <c r="N56" i="45"/>
  <c r="N57" i="45"/>
  <c r="H8" i="18" l="1"/>
  <c r="B8" i="18"/>
  <c r="H49" i="22" l="1"/>
  <c r="I35" i="22"/>
  <c r="I52" i="22"/>
  <c r="I63" i="22"/>
  <c r="I50" i="22"/>
  <c r="I40" i="22"/>
  <c r="I32" i="22"/>
  <c r="I58" i="22"/>
  <c r="H68" i="22"/>
  <c r="H67" i="22"/>
  <c r="H63" i="22"/>
  <c r="H62" i="22"/>
  <c r="H59" i="22"/>
  <c r="H52" i="22"/>
  <c r="H45" i="22"/>
  <c r="H43" i="22"/>
  <c r="H42" i="22"/>
  <c r="H41" i="22"/>
  <c r="H40" i="22"/>
  <c r="H38" i="22"/>
  <c r="H37" i="22"/>
  <c r="H36" i="22"/>
  <c r="H35" i="22"/>
  <c r="H34" i="22"/>
  <c r="H33" i="22"/>
  <c r="H32" i="22"/>
  <c r="I68" i="22"/>
  <c r="I67" i="22"/>
  <c r="I61" i="22"/>
  <c r="H61" i="22"/>
  <c r="I60" i="22"/>
  <c r="I59" i="22"/>
  <c r="H58" i="22"/>
  <c r="I53" i="22"/>
  <c r="H50" i="22"/>
  <c r="I49" i="22"/>
  <c r="I48" i="22"/>
  <c r="H48" i="22"/>
  <c r="I47" i="22"/>
  <c r="H47" i="22"/>
  <c r="I46" i="22"/>
  <c r="H46" i="22"/>
  <c r="I45" i="22"/>
  <c r="I43" i="22"/>
  <c r="I42" i="22"/>
  <c r="I41" i="22"/>
  <c r="I38" i="22"/>
  <c r="I37" i="22"/>
  <c r="I36" i="22"/>
  <c r="I34" i="22"/>
  <c r="I33" i="22"/>
  <c r="I26" i="22"/>
  <c r="H26" i="22"/>
  <c r="I25" i="22"/>
  <c r="H25" i="22"/>
  <c r="I20" i="22"/>
  <c r="H20" i="22"/>
  <c r="I19" i="22"/>
  <c r="H19" i="22"/>
  <c r="I18" i="22"/>
  <c r="H18" i="22"/>
  <c r="H17" i="22"/>
  <c r="H16" i="18"/>
  <c r="H15" i="18"/>
  <c r="H14" i="18"/>
  <c r="N33" i="17"/>
  <c r="N31" i="17"/>
  <c r="N29" i="17"/>
  <c r="H46" i="18"/>
  <c r="H34" i="18"/>
  <c r="H27" i="18"/>
  <c r="H62" i="18"/>
  <c r="H61" i="18"/>
  <c r="H60" i="18"/>
  <c r="H57" i="18"/>
  <c r="H56" i="18"/>
  <c r="H55" i="18"/>
  <c r="H54" i="18"/>
  <c r="H53" i="18"/>
  <c r="H52" i="18"/>
  <c r="H49" i="18"/>
  <c r="H45" i="18"/>
  <c r="H44" i="18"/>
  <c r="H43" i="18"/>
  <c r="H38" i="18"/>
  <c r="H37" i="18"/>
  <c r="H33" i="18"/>
  <c r="H32" i="18"/>
  <c r="H31" i="18"/>
  <c r="H29" i="18"/>
  <c r="H28" i="18"/>
  <c r="H22" i="18"/>
  <c r="N48" i="17"/>
  <c r="N39" i="17"/>
  <c r="N34" i="17"/>
  <c r="N32" i="17"/>
  <c r="N30" i="17"/>
  <c r="N28" i="17"/>
  <c r="I52" i="18"/>
  <c r="I63" i="18"/>
  <c r="I62" i="18"/>
  <c r="I61" i="18"/>
  <c r="I60" i="18"/>
  <c r="I57" i="18"/>
  <c r="I56" i="18"/>
  <c r="I55" i="18"/>
  <c r="I54" i="18"/>
  <c r="I53" i="18"/>
  <c r="I49" i="18"/>
  <c r="I48" i="18"/>
  <c r="I46" i="18"/>
  <c r="I45" i="18"/>
  <c r="I44" i="18"/>
  <c r="I43" i="18"/>
  <c r="I42" i="18"/>
  <c r="H42" i="18"/>
  <c r="I41" i="18"/>
  <c r="I39" i="18"/>
  <c r="I38" i="18"/>
  <c r="I37" i="18"/>
  <c r="I36" i="18"/>
  <c r="I34" i="18"/>
  <c r="I33" i="18"/>
  <c r="I32" i="18"/>
  <c r="I31" i="18"/>
  <c r="I30" i="18"/>
  <c r="I29" i="18"/>
  <c r="I28" i="18"/>
  <c r="I27" i="18"/>
  <c r="I22" i="18"/>
  <c r="I21" i="18"/>
  <c r="I16" i="18"/>
  <c r="I15" i="18"/>
  <c r="I14" i="18"/>
  <c r="O55" i="17"/>
  <c r="O54" i="17"/>
  <c r="O53" i="17"/>
  <c r="O52" i="17"/>
  <c r="O48" i="17"/>
  <c r="O44" i="17"/>
  <c r="O41" i="17"/>
  <c r="O40" i="17"/>
  <c r="O39" i="17"/>
  <c r="O34" i="17"/>
  <c r="O33" i="17"/>
  <c r="O32" i="17"/>
  <c r="O31" i="17"/>
  <c r="O30" i="17"/>
  <c r="O29" i="17"/>
  <c r="O28" i="17"/>
  <c r="O27" i="17"/>
  <c r="N27" i="17"/>
  <c r="O23" i="17"/>
  <c r="O22" i="17"/>
  <c r="O21" i="17"/>
  <c r="O20" i="17"/>
  <c r="O19" i="17"/>
  <c r="O18" i="17"/>
  <c r="O17" i="17"/>
  <c r="G36" i="17"/>
  <c r="G35" i="17"/>
  <c r="G34" i="17"/>
  <c r="G33" i="17"/>
  <c r="G32" i="17"/>
  <c r="G31" i="17"/>
  <c r="G30" i="17"/>
  <c r="G29" i="17"/>
  <c r="G28" i="17"/>
  <c r="G27" i="17"/>
  <c r="G23" i="17"/>
  <c r="G24" i="17"/>
  <c r="G19" i="17"/>
  <c r="G20" i="17"/>
  <c r="G21" i="17"/>
  <c r="G22" i="17"/>
  <c r="G18" i="17"/>
  <c r="G17" i="17"/>
  <c r="H36" i="18"/>
  <c r="H41" i="18"/>
  <c r="H63" i="18"/>
  <c r="H21" i="18"/>
  <c r="H30" i="18"/>
  <c r="H39" i="18"/>
  <c r="H48" i="18"/>
  <c r="I62" i="22"/>
  <c r="I66" i="22"/>
  <c r="I17" i="22" l="1"/>
</calcChain>
</file>

<file path=xl/sharedStrings.xml><?xml version="1.0" encoding="utf-8"?>
<sst xmlns="http://schemas.openxmlformats.org/spreadsheetml/2006/main" count="352" uniqueCount="125">
  <si>
    <t>Date:</t>
  </si>
  <si>
    <t>Steers</t>
  </si>
  <si>
    <t>U3</t>
  </si>
  <si>
    <t>R3</t>
  </si>
  <si>
    <t>R4</t>
  </si>
  <si>
    <t>O3</t>
  </si>
  <si>
    <t>O4</t>
  </si>
  <si>
    <t>Heifers</t>
  </si>
  <si>
    <t>Lambs</t>
  </si>
  <si>
    <t>Hoggets</t>
  </si>
  <si>
    <t>All Types</t>
  </si>
  <si>
    <t xml:space="preserve">  STORE CATTLE</t>
  </si>
  <si>
    <t xml:space="preserve"> Steers:</t>
  </si>
  <si>
    <t>150-300 kg</t>
  </si>
  <si>
    <t>300-400 kg</t>
  </si>
  <si>
    <t>400-500 kg</t>
  </si>
  <si>
    <t>Over 500 kg</t>
  </si>
  <si>
    <t xml:space="preserve"> Heifers:</t>
  </si>
  <si>
    <t xml:space="preserve">   SUCKLED CALVES</t>
  </si>
  <si>
    <t>Under 200 kg</t>
  </si>
  <si>
    <t>-</t>
  </si>
  <si>
    <t>Over 200 kg</t>
  </si>
  <si>
    <t xml:space="preserve">  BREEDING CATTLE</t>
  </si>
  <si>
    <t xml:space="preserve"> Dairy:</t>
  </si>
  <si>
    <t>Cows/heifers in milk</t>
  </si>
  <si>
    <t>Cows in calf</t>
  </si>
  <si>
    <t xml:space="preserve">Springing heifers </t>
  </si>
  <si>
    <t xml:space="preserve"> Sucklers:</t>
  </si>
  <si>
    <t>Cows/heifers &amp; calf at foot</t>
  </si>
  <si>
    <t>Cull cows for slaughter</t>
  </si>
  <si>
    <t>Dropped calves for rearing</t>
  </si>
  <si>
    <t xml:space="preserve">  BREEDING SHEEP</t>
  </si>
  <si>
    <t xml:space="preserve"> Ewes/Hoggets:</t>
  </si>
  <si>
    <t xml:space="preserve"> Ewe Lambs:</t>
  </si>
  <si>
    <t xml:space="preserve"> Ewes/Hoggets</t>
  </si>
  <si>
    <t xml:space="preserve">  OTHER SHEEP</t>
  </si>
  <si>
    <t>Cull rams</t>
  </si>
  <si>
    <t>Store lambs</t>
  </si>
  <si>
    <t xml:space="preserve"> </t>
  </si>
  <si>
    <t>First earlies</t>
  </si>
  <si>
    <t>Processing</t>
  </si>
  <si>
    <t>Merchant trade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</si>
  <si>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</si>
  <si>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Wheat</t>
  </si>
  <si>
    <t>Barley</t>
  </si>
  <si>
    <t>4. BROILER CHICKENS</t>
  </si>
  <si>
    <t xml:space="preserve">  OTHER CATTLE</t>
  </si>
  <si>
    <t xml:space="preserve">                       </t>
  </si>
  <si>
    <t>1. FINISHED CLEAN CATTLE (pence per kg deadweight)</t>
  </si>
  <si>
    <t>Young Bulls</t>
  </si>
  <si>
    <t>U2</t>
  </si>
  <si>
    <t>U4</t>
  </si>
  <si>
    <t>R2</t>
  </si>
  <si>
    <t>O2</t>
  </si>
  <si>
    <t>All grades</t>
  </si>
  <si>
    <t>Cows</t>
  </si>
  <si>
    <t>P2</t>
  </si>
  <si>
    <t>P3</t>
  </si>
  <si>
    <t>2. FINISHED CLEAN SHEEP</t>
  </si>
  <si>
    <t xml:space="preserve">   (pence per kg deadweight)</t>
  </si>
  <si>
    <t>3. FINISHED CLEAN PIGS</t>
  </si>
  <si>
    <t xml:space="preserve">   (pence per kg liveweight)</t>
  </si>
  <si>
    <t>5. HAY, STRAW &amp; SILAGE (£ per bale)</t>
  </si>
  <si>
    <t xml:space="preserve">            Hay (small square)</t>
  </si>
  <si>
    <t xml:space="preserve">            Straw (small square)</t>
  </si>
  <si>
    <t xml:space="preserve">            Straw (large round)</t>
  </si>
  <si>
    <t xml:space="preserve">            Silage</t>
  </si>
  <si>
    <t>6. POTATOES (£ per tonne)</t>
  </si>
  <si>
    <t>Washing Sample</t>
  </si>
  <si>
    <t xml:space="preserve">7. CEREALS (£ per tonne delivered) </t>
  </si>
  <si>
    <t>8. BREEDING AND STORE LIVESTOCK (£ per head)</t>
  </si>
  <si>
    <t xml:space="preserve">                                                                                                                                                                        </t>
  </si>
  <si>
    <t>Blackface/Blackface cross</t>
  </si>
  <si>
    <t>Other Breeds</t>
  </si>
  <si>
    <t>with Lamb(s)</t>
  </si>
  <si>
    <t>at Foot:</t>
  </si>
  <si>
    <t>Cull Ewes:</t>
  </si>
  <si>
    <t>Jan-Mar</t>
  </si>
  <si>
    <t>Apr-Jun</t>
  </si>
  <si>
    <t>Jan-Jun</t>
  </si>
  <si>
    <t>CPAS - Dairy Type</t>
  </si>
  <si>
    <t>CPAS - Beef Type</t>
  </si>
  <si>
    <t xml:space="preserve">  </t>
  </si>
  <si>
    <t xml:space="preserve">                                                                                                              </t>
  </si>
  <si>
    <t xml:space="preserve">Notes : </t>
  </si>
  <si>
    <t>All week numbers are based on a calendar year.</t>
  </si>
  <si>
    <t>Quarterly Market Report</t>
  </si>
  <si>
    <t>ECONOMICS AND EVALUATION BRANCH</t>
  </si>
  <si>
    <t>DEPARTMENT OF AGRICULTURE ENVIRONMENT AND RURAL AFFAIRS</t>
  </si>
  <si>
    <t>All graphs are based on average prices published in DAERA's weekly Agricultural Market Report.</t>
  </si>
  <si>
    <t>% change from 2024</t>
  </si>
  <si>
    <t xml:space="preserve">            Straw (large square)</t>
  </si>
  <si>
    <t>An Accredited Official Statistics publication</t>
  </si>
  <si>
    <t>% change from 2025</t>
  </si>
  <si>
    <t>21st May 2026</t>
  </si>
  <si>
    <t>Volume 89 Quarter 1</t>
  </si>
  <si>
    <t>Volume 89 Quarter 2</t>
  </si>
  <si>
    <t>© Crown Copyright 2026</t>
  </si>
  <si>
    <t>PRICE TRENDS 2025-2026</t>
  </si>
  <si>
    <t>10th September 2026</t>
  </si>
  <si>
    <t xml:space="preserve"> Northern Ireland</t>
  </si>
  <si>
    <t>Quarterly Agricultural Market Report</t>
  </si>
  <si>
    <t>(2026)</t>
  </si>
  <si>
    <t>Enquiries to : Paul Keatley</t>
  </si>
  <si>
    <t>Telephone (028) 90524938</t>
  </si>
  <si>
    <t>Policy, Economics and Statistics Division</t>
  </si>
  <si>
    <t>Email aeb.econstats@daera-ni.gov.uk</t>
  </si>
  <si>
    <t>Economics &amp; Evaluation Branch</t>
  </si>
  <si>
    <t>X (formally know as Twitter) @ DAERAstats</t>
  </si>
  <si>
    <t xml:space="preserve">Clare House </t>
  </si>
  <si>
    <t>This report is also available Free of</t>
  </si>
  <si>
    <t>303 Airport Road West</t>
  </si>
  <si>
    <t>Charge on the Department's website -</t>
  </si>
  <si>
    <t xml:space="preserve">Belfast </t>
  </si>
  <si>
    <r>
      <t>www.daera-ni.gov.uk</t>
    </r>
    <r>
      <rPr>
        <sz val="10"/>
        <rFont val="Arial"/>
      </rPr>
      <t/>
    </r>
  </si>
  <si>
    <t>BT3 9ED</t>
  </si>
  <si>
    <t>If you have a hearing difficulty you can contact the</t>
  </si>
  <si>
    <t>Department via the textphone on (028) 90524420</t>
  </si>
  <si>
    <t>The UK Statistics Authority has confirmed these statistics as accredited official statistics. Accredited official statistics are</t>
  </si>
  <si>
    <t>called National Statistics in the Statistics and Registration Service Act 2007. Accreditation signifies production is in</t>
  </si>
  <si>
    <t>accordance with this act and that these statistics comply with the Code of Practice for Statistics.  Further details can be</t>
  </si>
  <si>
    <t xml:space="preserve"> found on -</t>
  </si>
  <si>
    <t>Office for Statistics Regulation website.</t>
  </si>
  <si>
    <t>@ Crown Copyright 2026</t>
  </si>
  <si>
    <t>Volume 89 Quarters 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</si>
</sst>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dd\ mmmm\ yyyy"/>
    <numFmt numFmtId="166" formatCode="dd\ mmm\ yy"/>
    <numFmt numFmtId="167" formatCode="\+0.0%;\-0.0%"/>
    <numFmt numFmtId="168" formatCode="General_)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9.5"/>
      <color indexed="8"/>
      <name val="Arial"/>
      <family val="2"/>
    </font>
    <font>
      <b/>
      <sz val="10"/>
      <name val="Arial"/>
      <family val="2"/>
    </font>
    <font>
      <sz val="9.5"/>
      <name val="Arial"/>
      <family val="2"/>
    </font>
    <font>
      <b/>
      <sz val="9.5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9.5"/>
      <color indexed="12"/>
      <name val="Arial"/>
      <family val="2"/>
    </font>
    <font>
      <b/>
      <sz val="8.5"/>
      <name val="Arial"/>
      <family val="2"/>
    </font>
    <font>
      <sz val="9.5"/>
      <name val="Arial"/>
      <family val="2"/>
    </font>
    <font>
      <sz val="9.5"/>
      <color indexed="12"/>
      <name val="Arial"/>
      <family val="2"/>
    </font>
    <font>
      <b/>
      <sz val="12"/>
      <color indexed="12"/>
      <name val="Arial"/>
      <family val="2"/>
    </font>
    <font>
      <sz val="12"/>
      <color indexed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9.5"/>
      <name val="Arial"/>
      <family val="2"/>
    </font>
    <font>
      <sz val="10"/>
      <color indexed="12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12"/>
      <name val="Arial"/>
      <family val="2"/>
    </font>
    <font>
      <sz val="9.5"/>
      <color rgb="FFFF0000"/>
      <name val="Arial"/>
      <family val="2"/>
    </font>
    <font>
      <b/>
      <sz val="22"/>
      <name val="Arial"/>
      <family val="2"/>
    </font>
    <font>
      <sz val="14"/>
      <name val="MS Sans Serif"/>
      <family val="2"/>
    </font>
    <font>
      <b/>
      <sz val="14"/>
      <name val="MS Sans Serif"/>
      <family val="2"/>
    </font>
    <font>
      <b/>
      <sz val="12"/>
      <name val="MS Sans Serif"/>
      <family val="2"/>
    </font>
    <font>
      <sz val="36"/>
      <name val="Algerian"/>
      <family val="5"/>
    </font>
    <font>
      <b/>
      <sz val="10"/>
      <name val="MS Sans Serif"/>
      <family val="2"/>
    </font>
    <font>
      <sz val="10"/>
      <name val="Courier"/>
      <family val="3"/>
    </font>
    <font>
      <b/>
      <sz val="11"/>
      <name val="Arial"/>
      <family val="2"/>
    </font>
    <font>
      <b/>
      <sz val="11"/>
      <name val="Courier"/>
      <family val="3"/>
    </font>
    <font>
      <sz val="4"/>
      <name val="MS Sans Serif"/>
      <family val="2"/>
    </font>
    <font>
      <b/>
      <sz val="11"/>
      <name val="MS Sans Serif"/>
      <family val="2"/>
    </font>
    <font>
      <b/>
      <sz val="16"/>
      <name val="Arial"/>
      <family val="2"/>
    </font>
    <font>
      <sz val="16"/>
      <name val="Arial"/>
      <family val="2"/>
    </font>
    <font>
      <sz val="9.5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.5"/>
      <color theme="1"/>
      <name val="Arial"/>
      <family val="2"/>
    </font>
    <font>
      <b/>
      <sz val="16"/>
      <color theme="1"/>
      <name val="Arial"/>
      <family val="2"/>
    </font>
    <font>
      <b/>
      <sz val="8.5"/>
      <color theme="1"/>
      <name val="Arial"/>
      <family val="2"/>
    </font>
    <font>
      <b/>
      <sz val="9.5"/>
      <color rgb="FF0000FF"/>
      <name val="Arial"/>
      <family val="2"/>
    </font>
    <font>
      <sz val="9.5"/>
      <color rgb="FF0000FF"/>
      <name val="Arial"/>
      <family val="2"/>
    </font>
    <font>
      <sz val="10"/>
      <color rgb="FF0000FF"/>
      <name val="Arial"/>
      <family val="2"/>
    </font>
    <font>
      <b/>
      <sz val="11"/>
      <color theme="1"/>
      <name val="Calibri"/>
      <family val="2"/>
      <scheme val="minor"/>
    </font>
    <font>
      <b/>
      <sz val="24"/>
      <color theme="1"/>
      <name val="Times New Roman"/>
      <family val="1"/>
    </font>
    <font>
      <b/>
      <sz val="18"/>
      <color theme="1"/>
      <name val="Times New Roman"/>
      <family val="1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3" fillId="0" borderId="0"/>
    <xf numFmtId="168" fontId="33" fillId="0" borderId="0"/>
    <xf numFmtId="168" fontId="3" fillId="0" borderId="0"/>
    <xf numFmtId="168" fontId="3" fillId="0" borderId="0"/>
    <xf numFmtId="0" fontId="3" fillId="0" borderId="0"/>
    <xf numFmtId="0" fontId="1" fillId="0" borderId="0"/>
    <xf numFmtId="0" fontId="52" fillId="0" borderId="0" applyNumberFormat="0" applyFill="0" applyBorder="0" applyAlignment="0" applyProtection="0">
      <alignment vertical="top"/>
      <protection locked="0"/>
    </xf>
  </cellStyleXfs>
  <cellXfs count="265">
    <xf numFmtId="0" fontId="0" fillId="0" borderId="0" xfId="0"/>
    <xf numFmtId="0" fontId="4" fillId="0" borderId="0" xfId="3" applyFont="1"/>
    <xf numFmtId="0" fontId="5" fillId="0" borderId="0" xfId="0" applyFont="1"/>
    <xf numFmtId="0" fontId="6" fillId="0" borderId="0" xfId="1" applyFont="1"/>
    <xf numFmtId="167" fontId="4" fillId="0" borderId="0" xfId="3" applyNumberFormat="1" applyFont="1" applyAlignment="1">
      <alignment horizontal="center"/>
    </xf>
    <xf numFmtId="4" fontId="4" fillId="0" borderId="0" xfId="3" applyNumberFormat="1" applyFont="1"/>
    <xf numFmtId="0" fontId="7" fillId="0" borderId="0" xfId="1" applyFont="1" applyAlignment="1">
      <alignment horizontal="left"/>
    </xf>
    <xf numFmtId="167" fontId="6" fillId="0" borderId="0" xfId="5" applyNumberFormat="1" applyFont="1" applyAlignment="1" applyProtection="1">
      <alignment horizontal="center"/>
    </xf>
    <xf numFmtId="0" fontId="6" fillId="0" borderId="0" xfId="0" applyFont="1"/>
    <xf numFmtId="2" fontId="10" fillId="0" borderId="0" xfId="3" applyNumberFormat="1" applyFont="1" applyAlignment="1" applyProtection="1">
      <alignment horizontal="center"/>
      <protection locked="0"/>
    </xf>
    <xf numFmtId="0" fontId="6" fillId="0" borderId="0" xfId="1" applyFont="1" applyAlignment="1">
      <alignment horizontal="center"/>
    </xf>
    <xf numFmtId="2" fontId="4" fillId="0" borderId="0" xfId="1" applyNumberFormat="1" applyFont="1" applyAlignment="1" applyProtection="1">
      <alignment horizontal="center"/>
      <protection locked="0"/>
    </xf>
    <xf numFmtId="0" fontId="11" fillId="0" borderId="0" xfId="1" applyFont="1"/>
    <xf numFmtId="0" fontId="6" fillId="0" borderId="0" xfId="1" applyFont="1" applyAlignment="1">
      <alignment horizontal="left"/>
    </xf>
    <xf numFmtId="3" fontId="6" fillId="0" borderId="0" xfId="1" applyNumberFormat="1" applyFont="1" applyAlignment="1">
      <alignment horizontal="center"/>
    </xf>
    <xf numFmtId="0" fontId="9" fillId="0" borderId="1" xfId="0" applyFont="1" applyBorder="1"/>
    <xf numFmtId="0" fontId="16" fillId="0" borderId="2" xfId="0" applyFont="1" applyBorder="1"/>
    <xf numFmtId="0" fontId="14" fillId="0" borderId="2" xfId="0" applyFont="1" applyBorder="1"/>
    <xf numFmtId="0" fontId="16" fillId="0" borderId="3" xfId="0" applyFont="1" applyBorder="1"/>
    <xf numFmtId="0" fontId="9" fillId="0" borderId="0" xfId="0" applyFont="1"/>
    <xf numFmtId="0" fontId="16" fillId="0" borderId="0" xfId="0" applyFont="1"/>
    <xf numFmtId="0" fontId="9" fillId="0" borderId="0" xfId="0" applyFont="1" applyAlignment="1">
      <alignment horizontal="centerContinuous"/>
    </xf>
    <xf numFmtId="0" fontId="16" fillId="0" borderId="0" xfId="0" applyFont="1" applyAlignment="1">
      <alignment horizontal="centerContinuous"/>
    </xf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" fillId="0" borderId="0" xfId="0" applyFont="1"/>
    <xf numFmtId="0" fontId="16" fillId="0" borderId="4" xfId="0" applyFont="1" applyBorder="1"/>
    <xf numFmtId="2" fontId="16" fillId="0" borderId="0" xfId="0" applyNumberFormat="1" applyFont="1"/>
    <xf numFmtId="0" fontId="16" fillId="0" borderId="0" xfId="0" applyFont="1" applyAlignment="1">
      <alignment horizontal="left"/>
    </xf>
    <xf numFmtId="49" fontId="17" fillId="0" borderId="5" xfId="3" applyNumberFormat="1" applyFont="1" applyBorder="1" applyAlignment="1">
      <alignment horizontal="center"/>
    </xf>
    <xf numFmtId="0" fontId="9" fillId="0" borderId="7" xfId="3" applyFont="1" applyBorder="1" applyAlignment="1">
      <alignment horizontal="center"/>
    </xf>
    <xf numFmtId="49" fontId="17" fillId="0" borderId="0" xfId="3" applyNumberFormat="1" applyFont="1" applyAlignment="1">
      <alignment horizontal="center"/>
    </xf>
    <xf numFmtId="165" fontId="17" fillId="0" borderId="0" xfId="3" applyNumberFormat="1" applyFont="1" applyAlignment="1" applyProtection="1">
      <alignment horizontal="left"/>
      <protection locked="0"/>
    </xf>
    <xf numFmtId="0" fontId="17" fillId="0" borderId="0" xfId="3" applyFont="1"/>
    <xf numFmtId="0" fontId="17" fillId="0" borderId="0" xfId="3" applyFont="1" applyAlignment="1">
      <alignment horizontal="right"/>
    </xf>
    <xf numFmtId="0" fontId="18" fillId="0" borderId="0" xfId="3" applyFont="1"/>
    <xf numFmtId="0" fontId="9" fillId="0" borderId="0" xfId="1" applyFont="1" applyAlignment="1">
      <alignment horizontal="left"/>
    </xf>
    <xf numFmtId="0" fontId="9" fillId="0" borderId="0" xfId="1" applyFont="1"/>
    <xf numFmtId="4" fontId="17" fillId="0" borderId="0" xfId="3" applyNumberFormat="1" applyFont="1" applyAlignment="1">
      <alignment horizontal="left"/>
    </xf>
    <xf numFmtId="0" fontId="16" fillId="0" borderId="0" xfId="1" applyFont="1" applyAlignment="1">
      <alignment horizontal="left"/>
    </xf>
    <xf numFmtId="0" fontId="16" fillId="0" borderId="0" xfId="1" applyFont="1"/>
    <xf numFmtId="49" fontId="18" fillId="0" borderId="4" xfId="3" applyNumberFormat="1" applyFont="1" applyBorder="1"/>
    <xf numFmtId="0" fontId="18" fillId="0" borderId="4" xfId="3" applyFont="1" applyBorder="1"/>
    <xf numFmtId="0" fontId="17" fillId="0" borderId="0" xfId="3" applyFont="1" applyAlignment="1">
      <alignment horizontal="center"/>
    </xf>
    <xf numFmtId="0" fontId="16" fillId="0" borderId="4" xfId="1" applyFont="1" applyBorder="1"/>
    <xf numFmtId="0" fontId="9" fillId="0" borderId="4" xfId="1" applyFont="1" applyBorder="1" applyAlignment="1">
      <alignment horizontal="left"/>
    </xf>
    <xf numFmtId="0" fontId="9" fillId="0" borderId="4" xfId="1" applyFont="1" applyBorder="1"/>
    <xf numFmtId="0" fontId="16" fillId="0" borderId="4" xfId="0" applyFont="1" applyBorder="1" applyAlignment="1">
      <alignment horizontal="left"/>
    </xf>
    <xf numFmtId="167" fontId="18" fillId="0" borderId="4" xfId="3" applyNumberFormat="1" applyFont="1" applyBorder="1" applyAlignment="1">
      <alignment horizontal="center"/>
    </xf>
    <xf numFmtId="167" fontId="18" fillId="0" borderId="0" xfId="3" applyNumberFormat="1" applyFont="1" applyAlignment="1">
      <alignment horizontal="center"/>
    </xf>
    <xf numFmtId="2" fontId="15" fillId="0" borderId="4" xfId="1" applyNumberFormat="1" applyFont="1" applyBorder="1" applyAlignment="1" applyProtection="1">
      <alignment horizontal="center"/>
      <protection locked="0"/>
    </xf>
    <xf numFmtId="167" fontId="16" fillId="0" borderId="4" xfId="5" applyNumberFormat="1" applyFont="1" applyBorder="1" applyAlignment="1" applyProtection="1">
      <alignment horizontal="center"/>
    </xf>
    <xf numFmtId="0" fontId="7" fillId="0" borderId="0" xfId="0" applyFont="1"/>
    <xf numFmtId="49" fontId="7" fillId="0" borderId="0" xfId="0" applyNumberFormat="1" applyFont="1" applyAlignment="1">
      <alignment horizontal="center"/>
    </xf>
    <xf numFmtId="0" fontId="6" fillId="0" borderId="0" xfId="2" applyFont="1"/>
    <xf numFmtId="0" fontId="7" fillId="0" borderId="0" xfId="2" applyFont="1" applyAlignment="1">
      <alignment horizontal="left"/>
    </xf>
    <xf numFmtId="0" fontId="4" fillId="0" borderId="0" xfId="4" applyFont="1"/>
    <xf numFmtId="0" fontId="6" fillId="0" borderId="0" xfId="2" applyFont="1" applyAlignment="1">
      <alignment horizontal="center"/>
    </xf>
    <xf numFmtId="0" fontId="24" fillId="0" borderId="0" xfId="0" applyFont="1"/>
    <xf numFmtId="0" fontId="25" fillId="0" borderId="0" xfId="3" applyFont="1"/>
    <xf numFmtId="167" fontId="6" fillId="0" borderId="0" xfId="0" applyNumberFormat="1" applyFont="1" applyAlignment="1">
      <alignment horizontal="center"/>
    </xf>
    <xf numFmtId="0" fontId="6" fillId="0" borderId="4" xfId="0" applyFont="1" applyBorder="1"/>
    <xf numFmtId="167" fontId="6" fillId="0" borderId="4" xfId="0" applyNumberFormat="1" applyFont="1" applyBorder="1" applyAlignment="1">
      <alignment horizontal="center"/>
    </xf>
    <xf numFmtId="0" fontId="0" fillId="0" borderId="4" xfId="0" applyBorder="1"/>
    <xf numFmtId="167" fontId="19" fillId="0" borderId="0" xfId="0" applyNumberFormat="1" applyFont="1" applyAlignment="1">
      <alignment horizontal="center"/>
    </xf>
    <xf numFmtId="167" fontId="19" fillId="0" borderId="4" xfId="0" applyNumberFormat="1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7" fillId="0" borderId="0" xfId="8" applyFont="1" applyAlignment="1">
      <alignment horizontal="centerContinuous"/>
    </xf>
    <xf numFmtId="0" fontId="3" fillId="0" borderId="0" xfId="8" applyAlignment="1">
      <alignment horizontal="centerContinuous"/>
    </xf>
    <xf numFmtId="0" fontId="2" fillId="0" borderId="0" xfId="8" applyFont="1" applyAlignment="1">
      <alignment horizontal="centerContinuous"/>
    </xf>
    <xf numFmtId="0" fontId="28" fillId="0" borderId="0" xfId="8" applyFont="1" applyAlignment="1">
      <alignment horizontal="centerContinuous"/>
    </xf>
    <xf numFmtId="0" fontId="3" fillId="0" borderId="0" xfId="8"/>
    <xf numFmtId="0" fontId="29" fillId="0" borderId="0" xfId="8" applyFont="1"/>
    <xf numFmtId="0" fontId="30" fillId="0" borderId="0" xfId="8" applyFont="1" applyAlignment="1">
      <alignment horizontal="centerContinuous"/>
    </xf>
    <xf numFmtId="0" fontId="31" fillId="0" borderId="0" xfId="8" applyFont="1" applyAlignment="1">
      <alignment horizontal="centerContinuous"/>
    </xf>
    <xf numFmtId="0" fontId="30" fillId="0" borderId="0" xfId="8" applyFont="1" applyAlignment="1">
      <alignment horizontal="left"/>
    </xf>
    <xf numFmtId="0" fontId="3" fillId="0" borderId="0" xfId="8" applyAlignment="1">
      <alignment horizontal="left"/>
    </xf>
    <xf numFmtId="0" fontId="32" fillId="0" borderId="1" xfId="8" applyFont="1" applyBorder="1" applyAlignment="1">
      <alignment horizontal="left"/>
    </xf>
    <xf numFmtId="0" fontId="30" fillId="0" borderId="2" xfId="8" applyFont="1" applyBorder="1" applyAlignment="1">
      <alignment horizontal="left"/>
    </xf>
    <xf numFmtId="0" fontId="32" fillId="0" borderId="2" xfId="8" applyFont="1" applyBorder="1" applyAlignment="1">
      <alignment horizontal="left"/>
    </xf>
    <xf numFmtId="0" fontId="30" fillId="0" borderId="3" xfId="8" applyFont="1" applyBorder="1" applyAlignment="1">
      <alignment horizontal="left"/>
    </xf>
    <xf numFmtId="168" fontId="33" fillId="0" borderId="0" xfId="9"/>
    <xf numFmtId="168" fontId="33" fillId="2" borderId="0" xfId="9" applyFill="1"/>
    <xf numFmtId="168" fontId="5" fillId="0" borderId="0" xfId="9" applyFont="1"/>
    <xf numFmtId="0" fontId="34" fillId="0" borderId="0" xfId="8" applyFont="1" applyAlignment="1">
      <alignment horizontal="left"/>
    </xf>
    <xf numFmtId="0" fontId="34" fillId="0" borderId="0" xfId="8" applyFont="1" applyAlignment="1">
      <alignment horizontal="centerContinuous"/>
    </xf>
    <xf numFmtId="0" fontId="34" fillId="0" borderId="0" xfId="8" applyFont="1"/>
    <xf numFmtId="168" fontId="34" fillId="0" borderId="0" xfId="9" applyFont="1"/>
    <xf numFmtId="168" fontId="35" fillId="0" borderId="0" xfId="9" applyFont="1"/>
    <xf numFmtId="168" fontId="2" fillId="0" borderId="0" xfId="9" applyFont="1"/>
    <xf numFmtId="168" fontId="2" fillId="0" borderId="0" xfId="9" applyFont="1" applyProtection="1">
      <protection locked="0"/>
    </xf>
    <xf numFmtId="0" fontId="3" fillId="0" borderId="0" xfId="12"/>
    <xf numFmtId="0" fontId="32" fillId="0" borderId="1" xfId="12" applyFont="1" applyBorder="1" applyAlignment="1">
      <alignment horizontal="left" vertical="center"/>
    </xf>
    <xf numFmtId="0" fontId="30" fillId="0" borderId="2" xfId="12" applyFont="1" applyBorder="1" applyAlignment="1">
      <alignment horizontal="left" vertical="center"/>
    </xf>
    <xf numFmtId="0" fontId="32" fillId="0" borderId="2" xfId="12" applyFont="1" applyBorder="1" applyAlignment="1">
      <alignment horizontal="left" vertical="center"/>
    </xf>
    <xf numFmtId="0" fontId="30" fillId="0" borderId="3" xfId="12" applyFont="1" applyBorder="1" applyAlignment="1">
      <alignment horizontal="left" vertical="center"/>
    </xf>
    <xf numFmtId="0" fontId="32" fillId="0" borderId="0" xfId="12" applyFont="1" applyAlignment="1">
      <alignment horizontal="left" vertical="center"/>
    </xf>
    <xf numFmtId="0" fontId="30" fillId="0" borderId="0" xfId="12" applyFont="1" applyAlignment="1">
      <alignment horizontal="left" vertical="center"/>
    </xf>
    <xf numFmtId="168" fontId="3" fillId="0" borderId="0" xfId="11"/>
    <xf numFmtId="168" fontId="3" fillId="2" borderId="0" xfId="11" applyFill="1"/>
    <xf numFmtId="168" fontId="3" fillId="3" borderId="0" xfId="11" applyFill="1"/>
    <xf numFmtId="1" fontId="36" fillId="0" borderId="0" xfId="10" applyNumberFormat="1" applyFont="1" applyAlignment="1">
      <alignment horizontal="right"/>
    </xf>
    <xf numFmtId="168" fontId="3" fillId="0" borderId="0" xfId="11" applyAlignment="1">
      <alignment horizontal="center"/>
    </xf>
    <xf numFmtId="0" fontId="32" fillId="0" borderId="0" xfId="12" applyFont="1" applyAlignment="1">
      <alignment vertical="center"/>
    </xf>
    <xf numFmtId="0" fontId="37" fillId="0" borderId="0" xfId="12" applyFont="1" applyAlignment="1">
      <alignment horizontal="left" vertical="center"/>
    </xf>
    <xf numFmtId="168" fontId="3" fillId="0" borderId="0" xfId="11" applyAlignment="1">
      <alignment vertical="center"/>
    </xf>
    <xf numFmtId="0" fontId="3" fillId="0" borderId="0" xfId="12" applyAlignment="1">
      <alignment vertical="center"/>
    </xf>
    <xf numFmtId="0" fontId="16" fillId="0" borderId="0" xfId="12" applyFont="1" applyAlignment="1">
      <alignment horizontal="left"/>
    </xf>
    <xf numFmtId="0" fontId="2" fillId="0" borderId="0" xfId="12" applyFont="1"/>
    <xf numFmtId="168" fontId="2" fillId="0" borderId="0" xfId="11" applyFont="1"/>
    <xf numFmtId="0" fontId="2" fillId="0" borderId="0" xfId="12" applyFont="1" applyAlignment="1">
      <alignment horizontal="left"/>
    </xf>
    <xf numFmtId="168" fontId="30" fillId="0" borderId="0" xfId="11" applyFont="1"/>
    <xf numFmtId="0" fontId="9" fillId="0" borderId="0" xfId="12" applyFont="1" applyAlignment="1">
      <alignment horizontal="left"/>
    </xf>
    <xf numFmtId="0" fontId="9" fillId="0" borderId="0" xfId="12" applyFont="1"/>
    <xf numFmtId="0" fontId="9" fillId="0" borderId="0" xfId="12" applyFont="1" applyAlignment="1">
      <alignment horizontal="centerContinuous"/>
    </xf>
    <xf numFmtId="168" fontId="9" fillId="0" borderId="0" xfId="11" applyFont="1"/>
    <xf numFmtId="0" fontId="39" fillId="0" borderId="0" xfId="1" applyFont="1" applyAlignment="1">
      <alignment horizontal="center"/>
    </xf>
    <xf numFmtId="0" fontId="38" fillId="0" borderId="0" xfId="0" applyFont="1" applyAlignment="1">
      <alignment horizontal="center"/>
    </xf>
    <xf numFmtId="0" fontId="40" fillId="0" borderId="0" xfId="2" applyFont="1"/>
    <xf numFmtId="167" fontId="40" fillId="0" borderId="0" xfId="6" applyNumberFormat="1" applyFont="1" applyFill="1" applyAlignment="1" applyProtection="1">
      <alignment horizontal="center"/>
    </xf>
    <xf numFmtId="167" fontId="40" fillId="0" borderId="4" xfId="6" applyNumberFormat="1" applyFont="1" applyFill="1" applyBorder="1" applyAlignment="1" applyProtection="1">
      <alignment horizontal="center"/>
    </xf>
    <xf numFmtId="167" fontId="40" fillId="0" borderId="0" xfId="6" applyNumberFormat="1" applyFont="1" applyFill="1" applyBorder="1" applyAlignment="1" applyProtection="1">
      <alignment horizontal="center"/>
    </xf>
    <xf numFmtId="167" fontId="16" fillId="0" borderId="0" xfId="5" applyNumberFormat="1" applyFont="1" applyFill="1" applyAlignment="1" applyProtection="1">
      <alignment horizontal="center"/>
    </xf>
    <xf numFmtId="166" fontId="14" fillId="0" borderId="0" xfId="3" applyNumberFormat="1" applyFont="1" applyAlignment="1" applyProtection="1">
      <alignment horizontal="left"/>
      <protection locked="0"/>
    </xf>
    <xf numFmtId="2" fontId="16" fillId="0" borderId="0" xfId="0" applyNumberFormat="1" applyFont="1" applyAlignment="1">
      <alignment horizontal="center"/>
    </xf>
    <xf numFmtId="2" fontId="16" fillId="0" borderId="4" xfId="0" applyNumberFormat="1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2" fontId="16" fillId="0" borderId="4" xfId="0" applyNumberFormat="1" applyFont="1" applyBorder="1"/>
    <xf numFmtId="4" fontId="17" fillId="0" borderId="6" xfId="3" applyNumberFormat="1" applyFont="1" applyBorder="1"/>
    <xf numFmtId="4" fontId="17" fillId="0" borderId="0" xfId="3" applyNumberFormat="1" applyFont="1"/>
    <xf numFmtId="4" fontId="18" fillId="0" borderId="4" xfId="3" applyNumberFormat="1" applyFont="1" applyBorder="1"/>
    <xf numFmtId="166" fontId="17" fillId="0" borderId="0" xfId="3" applyNumberFormat="1" applyFont="1" applyAlignment="1" applyProtection="1">
      <alignment horizontal="left"/>
      <protection locked="0"/>
    </xf>
    <xf numFmtId="3" fontId="16" fillId="0" borderId="0" xfId="3" applyNumberFormat="1" applyFont="1" applyAlignment="1" applyProtection="1">
      <alignment horizontal="center"/>
      <protection locked="0"/>
    </xf>
    <xf numFmtId="3" fontId="16" fillId="0" borderId="4" xfId="1" applyNumberFormat="1" applyFont="1" applyBorder="1" applyAlignment="1" applyProtection="1">
      <alignment horizontal="center"/>
      <protection locked="0"/>
    </xf>
    <xf numFmtId="3" fontId="16" fillId="0" borderId="0" xfId="1" applyNumberFormat="1" applyFont="1" applyAlignment="1" applyProtection="1">
      <alignment horizontal="center"/>
      <protection locked="0"/>
    </xf>
    <xf numFmtId="2" fontId="16" fillId="0" borderId="0" xfId="1" applyNumberFormat="1" applyFont="1" applyAlignment="1" applyProtection="1">
      <alignment horizontal="center"/>
      <protection locked="0"/>
    </xf>
    <xf numFmtId="2" fontId="18" fillId="0" borderId="4" xfId="1" applyNumberFormat="1" applyFont="1" applyBorder="1" applyAlignment="1" applyProtection="1">
      <alignment horizontal="center"/>
      <protection locked="0"/>
    </xf>
    <xf numFmtId="3" fontId="4" fillId="0" borderId="0" xfId="1" applyNumberFormat="1" applyFont="1" applyAlignment="1" applyProtection="1">
      <alignment horizontal="center"/>
      <protection locked="0"/>
    </xf>
    <xf numFmtId="3" fontId="10" fillId="0" borderId="0" xfId="3" applyNumberFormat="1" applyFont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0" xfId="0" applyNumberFormat="1" applyFont="1"/>
    <xf numFmtId="164" fontId="6" fillId="0" borderId="0" xfId="0" applyNumberFormat="1" applyFont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2" fillId="0" borderId="4" xfId="0" applyFont="1" applyBorder="1"/>
    <xf numFmtId="2" fontId="2" fillId="0" borderId="4" xfId="0" applyNumberFormat="1" applyFont="1" applyBorder="1"/>
    <xf numFmtId="2" fontId="2" fillId="0" borderId="0" xfId="0" applyNumberFormat="1" applyFont="1"/>
    <xf numFmtId="0" fontId="2" fillId="0" borderId="0" xfId="0" applyFont="1"/>
    <xf numFmtId="0" fontId="19" fillId="0" borderId="0" xfId="0" applyFont="1"/>
    <xf numFmtId="0" fontId="19" fillId="0" borderId="4" xfId="0" applyFont="1" applyBorder="1"/>
    <xf numFmtId="0" fontId="6" fillId="0" borderId="0" xfId="0" applyFont="1" applyAlignment="1">
      <alignment horizontal="center"/>
    </xf>
    <xf numFmtId="2" fontId="19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2" fontId="26" fillId="0" borderId="4" xfId="0" applyNumberFormat="1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4" fontId="6" fillId="0" borderId="0" xfId="0" applyNumberFormat="1" applyFont="1" applyAlignment="1">
      <alignment horizontal="center"/>
    </xf>
    <xf numFmtId="0" fontId="19" fillId="0" borderId="0" xfId="0" applyFont="1" applyAlignment="1">
      <alignment horizontal="left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9" fontId="5" fillId="0" borderId="0" xfId="0" applyNumberFormat="1" applyFont="1" applyAlignment="1">
      <alignment horizontal="center"/>
    </xf>
    <xf numFmtId="0" fontId="20" fillId="0" borderId="0" xfId="0" applyFont="1"/>
    <xf numFmtId="2" fontId="40" fillId="0" borderId="0" xfId="0" applyNumberFormat="1" applyFont="1" applyAlignment="1" applyProtection="1">
      <alignment horizontal="center"/>
      <protection locked="0"/>
    </xf>
    <xf numFmtId="4" fontId="40" fillId="0" borderId="0" xfId="0" applyNumberFormat="1" applyFont="1" applyAlignment="1" applyProtection="1">
      <alignment horizontal="center"/>
      <protection locked="0"/>
    </xf>
    <xf numFmtId="3" fontId="40" fillId="0" borderId="0" xfId="4" applyNumberFormat="1" applyFont="1" applyAlignment="1" applyProtection="1">
      <alignment horizontal="center"/>
      <protection locked="0"/>
    </xf>
    <xf numFmtId="0" fontId="41" fillId="0" borderId="0" xfId="0" applyFont="1"/>
    <xf numFmtId="0" fontId="42" fillId="0" borderId="0" xfId="0" applyFont="1"/>
    <xf numFmtId="0" fontId="43" fillId="0" borderId="1" xfId="0" applyFont="1" applyBorder="1"/>
    <xf numFmtId="0" fontId="40" fillId="0" borderId="2" xfId="0" applyFont="1" applyBorder="1"/>
    <xf numFmtId="0" fontId="41" fillId="0" borderId="2" xfId="0" applyFont="1" applyBorder="1"/>
    <xf numFmtId="0" fontId="46" fillId="0" borderId="2" xfId="0" applyFont="1" applyBorder="1"/>
    <xf numFmtId="0" fontId="40" fillId="0" borderId="3" xfId="0" applyFont="1" applyBorder="1"/>
    <xf numFmtId="0" fontId="43" fillId="0" borderId="0" xfId="0" applyFont="1"/>
    <xf numFmtId="0" fontId="40" fillId="0" borderId="0" xfId="0" applyFont="1"/>
    <xf numFmtId="0" fontId="43" fillId="0" borderId="0" xfId="0" applyFont="1" applyAlignment="1">
      <alignment horizontal="centerContinuous"/>
    </xf>
    <xf numFmtId="0" fontId="40" fillId="0" borderId="0" xfId="0" applyFont="1" applyAlignment="1">
      <alignment horizontal="centerContinuous"/>
    </xf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43" fillId="0" borderId="0" xfId="2" applyFont="1" applyAlignment="1">
      <alignment horizontal="left"/>
    </xf>
    <xf numFmtId="49" fontId="43" fillId="0" borderId="5" xfId="4" applyNumberFormat="1" applyFont="1" applyBorder="1" applyAlignment="1">
      <alignment horizontal="center"/>
    </xf>
    <xf numFmtId="4" fontId="43" fillId="0" borderId="6" xfId="4" applyNumberFormat="1" applyFont="1" applyBorder="1"/>
    <xf numFmtId="0" fontId="46" fillId="0" borderId="6" xfId="4" applyFont="1" applyBorder="1"/>
    <xf numFmtId="0" fontId="46" fillId="0" borderId="7" xfId="4" applyFont="1" applyBorder="1" applyAlignment="1">
      <alignment horizontal="right"/>
    </xf>
    <xf numFmtId="49" fontId="43" fillId="0" borderId="0" xfId="4" applyNumberFormat="1" applyFont="1" applyAlignment="1">
      <alignment horizontal="center"/>
    </xf>
    <xf numFmtId="165" fontId="43" fillId="0" borderId="0" xfId="4" applyNumberFormat="1" applyFont="1" applyAlignment="1" applyProtection="1">
      <alignment horizontal="left"/>
      <protection locked="0"/>
    </xf>
    <xf numFmtId="4" fontId="43" fillId="0" borderId="0" xfId="4" applyNumberFormat="1" applyFont="1"/>
    <xf numFmtId="0" fontId="43" fillId="0" borderId="0" xfId="4" applyFont="1"/>
    <xf numFmtId="0" fontId="43" fillId="0" borderId="0" xfId="4" applyFont="1" applyAlignment="1">
      <alignment horizontal="right"/>
    </xf>
    <xf numFmtId="0" fontId="40" fillId="0" borderId="0" xfId="4" applyFont="1"/>
    <xf numFmtId="0" fontId="42" fillId="0" borderId="0" xfId="2" applyFont="1"/>
    <xf numFmtId="4" fontId="43" fillId="0" borderId="0" xfId="4" applyNumberFormat="1" applyFont="1" applyAlignment="1">
      <alignment horizontal="left"/>
    </xf>
    <xf numFmtId="49" fontId="43" fillId="0" borderId="0" xfId="0" applyNumberFormat="1" applyFont="1" applyAlignment="1">
      <alignment horizontal="center"/>
    </xf>
    <xf numFmtId="0" fontId="40" fillId="0" borderId="0" xfId="2" applyFont="1" applyAlignment="1">
      <alignment horizontal="left"/>
    </xf>
    <xf numFmtId="2" fontId="40" fillId="0" borderId="0" xfId="4" applyNumberFormat="1" applyFont="1" applyAlignment="1">
      <alignment horizontal="center"/>
    </xf>
    <xf numFmtId="167" fontId="40" fillId="0" borderId="0" xfId="4" applyNumberFormat="1" applyFont="1" applyAlignment="1">
      <alignment horizontal="center"/>
    </xf>
    <xf numFmtId="49" fontId="40" fillId="0" borderId="4" xfId="4" applyNumberFormat="1" applyFont="1" applyBorder="1"/>
    <xf numFmtId="0" fontId="40" fillId="0" borderId="4" xfId="4" applyFont="1" applyBorder="1"/>
    <xf numFmtId="4" fontId="40" fillId="0" borderId="4" xfId="4" applyNumberFormat="1" applyFont="1" applyBorder="1"/>
    <xf numFmtId="4" fontId="40" fillId="0" borderId="0" xfId="4" applyNumberFormat="1" applyFont="1"/>
    <xf numFmtId="166" fontId="43" fillId="0" borderId="0" xfId="4" applyNumberFormat="1" applyFont="1" applyAlignment="1" applyProtection="1">
      <alignment horizontal="left"/>
      <protection locked="0"/>
    </xf>
    <xf numFmtId="0" fontId="43" fillId="0" borderId="0" xfId="4" applyFont="1" applyAlignment="1">
      <alignment horizontal="center"/>
    </xf>
    <xf numFmtId="0" fontId="40" fillId="0" borderId="4" xfId="2" applyFont="1" applyBorder="1"/>
    <xf numFmtId="0" fontId="43" fillId="0" borderId="4" xfId="2" applyFont="1" applyBorder="1" applyAlignment="1">
      <alignment horizontal="left"/>
    </xf>
    <xf numFmtId="0" fontId="42" fillId="0" borderId="0" xfId="2" applyFont="1" applyAlignment="1">
      <alignment horizontal="left"/>
    </xf>
    <xf numFmtId="0" fontId="45" fillId="0" borderId="0" xfId="2" applyFont="1"/>
    <xf numFmtId="3" fontId="40" fillId="0" borderId="0" xfId="0" applyNumberFormat="1" applyFont="1" applyAlignment="1" applyProtection="1">
      <alignment horizontal="center"/>
      <protection locked="0"/>
    </xf>
    <xf numFmtId="0" fontId="40" fillId="0" borderId="0" xfId="2" applyFont="1" applyAlignment="1">
      <alignment horizontal="center"/>
    </xf>
    <xf numFmtId="0" fontId="40" fillId="0" borderId="0" xfId="0" applyFont="1" applyAlignment="1">
      <alignment horizontal="left"/>
    </xf>
    <xf numFmtId="3" fontId="40" fillId="0" borderId="0" xfId="2" applyNumberFormat="1" applyFont="1" applyAlignment="1" applyProtection="1">
      <alignment horizontal="center"/>
      <protection locked="0"/>
    </xf>
    <xf numFmtId="0" fontId="43" fillId="0" borderId="4" xfId="2" applyFont="1" applyBorder="1"/>
    <xf numFmtId="0" fontId="40" fillId="0" borderId="4" xfId="0" applyFont="1" applyBorder="1" applyAlignment="1">
      <alignment horizontal="left"/>
    </xf>
    <xf numFmtId="3" fontId="40" fillId="0" borderId="4" xfId="2" applyNumberFormat="1" applyFont="1" applyBorder="1" applyAlignment="1" applyProtection="1">
      <alignment horizontal="center"/>
      <protection locked="0"/>
    </xf>
    <xf numFmtId="167" fontId="40" fillId="0" borderId="4" xfId="4" applyNumberFormat="1" applyFont="1" applyBorder="1" applyAlignment="1">
      <alignment horizontal="center"/>
    </xf>
    <xf numFmtId="0" fontId="43" fillId="0" borderId="0" xfId="2" applyFont="1"/>
    <xf numFmtId="2" fontId="40" fillId="0" borderId="0" xfId="2" applyNumberFormat="1" applyFont="1" applyAlignment="1" applyProtection="1">
      <alignment horizontal="center"/>
      <protection locked="0"/>
    </xf>
    <xf numFmtId="4" fontId="40" fillId="0" borderId="0" xfId="2" applyNumberFormat="1" applyFont="1" applyAlignment="1" applyProtection="1">
      <alignment horizontal="center"/>
      <protection locked="0"/>
    </xf>
    <xf numFmtId="2" fontId="40" fillId="0" borderId="4" xfId="2" applyNumberFormat="1" applyFont="1" applyBorder="1" applyAlignment="1" applyProtection="1">
      <alignment horizontal="center"/>
      <protection locked="0"/>
    </xf>
    <xf numFmtId="2" fontId="40" fillId="0" borderId="0" xfId="4" applyNumberFormat="1" applyFont="1" applyAlignment="1" applyProtection="1">
      <alignment horizontal="center"/>
      <protection locked="0"/>
    </xf>
    <xf numFmtId="3" fontId="40" fillId="0" borderId="0" xfId="2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167" fontId="16" fillId="0" borderId="0" xfId="0" applyNumberFormat="1" applyFont="1" applyAlignment="1">
      <alignment horizontal="center"/>
    </xf>
    <xf numFmtId="167" fontId="16" fillId="0" borderId="4" xfId="0" applyNumberFormat="1" applyFont="1" applyBorder="1" applyAlignment="1">
      <alignment horizontal="center"/>
    </xf>
    <xf numFmtId="0" fontId="3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2" fontId="16" fillId="0" borderId="4" xfId="0" applyNumberFormat="1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167" fontId="12" fillId="0" borderId="0" xfId="0" applyNumberFormat="1" applyFont="1" applyAlignment="1">
      <alignment horizontal="center"/>
    </xf>
    <xf numFmtId="0" fontId="38" fillId="0" borderId="0" xfId="1" applyFont="1" applyAlignment="1">
      <alignment horizontal="center"/>
    </xf>
    <xf numFmtId="2" fontId="16" fillId="0" borderId="0" xfId="3" applyNumberFormat="1" applyFont="1" applyAlignment="1">
      <alignment horizontal="center"/>
    </xf>
    <xf numFmtId="2" fontId="18" fillId="0" borderId="0" xfId="3" applyNumberFormat="1" applyFont="1" applyAlignment="1">
      <alignment horizontal="center"/>
    </xf>
    <xf numFmtId="166" fontId="14" fillId="0" borderId="0" xfId="3" applyNumberFormat="1" applyFont="1" applyAlignment="1" applyProtection="1">
      <alignment horizontal="left"/>
      <protection locked="0"/>
    </xf>
    <xf numFmtId="3" fontId="16" fillId="0" borderId="0" xfId="0" applyNumberFormat="1" applyFont="1" applyAlignment="1" applyProtection="1">
      <alignment horizontal="center"/>
      <protection locked="0"/>
    </xf>
    <xf numFmtId="0" fontId="16" fillId="0" borderId="0" xfId="3" applyFont="1" applyAlignment="1">
      <alignment horizontal="center"/>
    </xf>
    <xf numFmtId="2" fontId="16" fillId="0" borderId="0" xfId="0" applyNumberFormat="1" applyFont="1" applyAlignment="1" applyProtection="1">
      <alignment horizontal="center"/>
      <protection locked="0"/>
    </xf>
    <xf numFmtId="4" fontId="16" fillId="0" borderId="0" xfId="0" applyNumberFormat="1" applyFont="1" applyAlignment="1" applyProtection="1">
      <alignment horizontal="center"/>
      <protection locked="0"/>
    </xf>
    <xf numFmtId="3" fontId="18" fillId="0" borderId="0" xfId="0" applyNumberFormat="1" applyFont="1" applyAlignment="1" applyProtection="1">
      <alignment horizontal="center"/>
      <protection locked="0"/>
    </xf>
    <xf numFmtId="0" fontId="0" fillId="0" borderId="0" xfId="0" applyAlignment="1">
      <alignment vertical="top" wrapText="1"/>
    </xf>
    <xf numFmtId="165" fontId="46" fillId="0" borderId="6" xfId="4" applyNumberFormat="1" applyFont="1" applyBorder="1" applyAlignment="1" applyProtection="1">
      <alignment horizontal="left"/>
      <protection locked="0"/>
    </xf>
    <xf numFmtId="0" fontId="48" fillId="0" borderId="6" xfId="0" applyFont="1" applyBorder="1"/>
    <xf numFmtId="166" fontId="43" fillId="0" borderId="0" xfId="4" applyNumberFormat="1" applyFont="1" applyAlignment="1" applyProtection="1">
      <alignment horizontal="left"/>
      <protection locked="0"/>
    </xf>
    <xf numFmtId="0" fontId="44" fillId="0" borderId="0" xfId="0" applyFont="1" applyAlignment="1">
      <alignment horizontal="center"/>
    </xf>
    <xf numFmtId="49" fontId="14" fillId="0" borderId="2" xfId="0" applyNumberFormat="1" applyFont="1" applyFill="1" applyBorder="1"/>
    <xf numFmtId="0" fontId="15" fillId="0" borderId="2" xfId="0" applyFont="1" applyFill="1" applyBorder="1"/>
    <xf numFmtId="0" fontId="14" fillId="0" borderId="6" xfId="3" applyFont="1" applyFill="1" applyBorder="1" applyAlignment="1">
      <alignment horizontal="center"/>
    </xf>
    <xf numFmtId="165" fontId="14" fillId="0" borderId="6" xfId="3" applyNumberFormat="1" applyFont="1" applyFill="1" applyBorder="1" applyAlignment="1" applyProtection="1">
      <alignment horizontal="left"/>
      <protection locked="0"/>
    </xf>
    <xf numFmtId="0" fontId="15" fillId="0" borderId="6" xfId="0" applyFont="1" applyFill="1" applyBorder="1"/>
    <xf numFmtId="49" fontId="46" fillId="0" borderId="2" xfId="0" applyNumberFormat="1" applyFont="1" applyFill="1" applyBorder="1"/>
    <xf numFmtId="0" fontId="47" fillId="0" borderId="2" xfId="0" applyFont="1" applyFill="1" applyBorder="1"/>
    <xf numFmtId="0" fontId="50" fillId="0" borderId="0" xfId="13" applyFont="1" applyAlignment="1">
      <alignment horizontal="center"/>
    </xf>
    <xf numFmtId="0" fontId="1" fillId="0" borderId="0" xfId="13"/>
    <xf numFmtId="0" fontId="51" fillId="0" borderId="0" xfId="13" applyFont="1" applyAlignment="1">
      <alignment horizontal="center"/>
    </xf>
    <xf numFmtId="0" fontId="51" fillId="0" borderId="0" xfId="13" applyFont="1" applyAlignment="1">
      <alignment horizontal="center"/>
    </xf>
    <xf numFmtId="0" fontId="51" fillId="0" borderId="0" xfId="13" quotePrefix="1" applyFont="1" applyAlignment="1">
      <alignment horizontal="center"/>
    </xf>
    <xf numFmtId="0" fontId="1" fillId="0" borderId="0" xfId="13" applyAlignment="1">
      <alignment horizontal="left"/>
    </xf>
    <xf numFmtId="0" fontId="52" fillId="0" borderId="0" xfId="14" applyAlignment="1" applyProtection="1"/>
    <xf numFmtId="0" fontId="5" fillId="0" borderId="0" xfId="13" applyFont="1"/>
    <xf numFmtId="0" fontId="2" fillId="0" borderId="0" xfId="13" applyFont="1"/>
    <xf numFmtId="0" fontId="49" fillId="0" borderId="0" xfId="13" quotePrefix="1" applyFont="1"/>
    <xf numFmtId="0" fontId="49" fillId="0" borderId="0" xfId="13" applyFont="1"/>
  </cellXfs>
  <cellStyles count="15">
    <cellStyle name="Hyperlink 2" xfId="14" xr:uid="{D013F311-8DEA-4907-8877-309C8B0631BE}"/>
    <cellStyle name="Normal" xfId="0" builtinId="0"/>
    <cellStyle name="Normal 2" xfId="13" xr:uid="{A449AE2E-1D9B-4B36-8207-CCB18C4D39AD}"/>
    <cellStyle name="Normal_14 WEANED PIGS - UP TO 30 KGS" xfId="10" xr:uid="{00000000-0005-0000-0000-000001000000}"/>
    <cellStyle name="Normal_C'backey" xfId="1" xr:uid="{00000000-0005-0000-0000-000002000000}"/>
    <cellStyle name="Normal_C'backey 2" xfId="2" xr:uid="{00000000-0005-0000-0000-000003000000}"/>
    <cellStyle name="Normal_Compound  &amp; Feedstuffs in NI" xfId="3" xr:uid="{00000000-0005-0000-0000-000004000000}"/>
    <cellStyle name="Normal_Compound  &amp; Feedstuffs in NI 2" xfId="4" xr:uid="{00000000-0005-0000-0000-000005000000}"/>
    <cellStyle name="Normal_PAGE 1" xfId="8" xr:uid="{00000000-0005-0000-0000-000006000000}"/>
    <cellStyle name="Normal_PAGE 1_1" xfId="9" xr:uid="{00000000-0005-0000-0000-000007000000}"/>
    <cellStyle name="Normal_PAGE 2_MRGR002" xfId="11" xr:uid="{00000000-0005-0000-0000-000008000000}"/>
    <cellStyle name="Normal_PAGE_2.XLS" xfId="12" xr:uid="{00000000-0005-0000-0000-000009000000}"/>
    <cellStyle name="Percent" xfId="5" builtinId="5"/>
    <cellStyle name="Percent 2" xfId="6" xr:uid="{00000000-0005-0000-0000-00000B000000}"/>
    <cellStyle name="Percent 3" xfId="7" xr:uid="{00000000-0005-0000-0000-00000C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22080238306805E-2"/>
          <c:y val="5.5555660211370421E-2"/>
          <c:w val="0.94318256580893955"/>
          <c:h val="0.89197698894919997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9013176"/>
        <c:axId val="379013568"/>
      </c:barChart>
      <c:catAx>
        <c:axId val="379013176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9013568"/>
        <c:crosses val="autoZero"/>
        <c:auto val="0"/>
        <c:lblAlgn val="ctr"/>
        <c:lblOffset val="100"/>
        <c:tickMarkSkip val="1"/>
        <c:noMultiLvlLbl val="0"/>
      </c:catAx>
      <c:valAx>
        <c:axId val="379013568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9013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STORES -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Av.price of heifers 300-400 kg (£/head)</a:t>
            </a:r>
          </a:p>
        </c:rich>
      </c:tx>
      <c:layout>
        <c:manualLayout>
          <c:xMode val="edge"/>
          <c:yMode val="edge"/>
          <c:x val="0.11525974025974026"/>
          <c:y val="4.19354838709677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17480308857872"/>
          <c:y val="0.14728737920671028"/>
          <c:w val="0.8690493029385209"/>
          <c:h val="0.5280649647537540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1046.1607142857142</c:v>
              </c:pt>
              <c:pt idx="1">
                <c:v>1125.5820105820105</c:v>
              </c:pt>
              <c:pt idx="2">
                <c:v>1146.1372549019609</c:v>
              </c:pt>
              <c:pt idx="3">
                <c:v>1136.4137931034484</c:v>
              </c:pt>
              <c:pt idx="4">
                <c:v>1163.4324324324325</c:v>
              </c:pt>
              <c:pt idx="5">
                <c:v>1176.5809523809523</c:v>
              </c:pt>
              <c:pt idx="6">
                <c:v>1195.9507389162561</c:v>
              </c:pt>
              <c:pt idx="7">
                <c:v>1230.0560747663551</c:v>
              </c:pt>
              <c:pt idx="8">
                <c:v>1211.3421052631579</c:v>
              </c:pt>
              <c:pt idx="9">
                <c:v>1230.1225490196077</c:v>
              </c:pt>
              <c:pt idx="10">
                <c:v>1248.8285714285714</c:v>
              </c:pt>
              <c:pt idx="11">
                <c:v>1384.752688172043</c:v>
              </c:pt>
              <c:pt idx="12">
                <c:v>1385.911111111111</c:v>
              </c:pt>
              <c:pt idx="13">
                <c:v>1388.242424</c:v>
              </c:pt>
              <c:pt idx="14">
                <c:v>1354.2618025751074</c:v>
              </c:pt>
              <c:pt idx="15">
                <c:v>1396.1379310344828</c:v>
              </c:pt>
              <c:pt idx="16">
                <c:v>1379.7530864197531</c:v>
              </c:pt>
              <c:pt idx="17">
                <c:v>1409.8402366863904</c:v>
              </c:pt>
              <c:pt idx="18">
                <c:v>1384.2857142857142</c:v>
              </c:pt>
              <c:pt idx="19">
                <c:v>1356.6530612244899</c:v>
              </c:pt>
              <c:pt idx="20">
                <c:v>1288.7612903225806</c:v>
              </c:pt>
              <c:pt idx="21">
                <c:v>1273.7254901960785</c:v>
              </c:pt>
              <c:pt idx="22">
                <c:v>1284.2347826086957</c:v>
              </c:pt>
              <c:pt idx="23">
                <c:v>1265.6288659793815</c:v>
              </c:pt>
              <c:pt idx="24">
                <c:v>1369.1089108910892</c:v>
              </c:pt>
              <c:pt idx="25">
                <c:v>1424.5444444444445</c:v>
              </c:pt>
              <c:pt idx="26">
                <c:v>1443.6363636363637</c:v>
              </c:pt>
              <c:pt idx="27">
                <c:v>#N/A</c:v>
              </c:pt>
              <c:pt idx="28">
                <c:v>1451.0347826086957</c:v>
              </c:pt>
              <c:pt idx="29">
                <c:v>1478.1021897810219</c:v>
              </c:pt>
              <c:pt idx="30">
                <c:v>1465.0537634408602</c:v>
              </c:pt>
              <c:pt idx="31">
                <c:v>1490.2079207920792</c:v>
              </c:pt>
              <c:pt idx="32">
                <c:v>1544.6942148760331</c:v>
              </c:pt>
              <c:pt idx="33">
                <c:v>1491.9401197604791</c:v>
              </c:pt>
              <c:pt idx="34">
                <c:v>1533.1972789115646</c:v>
              </c:pt>
              <c:pt idx="35">
                <c:v>1556.0380434782608</c:v>
              </c:pt>
              <c:pt idx="36">
                <c:v>1517.8389830508474</c:v>
              </c:pt>
              <c:pt idx="37">
                <c:v>1556.2169312169312</c:v>
              </c:pt>
              <c:pt idx="38">
                <c:v>1543.6021505376343</c:v>
              </c:pt>
              <c:pt idx="39">
                <c:v>1561.1709844559587</c:v>
              </c:pt>
              <c:pt idx="40">
                <c:v>1681.8581081081081</c:v>
              </c:pt>
              <c:pt idx="41">
                <c:v>1564.0923913043478</c:v>
              </c:pt>
              <c:pt idx="42">
                <c:v>1662.704918032787</c:v>
              </c:pt>
              <c:pt idx="43">
                <c:v>1644.5135135135135</c:v>
              </c:pt>
              <c:pt idx="44">
                <c:v>1640.2753623188405</c:v>
              </c:pt>
              <c:pt idx="45">
                <c:v>1614.4954128440368</c:v>
              </c:pt>
              <c:pt idx="46">
                <c:v>1630.3846153846155</c:v>
              </c:pt>
              <c:pt idx="47">
                <c:v>1398.421052631579</c:v>
              </c:pt>
              <c:pt idx="48">
                <c:v>1404.5555555555557</c:v>
              </c:pt>
              <c:pt idx="49">
                <c:v>1460.7446808510638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E66-47AB-83DB-743BB8DD1381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1601.3888888888889</c:v>
              </c:pt>
              <c:pt idx="1">
                <c:v>1601.2230215827337</c:v>
              </c:pt>
              <c:pt idx="2">
                <c:v>1595.7058823529412</c:v>
              </c:pt>
              <c:pt idx="3">
                <c:v>1558.2352941176471</c:v>
              </c:pt>
              <c:pt idx="4">
                <c:v>1623.6324786324785</c:v>
              </c:pt>
              <c:pt idx="5">
                <c:v>1611.3445378151262</c:v>
              </c:pt>
              <c:pt idx="6">
                <c:v>1606.090909090909</c:v>
              </c:pt>
              <c:pt idx="7">
                <c:v>1603.3235294117646</c:v>
              </c:pt>
              <c:pt idx="8">
                <c:v>1576.5447154471544</c:v>
              </c:pt>
              <c:pt idx="9">
                <c:v>1609.9403973509934</c:v>
              </c:pt>
              <c:pt idx="10">
                <c:v>1587.556179775281</c:v>
              </c:pt>
              <c:pt idx="11">
                <c:v>1610.1868131868132</c:v>
              </c:pt>
              <c:pt idx="12">
                <c:v>1566.4705882352941</c:v>
              </c:pt>
              <c:pt idx="13">
                <c:v>1529.4444444444443</c:v>
              </c:pt>
              <c:pt idx="14">
                <c:v>1498.3035714285713</c:v>
              </c:pt>
              <c:pt idx="15">
                <c:v>1482.4025974025974</c:v>
              </c:pt>
              <c:pt idx="16">
                <c:v>1438.0521327014219</c:v>
              </c:pt>
              <c:pt idx="17">
                <c:v>1420.3214285714287</c:v>
              </c:pt>
              <c:pt idx="18">
                <c:v>1375.5505617977528</c:v>
              </c:pt>
              <c:pt idx="19">
                <c:v>1324.1791044776119</c:v>
              </c:pt>
              <c:pt idx="20">
                <c:v>1417.2093023255813</c:v>
              </c:pt>
              <c:pt idx="21">
                <c:v>1535.0579710144928</c:v>
              </c:pt>
              <c:pt idx="22">
                <c:v>1473.0769230769231</c:v>
              </c:pt>
              <c:pt idx="23">
                <c:v>1507.4285714285713</c:v>
              </c:pt>
              <c:pt idx="24">
                <c:v>1323.0142857142857</c:v>
              </c:pt>
              <c:pt idx="25">
                <c:v>1491.5333333333333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E66-47AB-83DB-743BB8DD1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404944"/>
        <c:axId val="161406904"/>
      </c:lineChart>
      <c:catAx>
        <c:axId val="161404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8159065947480229"/>
              <c:y val="0.750646118302312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406904"/>
        <c:crossesAt val="525"/>
        <c:auto val="0"/>
        <c:lblAlgn val="ctr"/>
        <c:lblOffset val="100"/>
        <c:tickLblSkip val="3"/>
        <c:tickMarkSkip val="1"/>
        <c:noMultiLvlLbl val="0"/>
      </c:catAx>
      <c:valAx>
        <c:axId val="161406904"/>
        <c:scaling>
          <c:orientation val="minMax"/>
          <c:min val="5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40494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SILAGE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(£/bale)</a:t>
            </a:r>
          </a:p>
        </c:rich>
      </c:tx>
      <c:layout>
        <c:manualLayout>
          <c:xMode val="edge"/>
          <c:yMode val="edge"/>
          <c:x val="0.38212955872735221"/>
          <c:y val="5.11909448818897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14848304693531"/>
          <c:y val="0.22321428571432275"/>
          <c:w val="0.80787219661502785"/>
          <c:h val="0.53422619047619047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FEB</c:v>
              </c:pt>
              <c:pt idx="2">
                <c:v>MAR</c:v>
              </c:pt>
              <c:pt idx="3">
                <c:v>APR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AUG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DEC</c:v>
              </c:pt>
            </c:strLit>
          </c:cat>
          <c:val>
            <c:numLit>
              <c:formatCode>General</c:formatCode>
              <c:ptCount val="12"/>
              <c:pt idx="0">
                <c:v>29.5</c:v>
              </c:pt>
              <c:pt idx="1">
                <c:v>29.333333333333332</c:v>
              </c:pt>
              <c:pt idx="2">
                <c:v>28.25</c:v>
              </c:pt>
              <c:pt idx="3">
                <c:v>29</c:v>
              </c:pt>
              <c:pt idx="4">
                <c:v>27.666666666666668</c:v>
              </c:pt>
              <c:pt idx="5">
                <c:v>27.666666666666668</c:v>
              </c:pt>
              <c:pt idx="6">
                <c:v>27.5</c:v>
              </c:pt>
              <c:pt idx="7">
                <c:v>27.67</c:v>
              </c:pt>
              <c:pt idx="8">
                <c:v>28.33</c:v>
              </c:pt>
              <c:pt idx="9">
                <c:v>27.5</c:v>
              </c:pt>
              <c:pt idx="10">
                <c:v>28</c:v>
              </c:pt>
              <c:pt idx="11">
                <c:v>28.333333333333332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34F-4FC8-BCE0-DAFA72F5E5BC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FEB</c:v>
              </c:pt>
              <c:pt idx="2">
                <c:v>MAR</c:v>
              </c:pt>
              <c:pt idx="3">
                <c:v>APR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AUG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DEC</c:v>
              </c:pt>
            </c:strLit>
          </c:cat>
          <c:val>
            <c:numLit>
              <c:formatCode>General</c:formatCode>
              <c:ptCount val="12"/>
              <c:pt idx="0">
                <c:v>28.666666666666668</c:v>
              </c:pt>
              <c:pt idx="1">
                <c:v>28.666666666666668</c:v>
              </c:pt>
              <c:pt idx="2">
                <c:v>27.333333333333332</c:v>
              </c:pt>
              <c:pt idx="3">
                <c:v>27.75</c:v>
              </c:pt>
              <c:pt idx="4">
                <c:v>27.5</c:v>
              </c:pt>
              <c:pt idx="5">
                <c:v>27.666666666666668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34F-4FC8-BCE0-DAFA72F5E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404552"/>
        <c:axId val="161408080"/>
      </c:lineChart>
      <c:catAx>
        <c:axId val="161404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Month</a:t>
                </a:r>
              </a:p>
            </c:rich>
          </c:tx>
          <c:layout>
            <c:manualLayout>
              <c:xMode val="edge"/>
              <c:yMode val="edge"/>
              <c:x val="0.49678976303883049"/>
              <c:y val="0.866669010123734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4080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61408080"/>
        <c:scaling>
          <c:orientation val="minMax"/>
          <c:max val="35"/>
          <c:min val="15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404552"/>
        <c:crosses val="autoZero"/>
        <c:crossBetween val="midCat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STRAW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(£/large round bale)</a:t>
            </a:r>
          </a:p>
        </c:rich>
      </c:tx>
      <c:layout>
        <c:manualLayout>
          <c:xMode val="edge"/>
          <c:yMode val="edge"/>
          <c:x val="0.18526844300718695"/>
          <c:y val="3.1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589477451682172E-2"/>
          <c:y val="0.20404801972348252"/>
          <c:w val="0.82366363188258984"/>
          <c:h val="0.5507823005338679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FEB</c:v>
              </c:pt>
              <c:pt idx="2">
                <c:v>MAR</c:v>
              </c:pt>
              <c:pt idx="3">
                <c:v>APR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AUG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DEC</c:v>
              </c:pt>
            </c:strLit>
          </c:cat>
          <c:val>
            <c:numLit>
              <c:formatCode>General</c:formatCode>
              <c:ptCount val="12"/>
              <c:pt idx="0">
                <c:v>26</c:v>
              </c:pt>
              <c:pt idx="1">
                <c:v>26</c:v>
              </c:pt>
              <c:pt idx="2">
                <c:v>29.333333333333332</c:v>
              </c:pt>
              <c:pt idx="3">
                <c:v>26</c:v>
              </c:pt>
              <c:pt idx="4">
                <c:v>27.666666666666668</c:v>
              </c:pt>
              <c:pt idx="5">
                <c:v>27.666666666666668</c:v>
              </c:pt>
              <c:pt idx="6">
                <c:v>26.666666666666668</c:v>
              </c:pt>
              <c:pt idx="7">
                <c:v>27</c:v>
              </c:pt>
              <c:pt idx="8">
                <c:v>26</c:v>
              </c:pt>
              <c:pt idx="9">
                <c:v>26</c:v>
              </c:pt>
              <c:pt idx="10">
                <c:v>25.666666666666668</c:v>
              </c:pt>
              <c:pt idx="11">
                <c:v>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D65-4226-9D74-DD1D1232B1FE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Lit>
              <c:ptCount val="12"/>
              <c:pt idx="0">
                <c:v>JAN</c:v>
              </c:pt>
              <c:pt idx="1">
                <c:v>FEB</c:v>
              </c:pt>
              <c:pt idx="2">
                <c:v>MAR</c:v>
              </c:pt>
              <c:pt idx="3">
                <c:v>APR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AUG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DEC</c:v>
              </c:pt>
            </c:strLit>
          </c:cat>
          <c:val>
            <c:numLit>
              <c:formatCode>General</c:formatCode>
              <c:ptCount val="12"/>
              <c:pt idx="0">
                <c:v>26</c:v>
              </c:pt>
              <c:pt idx="1">
                <c:v>26</c:v>
              </c:pt>
              <c:pt idx="2">
                <c:v>26</c:v>
              </c:pt>
              <c:pt idx="3">
                <c:v>26</c:v>
              </c:pt>
              <c:pt idx="4">
                <c:v>25</c:v>
              </c:pt>
              <c:pt idx="5">
                <c:v>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D65-4226-9D74-DD1D1232B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410040"/>
        <c:axId val="161410432"/>
      </c:lineChart>
      <c:catAx>
        <c:axId val="161410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Month</a:t>
                </a:r>
              </a:p>
            </c:rich>
          </c:tx>
          <c:layout>
            <c:manualLayout>
              <c:xMode val="edge"/>
              <c:yMode val="edge"/>
              <c:x val="0.43303716296826533"/>
              <c:y val="0.867927160383030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41043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61410432"/>
        <c:scaling>
          <c:orientation val="minMax"/>
          <c:max val="35"/>
          <c:min val="15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410040"/>
        <c:crosses val="autoZero"/>
        <c:crossBetween val="midCat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DAIRY COWS &amp; HEIFERS IN MILK (£/head)</a:t>
            </a:r>
          </a:p>
        </c:rich>
      </c:tx>
      <c:layout>
        <c:manualLayout>
          <c:xMode val="edge"/>
          <c:yMode val="edge"/>
          <c:x val="0.19057403941310613"/>
          <c:y val="4.62427745664739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00019531273843"/>
          <c:y val="0.26315879645969181"/>
          <c:w val="0.8050009826672152"/>
          <c:h val="0.4596506978162663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#N/A</c:v>
              </c:pt>
              <c:pt idx="1">
                <c:v>1710.5172413793102</c:v>
              </c:pt>
              <c:pt idx="2">
                <c:v>#N/A</c:v>
              </c:pt>
              <c:pt idx="3">
                <c:v>1859.090909090909</c:v>
              </c:pt>
              <c:pt idx="4">
                <c:v>1427.3076923076924</c:v>
              </c:pt>
              <c:pt idx="5">
                <c:v>2163.3333333333335</c:v>
              </c:pt>
              <c:pt idx="6">
                <c:v>2178.6440677966102</c:v>
              </c:pt>
              <c:pt idx="7">
                <c:v>2240.566037735849</c:v>
              </c:pt>
              <c:pt idx="8">
                <c:v>1644.4444444444443</c:v>
              </c:pt>
              <c:pt idx="9">
                <c:v>2187.2222222222222</c:v>
              </c:pt>
              <c:pt idx="10">
                <c:v>2095.625</c:v>
              </c:pt>
              <c:pt idx="11">
                <c:v>2061.3559322033898</c:v>
              </c:pt>
              <c:pt idx="12">
                <c:v>2079.1666666666665</c:v>
              </c:pt>
              <c:pt idx="13">
                <c:v>2062.3076923076924</c:v>
              </c:pt>
              <c:pt idx="14">
                <c:v>2319.4444444444443</c:v>
              </c:pt>
              <c:pt idx="15">
                <c:v>2290</c:v>
              </c:pt>
              <c:pt idx="16">
                <c:v>2433.0263157894738</c:v>
              </c:pt>
              <c:pt idx="17">
                <c:v>2297.3333333333335</c:v>
              </c:pt>
              <c:pt idx="18">
                <c:v>1808.3333333333333</c:v>
              </c:pt>
              <c:pt idx="19">
                <c:v>1864.2105263157894</c:v>
              </c:pt>
              <c:pt idx="20">
                <c:v>2534.6153846153848</c:v>
              </c:pt>
              <c:pt idx="21">
                <c:v>2119.2307692307691</c:v>
              </c:pt>
              <c:pt idx="22">
                <c:v>2196.5517241379312</c:v>
              </c:pt>
              <c:pt idx="23">
                <c:v>2226.6666666666665</c:v>
              </c:pt>
              <c:pt idx="24">
                <c:v>2245</c:v>
              </c:pt>
              <c:pt idx="25">
                <c:v>2200</c:v>
              </c:pt>
              <c:pt idx="26">
                <c:v>#N/A</c:v>
              </c:pt>
              <c:pt idx="27">
                <c:v>#N/A</c:v>
              </c:pt>
              <c:pt idx="28">
                <c:v>#N/A</c:v>
              </c:pt>
              <c:pt idx="29">
                <c:v>2643.75</c:v>
              </c:pt>
              <c:pt idx="30">
                <c:v>2306.25</c:v>
              </c:pt>
              <c:pt idx="31">
                <c:v>2304.2857142857142</c:v>
              </c:pt>
              <c:pt idx="32">
                <c:v>#N/A</c:v>
              </c:pt>
              <c:pt idx="33">
                <c:v>2606.75</c:v>
              </c:pt>
              <c:pt idx="34">
                <c:v>2963.8888888888887</c:v>
              </c:pt>
              <c:pt idx="35">
                <c:v>2563.3333333333335</c:v>
              </c:pt>
              <c:pt idx="36">
                <c:v>2550</c:v>
              </c:pt>
              <c:pt idx="37">
                <c:v>2891.25</c:v>
              </c:pt>
              <c:pt idx="38">
                <c:v>2940.7407407407409</c:v>
              </c:pt>
              <c:pt idx="39">
                <c:v>2960</c:v>
              </c:pt>
              <c:pt idx="40">
                <c:v>2572.3684210526317</c:v>
              </c:pt>
              <c:pt idx="41">
                <c:v>2561.6279069767443</c:v>
              </c:pt>
              <c:pt idx="42">
                <c:v>2356.25</c:v>
              </c:pt>
              <c:pt idx="43">
                <c:v>2270.4545454545455</c:v>
              </c:pt>
              <c:pt idx="44">
                <c:v>2525.5555555555557</c:v>
              </c:pt>
              <c:pt idx="45">
                <c:v>2354.0816326530612</c:v>
              </c:pt>
              <c:pt idx="46">
                <c:v>2530.2325581395348</c:v>
              </c:pt>
              <c:pt idx="47">
                <c:v>2025</c:v>
              </c:pt>
              <c:pt idx="48">
                <c:v>2337.5</c:v>
              </c:pt>
              <c:pt idx="49">
                <c:v>2237.5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661-4860-86C5-CCFFE3E35A72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1847.7272727272727</c:v>
              </c:pt>
              <c:pt idx="1">
                <c:v>2157.1428571428573</c:v>
              </c:pt>
              <c:pt idx="2">
                <c:v>2398.8235294117649</c:v>
              </c:pt>
              <c:pt idx="3">
                <c:v>2396.09375</c:v>
              </c:pt>
              <c:pt idx="4">
                <c:v>2267.6470588235293</c:v>
              </c:pt>
              <c:pt idx="5">
                <c:v>2408.3333333333335</c:v>
              </c:pt>
              <c:pt idx="6">
                <c:v>2441.6666666666665</c:v>
              </c:pt>
              <c:pt idx="7">
                <c:v>2491.9117647058824</c:v>
              </c:pt>
              <c:pt idx="8">
                <c:v>2381.818181818182</c:v>
              </c:pt>
              <c:pt idx="9">
                <c:v>2189.1304347826085</c:v>
              </c:pt>
              <c:pt idx="10">
                <c:v>2742.5</c:v>
              </c:pt>
              <c:pt idx="11">
                <c:v>2148.0263157894738</c:v>
              </c:pt>
              <c:pt idx="12">
                <c:v>2144.7368421052633</c:v>
              </c:pt>
              <c:pt idx="13">
                <c:v>1794.9152542372881</c:v>
              </c:pt>
              <c:pt idx="14">
                <c:v>2287.9310344827586</c:v>
              </c:pt>
              <c:pt idx="15">
                <c:v>2184.375</c:v>
              </c:pt>
              <c:pt idx="16">
                <c:v>1937.1134020618556</c:v>
              </c:pt>
              <c:pt idx="17">
                <c:v>1706.6666666666667</c:v>
              </c:pt>
              <c:pt idx="18">
                <c:v>#N/A</c:v>
              </c:pt>
              <c:pt idx="19">
                <c:v>2000</c:v>
              </c:pt>
              <c:pt idx="20">
                <c:v>#N/A</c:v>
              </c:pt>
              <c:pt idx="21">
                <c:v>2078.5714285714284</c:v>
              </c:pt>
              <c:pt idx="22">
                <c:v>#N/A</c:v>
              </c:pt>
              <c:pt idx="23">
                <c:v>2191.6666666666665</c:v>
              </c:pt>
              <c:pt idx="24">
                <c:v>2492.5</c:v>
              </c:pt>
              <c:pt idx="25">
                <c:v>2300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661-4860-86C5-CCFFE3E35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406512"/>
        <c:axId val="161409648"/>
      </c:lineChart>
      <c:catAx>
        <c:axId val="161406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50204944924920003"/>
              <c:y val="0.8179202130082421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409648"/>
        <c:crossesAt val="550"/>
        <c:auto val="0"/>
        <c:lblAlgn val="ctr"/>
        <c:lblOffset val="100"/>
        <c:tickLblSkip val="3"/>
        <c:tickMarkSkip val="1"/>
        <c:noMultiLvlLbl val="0"/>
      </c:catAx>
      <c:valAx>
        <c:axId val="161409648"/>
        <c:scaling>
          <c:orientation val="minMax"/>
          <c:min val="12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406512"/>
        <c:crosses val="autoZero"/>
        <c:crossBetween val="midCat"/>
        <c:majorUnit val="2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DROPPED CALVES (£/head)</a:t>
            </a:r>
          </a:p>
        </c:rich>
      </c:tx>
      <c:layout>
        <c:manualLayout>
          <c:xMode val="edge"/>
          <c:yMode val="edge"/>
          <c:x val="0.27961241495299038"/>
          <c:y val="6.6666666666666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07103841750001"/>
          <c:y val="0.23194484109177929"/>
          <c:w val="0.78436018957344456"/>
          <c:h val="0.5846153846153845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286.69167803547066</c:v>
              </c:pt>
              <c:pt idx="1">
                <c:v>333.30316742081448</c:v>
              </c:pt>
              <c:pt idx="2">
                <c:v>364.35754189944134</c:v>
              </c:pt>
              <c:pt idx="3">
                <c:v>351.02800361336949</c:v>
              </c:pt>
              <c:pt idx="4">
                <c:v>353.8043912175649</c:v>
              </c:pt>
              <c:pt idx="5">
                <c:v>405.30870445344129</c:v>
              </c:pt>
              <c:pt idx="6">
                <c:v>386.82911392405066</c:v>
              </c:pt>
              <c:pt idx="7">
                <c:v>400.27313266443701</c:v>
              </c:pt>
              <c:pt idx="8">
                <c:v>422.35803757828808</c:v>
              </c:pt>
              <c:pt idx="9">
                <c:v>411.725321888412</c:v>
              </c:pt>
              <c:pt idx="10">
                <c:v>410.04840484048407</c:v>
              </c:pt>
              <c:pt idx="11">
                <c:v>422.03336339044182</c:v>
              </c:pt>
              <c:pt idx="12">
                <c:v>414.97641509433964</c:v>
              </c:pt>
              <c:pt idx="13">
                <c:v>492.83354509999998</c:v>
              </c:pt>
              <c:pt idx="14">
                <c:v>494.72912966252221</c:v>
              </c:pt>
              <c:pt idx="15">
                <c:v>520.36635706914342</c:v>
              </c:pt>
              <c:pt idx="16">
                <c:v>508.77224199288258</c:v>
              </c:pt>
              <c:pt idx="17">
                <c:v>529.64900662251659</c:v>
              </c:pt>
              <c:pt idx="18">
                <c:v>492.51219512195121</c:v>
              </c:pt>
              <c:pt idx="19">
                <c:v>527.32275132275129</c:v>
              </c:pt>
              <c:pt idx="20">
                <c:v>501.75226586102718</c:v>
              </c:pt>
              <c:pt idx="21">
                <c:v>510.39920159680639</c:v>
              </c:pt>
              <c:pt idx="22">
                <c:v>483.67666232073014</c:v>
              </c:pt>
              <c:pt idx="23">
                <c:v>502.05128205128204</c:v>
              </c:pt>
              <c:pt idx="24">
                <c:v>494.93630573248407</c:v>
              </c:pt>
              <c:pt idx="25">
                <c:v>484.455205811138</c:v>
              </c:pt>
              <c:pt idx="26">
                <c:v>467.6223776223776</c:v>
              </c:pt>
              <c:pt idx="27">
                <c:v>#N/A</c:v>
              </c:pt>
              <c:pt idx="28">
                <c:v>557.4845488257107</c:v>
              </c:pt>
              <c:pt idx="29">
                <c:v>639.99653979238758</c:v>
              </c:pt>
              <c:pt idx="30">
                <c:v>660.304347826087</c:v>
              </c:pt>
              <c:pt idx="31">
                <c:v>644.15584415584419</c:v>
              </c:pt>
              <c:pt idx="32">
                <c:v>725.14745308310989</c:v>
              </c:pt>
              <c:pt idx="33">
                <c:v>711.02961918194637</c:v>
              </c:pt>
              <c:pt idx="34">
                <c:v>719.16299559471361</c:v>
              </c:pt>
              <c:pt idx="35">
                <c:v>740.28089887640454</c:v>
              </c:pt>
              <c:pt idx="36">
                <c:v>778.59523809523807</c:v>
              </c:pt>
              <c:pt idx="37">
                <c:v>724.62099125364432</c:v>
              </c:pt>
              <c:pt idx="38">
                <c:v>685.55218446601941</c:v>
              </c:pt>
              <c:pt idx="39">
                <c:v>636.90553745928344</c:v>
              </c:pt>
              <c:pt idx="40">
                <c:v>641.72158154859972</c:v>
              </c:pt>
              <c:pt idx="41">
                <c:v>628.64235055724419</c:v>
              </c:pt>
              <c:pt idx="42">
                <c:v>629.46392694063923</c:v>
              </c:pt>
              <c:pt idx="43">
                <c:v>589.81369587109771</c:v>
              </c:pt>
              <c:pt idx="44">
                <c:v>627.05919395465992</c:v>
              </c:pt>
              <c:pt idx="45">
                <c:v>618.20111731843576</c:v>
              </c:pt>
              <c:pt idx="46">
                <c:v>607.65734265734261</c:v>
              </c:pt>
              <c:pt idx="47">
                <c:v>524.01580459770116</c:v>
              </c:pt>
              <c:pt idx="48">
                <c:v>550.80508474576266</c:v>
              </c:pt>
              <c:pt idx="49">
                <c:v>478.0070754716981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AA5-418C-9B5A-06176C27FE8E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578.15373563218395</c:v>
              </c:pt>
              <c:pt idx="1">
                <c:v>562.29729729729729</c:v>
              </c:pt>
              <c:pt idx="2">
                <c:v>569.58561376075056</c:v>
              </c:pt>
              <c:pt idx="3">
                <c:v>561.149885583524</c:v>
              </c:pt>
              <c:pt idx="4">
                <c:v>570.50345508390922</c:v>
              </c:pt>
              <c:pt idx="5">
                <c:v>609.34131736526945</c:v>
              </c:pt>
              <c:pt idx="6">
                <c:v>635.85185185185185</c:v>
              </c:pt>
              <c:pt idx="7">
                <c:v>615.93177189409369</c:v>
              </c:pt>
              <c:pt idx="8">
                <c:v>633.76313276026747</c:v>
              </c:pt>
              <c:pt idx="9">
                <c:v>572.52759381898454</c:v>
              </c:pt>
              <c:pt idx="10">
                <c:v>614.69534050179209</c:v>
              </c:pt>
              <c:pt idx="11">
                <c:v>615.46846846846847</c:v>
              </c:pt>
              <c:pt idx="12">
                <c:v>559.17612193056732</c:v>
              </c:pt>
              <c:pt idx="13">
                <c:v>615.46163069544366</c:v>
              </c:pt>
              <c:pt idx="14">
                <c:v>584.05540417802001</c:v>
              </c:pt>
              <c:pt idx="15">
                <c:v>570.61728395061732</c:v>
              </c:pt>
              <c:pt idx="16">
                <c:v>563.63729508196718</c:v>
              </c:pt>
              <c:pt idx="17">
                <c:v>590.06930693069307</c:v>
              </c:pt>
              <c:pt idx="18">
                <c:v>554.77660972404726</c:v>
              </c:pt>
              <c:pt idx="19">
                <c:v>562.711318795431</c:v>
              </c:pt>
              <c:pt idx="20">
                <c:v>615.05905511811022</c:v>
              </c:pt>
              <c:pt idx="21">
                <c:v>587.22865412445731</c:v>
              </c:pt>
              <c:pt idx="22">
                <c:v>594.5682451253482</c:v>
              </c:pt>
              <c:pt idx="23">
                <c:v>600.93808630393994</c:v>
              </c:pt>
              <c:pt idx="24">
                <c:v>598.30532212885157</c:v>
              </c:pt>
              <c:pt idx="25">
                <c:v>612.52457002457004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AA5-418C-9B5A-06176C27F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407296"/>
        <c:axId val="161411608"/>
      </c:lineChart>
      <c:catAx>
        <c:axId val="161407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8543816731653339"/>
              <c:y val="0.8857151189434654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411608"/>
        <c:crossesAt val="0"/>
        <c:auto val="0"/>
        <c:lblAlgn val="ctr"/>
        <c:lblOffset val="100"/>
        <c:tickLblSkip val="3"/>
        <c:tickMarkSkip val="1"/>
        <c:noMultiLvlLbl val="0"/>
      </c:catAx>
      <c:valAx>
        <c:axId val="161411608"/>
        <c:scaling>
          <c:orientation val="minMax"/>
          <c:min val="1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407296"/>
        <c:crosses val="autoZero"/>
        <c:crossBetween val="midCat"/>
        <c:maj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BROILER CHICKENS -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 Liveweight price (pence/kg)</a:t>
            </a:r>
          </a:p>
        </c:rich>
      </c:tx>
      <c:layout>
        <c:manualLayout>
          <c:xMode val="edge"/>
          <c:yMode val="edge"/>
          <c:x val="0.16801619433198794"/>
          <c:y val="0.10610974673184211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2674317220359"/>
          <c:y val="0.31600061718878314"/>
          <c:w val="0.78078911636622095"/>
          <c:h val="0.4741794967109778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</c:numLit>
          </c:val>
          <c:smooth val="0"/>
          <c:extLst>
            <c:ext xmlns:c16="http://schemas.microsoft.com/office/drawing/2014/chart" uri="{C3380CC4-5D6E-409C-BE32-E72D297353CC}">
              <c16:uniqueId val="{00000000-6966-42A0-BFFB-C26A548F8F42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</c:numLit>
          </c:val>
          <c:smooth val="0"/>
          <c:extLst>
            <c:ext xmlns:c16="http://schemas.microsoft.com/office/drawing/2014/chart" uri="{C3380CC4-5D6E-409C-BE32-E72D297353CC}">
              <c16:uniqueId val="{00000001-6966-42A0-BFFB-C26A548F8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408472"/>
        <c:axId val="161408864"/>
      </c:lineChart>
      <c:catAx>
        <c:axId val="161408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5951417004049488"/>
              <c:y val="0.884247326801191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408864"/>
        <c:crossesAt val="64"/>
        <c:auto val="0"/>
        <c:lblAlgn val="ctr"/>
        <c:lblOffset val="100"/>
        <c:tickLblSkip val="3"/>
        <c:tickMarkSkip val="1"/>
        <c:noMultiLvlLbl val="0"/>
      </c:catAx>
      <c:valAx>
        <c:axId val="161408864"/>
        <c:scaling>
          <c:orientation val="minMax"/>
          <c:max val="130"/>
          <c:min val="95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408472"/>
        <c:crosses val="autoZero"/>
        <c:crossBetween val="midCat"/>
        <c:majorUnit val="5"/>
        <c:min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15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BARLEY - </a:t>
            </a:r>
            <a:r>
              <a:rPr lang="en-GB" sz="115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Delivered price (£/tonne)</a:t>
            </a:r>
          </a:p>
        </c:rich>
      </c:tx>
      <c:layout>
        <c:manualLayout>
          <c:xMode val="edge"/>
          <c:yMode val="edge"/>
          <c:x val="0.14381688615414867"/>
          <c:y val="6.11143438246508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129683595760048E-2"/>
          <c:y val="0.19028377697166185"/>
          <c:w val="0.85085676150954304"/>
          <c:h val="0.5587055579168006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#N/A</c:v>
              </c:pt>
              <c:pt idx="1">
                <c:v>193.5</c:v>
              </c:pt>
              <c:pt idx="2">
                <c:v>196.5</c:v>
              </c:pt>
              <c:pt idx="3">
                <c:v>#N/A</c:v>
              </c:pt>
              <c:pt idx="4">
                <c:v>197.5</c:v>
              </c:pt>
              <c:pt idx="5">
                <c:v>198.5</c:v>
              </c:pt>
              <c:pt idx="6">
                <c:v>#N/A</c:v>
              </c:pt>
              <c:pt idx="7">
                <c:v>199.5</c:v>
              </c:pt>
              <c:pt idx="8">
                <c:v>#N/A</c:v>
              </c:pt>
              <c:pt idx="9">
                <c:v>#N/A</c:v>
              </c:pt>
              <c:pt idx="10">
                <c:v>202.5</c:v>
              </c:pt>
              <c:pt idx="11">
                <c:v>201.5</c:v>
              </c:pt>
              <c:pt idx="12">
                <c:v>#N/A</c:v>
              </c:pt>
              <c:pt idx="13">
                <c:v>201.5</c:v>
              </c:pt>
              <c:pt idx="14">
                <c:v>202</c:v>
              </c:pt>
              <c:pt idx="15">
                <c:v>201.5</c:v>
              </c:pt>
              <c:pt idx="16">
                <c:v>204.5</c:v>
              </c:pt>
              <c:pt idx="17">
                <c:v>199.5</c:v>
              </c:pt>
              <c:pt idx="18">
                <c:v>202.5</c:v>
              </c:pt>
              <c:pt idx="19">
                <c:v>200.5</c:v>
              </c:pt>
              <c:pt idx="20">
                <c:v>197.5</c:v>
              </c:pt>
              <c:pt idx="21">
                <c:v>196.5</c:v>
              </c:pt>
              <c:pt idx="22">
                <c:v>193.5</c:v>
              </c:pt>
              <c:pt idx="23">
                <c:v>191.5</c:v>
              </c:pt>
              <c:pt idx="24">
                <c:v>191.5</c:v>
              </c:pt>
              <c:pt idx="25">
                <c:v>189.5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28D-4B5D-A856-B94D95D123CE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200</c:v>
              </c:pt>
              <c:pt idx="1">
                <c:v>203</c:v>
              </c:pt>
              <c:pt idx="2">
                <c:v>204</c:v>
              </c:pt>
              <c:pt idx="3">
                <c:v>205</c:v>
              </c:pt>
              <c:pt idx="4">
                <c:v>202</c:v>
              </c:pt>
              <c:pt idx="5">
                <c:v>205</c:v>
              </c:pt>
              <c:pt idx="6">
                <c:v>202</c:v>
              </c:pt>
              <c:pt idx="7">
                <c:v>201</c:v>
              </c:pt>
              <c:pt idx="8">
                <c:v>199</c:v>
              </c:pt>
              <c:pt idx="9">
                <c:v>#N/A</c:v>
              </c:pt>
              <c:pt idx="10">
                <c:v>203</c:v>
              </c:pt>
              <c:pt idx="11">
                <c:v>201</c:v>
              </c:pt>
              <c:pt idx="12">
                <c:v>201</c:v>
              </c:pt>
              <c:pt idx="13">
                <c:v>#N/A</c:v>
              </c:pt>
              <c:pt idx="14">
                <c:v>#N/A</c:v>
              </c:pt>
              <c:pt idx="15">
                <c:v>#N/A</c:v>
              </c:pt>
              <c:pt idx="16">
                <c:v>#N/A</c:v>
              </c:pt>
              <c:pt idx="17">
                <c:v>200</c:v>
              </c:pt>
              <c:pt idx="18">
                <c:v>199.5</c:v>
              </c:pt>
              <c:pt idx="19">
                <c:v>197</c:v>
              </c:pt>
              <c:pt idx="20">
                <c:v>197</c:v>
              </c:pt>
              <c:pt idx="21">
                <c:v>191.5</c:v>
              </c:pt>
              <c:pt idx="22">
                <c:v>#N/A</c:v>
              </c:pt>
              <c:pt idx="23">
                <c:v>#N/A</c:v>
              </c:pt>
              <c:pt idx="24">
                <c:v>193</c:v>
              </c:pt>
              <c:pt idx="25">
                <c:v>#N/A</c:v>
              </c:pt>
              <c:pt idx="26">
                <c:v>#N/A</c:v>
              </c:pt>
              <c:pt idx="27">
                <c:v>184</c:v>
              </c:pt>
              <c:pt idx="28">
                <c:v>#N/A</c:v>
              </c:pt>
              <c:pt idx="29">
                <c:v>186</c:v>
              </c:pt>
              <c:pt idx="30">
                <c:v>188</c:v>
              </c:pt>
              <c:pt idx="31">
                <c:v>188</c:v>
              </c:pt>
              <c:pt idx="32">
                <c:v>186</c:v>
              </c:pt>
              <c:pt idx="33">
                <c:v>184</c:v>
              </c:pt>
              <c:pt idx="34">
                <c:v>187</c:v>
              </c:pt>
              <c:pt idx="35">
                <c:v>186</c:v>
              </c:pt>
              <c:pt idx="36">
                <c:v>182</c:v>
              </c:pt>
              <c:pt idx="37">
                <c:v>183</c:v>
              </c:pt>
              <c:pt idx="38">
                <c:v>185.5</c:v>
              </c:pt>
              <c:pt idx="39">
                <c:v>183.5</c:v>
              </c:pt>
              <c:pt idx="40">
                <c:v>184.5</c:v>
              </c:pt>
              <c:pt idx="41">
                <c:v>#N/A</c:v>
              </c:pt>
              <c:pt idx="42">
                <c:v>189.5</c:v>
              </c:pt>
              <c:pt idx="43">
                <c:v>#N/A</c:v>
              </c:pt>
              <c:pt idx="44">
                <c:v>193.5</c:v>
              </c:pt>
              <c:pt idx="45">
                <c:v>195.5</c:v>
              </c:pt>
              <c:pt idx="46">
                <c:v>197.5</c:v>
              </c:pt>
              <c:pt idx="47">
                <c:v>195.5</c:v>
              </c:pt>
              <c:pt idx="48">
                <c:v>194.5</c:v>
              </c:pt>
              <c:pt idx="49">
                <c:v>#N/A</c:v>
              </c:pt>
              <c:pt idx="50">
                <c:v>#N/A</c:v>
              </c:pt>
              <c:pt idx="51">
                <c:v>196.5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28D-4B5D-A856-B94D95D12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989952"/>
        <c:axId val="161988384"/>
      </c:lineChart>
      <c:catAx>
        <c:axId val="16198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988384"/>
        <c:crossesAt val="100"/>
        <c:auto val="1"/>
        <c:lblAlgn val="ctr"/>
        <c:lblOffset val="100"/>
        <c:tickLblSkip val="3"/>
        <c:tickMarkSkip val="1"/>
        <c:noMultiLvlLbl val="0"/>
      </c:catAx>
      <c:valAx>
        <c:axId val="161988384"/>
        <c:scaling>
          <c:orientation val="minMax"/>
          <c:max val="280"/>
          <c:min val="16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989952"/>
        <c:crosses val="autoZero"/>
        <c:crossBetween val="midCat"/>
        <c:majorUnit val="2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FINISHED SHEEP - Deadweight price (pence/kg)</a:t>
            </a:r>
          </a:p>
        </c:rich>
      </c:tx>
      <c:layout>
        <c:manualLayout>
          <c:xMode val="edge"/>
          <c:yMode val="edge"/>
          <c:x val="0.18315817101809642"/>
          <c:y val="0.1143795138352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71832110957844"/>
          <c:y val="0.28979591836734692"/>
          <c:w val="0.81795076610267969"/>
          <c:h val="0.4857142857143569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674.17765184771667</c:v>
              </c:pt>
              <c:pt idx="1">
                <c:v>697.74243199488103</c:v>
              </c:pt>
              <c:pt idx="2">
                <c:v>667.84871287546525</c:v>
              </c:pt>
              <c:pt idx="3">
                <c:v>666.9971346201155</c:v>
              </c:pt>
              <c:pt idx="4">
                <c:v>667.7420690347243</c:v>
              </c:pt>
              <c:pt idx="5">
                <c:v>680.19116350216063</c:v>
              </c:pt>
              <c:pt idx="6">
                <c:v>663.20936534600469</c:v>
              </c:pt>
              <c:pt idx="7">
                <c:v>656.69369083782919</c:v>
              </c:pt>
              <c:pt idx="8">
                <c:v>647.91731894290763</c:v>
              </c:pt>
              <c:pt idx="9">
                <c:v>637.13861237072058</c:v>
              </c:pt>
              <c:pt idx="10">
                <c:v>633.71338472754201</c:v>
              </c:pt>
              <c:pt idx="11">
                <c:v>658.40160457974537</c:v>
              </c:pt>
              <c:pt idx="12">
                <c:v>684.75905177142999</c:v>
              </c:pt>
              <c:pt idx="13">
                <c:v>679.74478229456543</c:v>
              </c:pt>
              <c:pt idx="14">
                <c:v>671.49064829922816</c:v>
              </c:pt>
              <c:pt idx="15">
                <c:v>666.36734306295432</c:v>
              </c:pt>
              <c:pt idx="16">
                <c:v>667.76329436804065</c:v>
              </c:pt>
              <c:pt idx="17">
                <c:v>664.11279064986536</c:v>
              </c:pt>
              <c:pt idx="18">
                <c:v>666.75505814188375</c:v>
              </c:pt>
              <c:pt idx="19">
                <c:v>669.75769681191014</c:v>
              </c:pt>
              <c:pt idx="20">
                <c:v>661.86152121394707</c:v>
              </c:pt>
              <c:pt idx="21">
                <c:v>686.0544219334962</c:v>
              </c:pt>
              <c:pt idx="22">
                <c:v>663.1831039456406</c:v>
              </c:pt>
              <c:pt idx="23">
                <c:v>672.06809548687477</c:v>
              </c:pt>
              <c:pt idx="24">
                <c:v>675.15393532724988</c:v>
              </c:pt>
              <c:pt idx="25">
                <c:v>652.22590712336614</c:v>
              </c:pt>
              <c:pt idx="26">
                <c:v>624.12455742713337</c:v>
              </c:pt>
              <c:pt idx="27">
                <c:v>668.88295851951227</c:v>
              </c:pt>
              <c:pt idx="28">
                <c:v>647.92182577538506</c:v>
              </c:pt>
              <c:pt idx="29">
                <c:v>647.80382211967878</c:v>
              </c:pt>
              <c:pt idx="30">
                <c:v>645.81784301586038</c:v>
              </c:pt>
              <c:pt idx="31">
                <c:v>650.69597197852192</c:v>
              </c:pt>
              <c:pt idx="32">
                <c:v>650.85267355125347</c:v>
              </c:pt>
              <c:pt idx="33">
                <c:v>640.80996059070003</c:v>
              </c:pt>
              <c:pt idx="34">
                <c:v>618.73884812355607</c:v>
              </c:pt>
              <c:pt idx="35">
                <c:v>622.38138850520443</c:v>
              </c:pt>
              <c:pt idx="36">
                <c:v>623.67738919635917</c:v>
              </c:pt>
              <c:pt idx="37">
                <c:v>620.31054260383496</c:v>
              </c:pt>
              <c:pt idx="38">
                <c:v>617.3183461671216</c:v>
              </c:pt>
              <c:pt idx="39">
                <c:v>613.48665416628796</c:v>
              </c:pt>
              <c:pt idx="40">
                <c:v>615.57249685586021</c:v>
              </c:pt>
              <c:pt idx="41">
                <c:v>606.34825343552586</c:v>
              </c:pt>
              <c:pt idx="42">
                <c:v>607.5508066539968</c:v>
              </c:pt>
              <c:pt idx="43">
                <c:v>623.13804131785457</c:v>
              </c:pt>
              <c:pt idx="44">
                <c:v>620.38828844372506</c:v>
              </c:pt>
              <c:pt idx="45">
                <c:v>619.67145777148835</c:v>
              </c:pt>
              <c:pt idx="46">
                <c:v>612.58140279407326</c:v>
              </c:pt>
              <c:pt idx="47">
                <c:v>596.10418934630002</c:v>
              </c:pt>
              <c:pt idx="48">
                <c:v>567.81639195117373</c:v>
              </c:pt>
              <c:pt idx="49">
                <c:v>592.29650417990376</c:v>
              </c:pt>
              <c:pt idx="50">
                <c:v>615.0924571325188</c:v>
              </c:pt>
              <c:pt idx="51">
                <c:v>621.5637100643354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962-4735-9708-BDC7D64A13C3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608.11765699313446</c:v>
              </c:pt>
              <c:pt idx="1">
                <c:v>596.53262180762579</c:v>
              </c:pt>
              <c:pt idx="2">
                <c:v>571.0075521292257</c:v>
              </c:pt>
              <c:pt idx="3">
                <c:v>587.93404637734204</c:v>
              </c:pt>
              <c:pt idx="4">
                <c:v>599.67297785279197</c:v>
              </c:pt>
              <c:pt idx="5">
                <c:v>609.32081876258917</c:v>
              </c:pt>
              <c:pt idx="6">
                <c:v>612.01050320486252</c:v>
              </c:pt>
              <c:pt idx="7">
                <c:v>633.1649917985402</c:v>
              </c:pt>
              <c:pt idx="8">
                <c:v>655.23368539984551</c:v>
              </c:pt>
              <c:pt idx="9">
                <c:v>719.1504944800671</c:v>
              </c:pt>
              <c:pt idx="10">
                <c:v>747.79361314475534</c:v>
              </c:pt>
              <c:pt idx="11">
                <c:v>750.10563006708401</c:v>
              </c:pt>
              <c:pt idx="12">
                <c:v>769.00050276705076</c:v>
              </c:pt>
              <c:pt idx="13">
                <c:v>744.59070726383356</c:v>
              </c:pt>
              <c:pt idx="14">
                <c:v>778.73860065616611</c:v>
              </c:pt>
              <c:pt idx="15">
                <c:v>820.21732479510069</c:v>
              </c:pt>
              <c:pt idx="16">
                <c:v>780.75616603546518</c:v>
              </c:pt>
              <c:pt idx="17">
                <c:v>805.84124861413704</c:v>
              </c:pt>
              <c:pt idx="18">
                <c:v>822.40980418311449</c:v>
              </c:pt>
              <c:pt idx="19">
                <c:v>884.59053093485693</c:v>
              </c:pt>
              <c:pt idx="20">
                <c:v>819.83972472480843</c:v>
              </c:pt>
              <c:pt idx="21">
                <c:v>836.1904856586068</c:v>
              </c:pt>
              <c:pt idx="22">
                <c:v>837.74294203570253</c:v>
              </c:pt>
              <c:pt idx="23">
                <c:v>798.60215756179934</c:v>
              </c:pt>
              <c:pt idx="24">
                <c:v>746.48984298655569</c:v>
              </c:pt>
              <c:pt idx="25">
                <c:v>716.55817461913887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962-4735-9708-BDC7D64A1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990344"/>
        <c:axId val="161992696"/>
      </c:lineChart>
      <c:catAx>
        <c:axId val="161990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9684293410692087"/>
              <c:y val="0.875821711011616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992696"/>
        <c:crossesAt val="260"/>
        <c:auto val="0"/>
        <c:lblAlgn val="ctr"/>
        <c:lblOffset val="100"/>
        <c:tickLblSkip val="3"/>
        <c:tickMarkSkip val="1"/>
        <c:noMultiLvlLbl val="0"/>
      </c:catAx>
      <c:valAx>
        <c:axId val="161992696"/>
        <c:scaling>
          <c:orientation val="minMax"/>
          <c:min val="4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990344"/>
        <c:crosses val="autoZero"/>
        <c:crossBetween val="midCat"/>
        <c:majorUnit val="5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paperSize="9" orientation="landscape" horizontalDpi="-3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FINISHED PIGS - Deadweight price (pence/kg)</a:t>
            </a:r>
          </a:p>
        </c:rich>
      </c:tx>
      <c:layout>
        <c:manualLayout>
          <c:xMode val="edge"/>
          <c:yMode val="edge"/>
          <c:x val="0.21471199052409043"/>
          <c:y val="2.75862068965517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85714285718029"/>
          <c:y val="0.21982804887036247"/>
          <c:w val="0.82566585956424265"/>
          <c:h val="0.5387942374272576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203.07925612616796</c:v>
              </c:pt>
              <c:pt idx="1">
                <c:v>202.66886227850173</c:v>
              </c:pt>
              <c:pt idx="2">
                <c:v>201.980916000907</c:v>
              </c:pt>
              <c:pt idx="3">
                <c:v>201.35173341727136</c:v>
              </c:pt>
              <c:pt idx="4">
                <c:v>202.01757674951355</c:v>
              </c:pt>
              <c:pt idx="5">
                <c:v>200.61579502015957</c:v>
              </c:pt>
              <c:pt idx="6">
                <c:v>200.80841774390245</c:v>
              </c:pt>
              <c:pt idx="7">
                <c:v>200.60302080044715</c:v>
              </c:pt>
              <c:pt idx="8">
                <c:v>201.51454827647632</c:v>
              </c:pt>
              <c:pt idx="9">
                <c:v>200.66930668901554</c:v>
              </c:pt>
              <c:pt idx="10">
                <c:v>201.03256799215737</c:v>
              </c:pt>
              <c:pt idx="11">
                <c:v>201.69535625048982</c:v>
              </c:pt>
              <c:pt idx="12">
                <c:v>201.91432251104763</c:v>
              </c:pt>
              <c:pt idx="13">
                <c:v>202.24260926654699</c:v>
              </c:pt>
              <c:pt idx="14">
                <c:v>202.71831566363213</c:v>
              </c:pt>
              <c:pt idx="15">
                <c:v>202.95822968216243</c:v>
              </c:pt>
              <c:pt idx="16">
                <c:v>203.44498450561485</c:v>
              </c:pt>
              <c:pt idx="17">
                <c:v>202.82271485519905</c:v>
              </c:pt>
              <c:pt idx="18">
                <c:v>203.46084294384164</c:v>
              </c:pt>
              <c:pt idx="19">
                <c:v>203.45166270190848</c:v>
              </c:pt>
              <c:pt idx="20">
                <c:v>204.05674400525444</c:v>
              </c:pt>
              <c:pt idx="21">
                <c:v>204.46953325006746</c:v>
              </c:pt>
              <c:pt idx="22">
                <c:v>204.72759423854941</c:v>
              </c:pt>
              <c:pt idx="23">
                <c:v>205.36463788028368</c:v>
              </c:pt>
              <c:pt idx="24">
                <c:v>205.39562635789542</c:v>
              </c:pt>
              <c:pt idx="25">
                <c:v>205.25770306988505</c:v>
              </c:pt>
              <c:pt idx="26">
                <c:v>204.4537940159363</c:v>
              </c:pt>
              <c:pt idx="27">
                <c:v>205.54842391616219</c:v>
              </c:pt>
              <c:pt idx="28">
                <c:v>205.59997917040684</c:v>
              </c:pt>
              <c:pt idx="29">
                <c:v>205.90844138106149</c:v>
              </c:pt>
              <c:pt idx="30">
                <c:v>205.97821376407714</c:v>
              </c:pt>
              <c:pt idx="31">
                <c:v>205.59214995719296</c:v>
              </c:pt>
              <c:pt idx="32">
                <c:v>205.96776437685844</c:v>
              </c:pt>
              <c:pt idx="33">
                <c:v>205.94466332851709</c:v>
              </c:pt>
              <c:pt idx="34">
                <c:v>206.14524702423523</c:v>
              </c:pt>
              <c:pt idx="35">
                <c:v>205.43676337954619</c:v>
              </c:pt>
              <c:pt idx="36">
                <c:v>205.41581608692388</c:v>
              </c:pt>
              <c:pt idx="37">
                <c:v>204.98612466163405</c:v>
              </c:pt>
              <c:pt idx="38">
                <c:v>204.98327077658959</c:v>
              </c:pt>
              <c:pt idx="39">
                <c:v>204.49245100242504</c:v>
              </c:pt>
              <c:pt idx="40">
                <c:v>203.73117896186693</c:v>
              </c:pt>
              <c:pt idx="41">
                <c:v>203.43976460415666</c:v>
              </c:pt>
              <c:pt idx="42">
                <c:v>202.47634897845731</c:v>
              </c:pt>
              <c:pt idx="43">
                <c:v>201.84690835452611</c:v>
              </c:pt>
              <c:pt idx="44">
                <c:v>200.56540726118274</c:v>
              </c:pt>
              <c:pt idx="45">
                <c:v>200.1420158610685</c:v>
              </c:pt>
              <c:pt idx="46">
                <c:v>199.04492910507497</c:v>
              </c:pt>
              <c:pt idx="47">
                <c:v>198.90625847267796</c:v>
              </c:pt>
              <c:pt idx="48">
                <c:v>197.8207790744836</c:v>
              </c:pt>
              <c:pt idx="49">
                <c:v>196.99270291697951</c:v>
              </c:pt>
              <c:pt idx="50">
                <c:v>199.14811268400453</c:v>
              </c:pt>
              <c:pt idx="51">
                <c:v>194.67868349608736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8E5-4D9C-B8EA-05262469D847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194.52574288436833</c:v>
              </c:pt>
              <c:pt idx="1">
                <c:v>192.00858811244643</c:v>
              </c:pt>
              <c:pt idx="2">
                <c:v>191.99666894037378</c:v>
              </c:pt>
              <c:pt idx="3">
                <c:v>190.92549107900069</c:v>
              </c:pt>
              <c:pt idx="4">
                <c:v>189.70034264863455</c:v>
              </c:pt>
              <c:pt idx="5">
                <c:v>189.27608855867305</c:v>
              </c:pt>
              <c:pt idx="6">
                <c:v>187.2503069640656</c:v>
              </c:pt>
              <c:pt idx="7">
                <c:v>187.22471975648472</c:v>
              </c:pt>
              <c:pt idx="8">
                <c:v>186.14317330985929</c:v>
              </c:pt>
              <c:pt idx="9">
                <c:v>185.88567763580238</c:v>
              </c:pt>
              <c:pt idx="10">
                <c:v>184.63329648317389</c:v>
              </c:pt>
              <c:pt idx="11">
                <c:v>183.54881395404257</c:v>
              </c:pt>
              <c:pt idx="12">
                <c:v>183.68439006866805</c:v>
              </c:pt>
              <c:pt idx="13">
                <c:v>184.2860035320503</c:v>
              </c:pt>
              <c:pt idx="14">
                <c:v>183.07546200214247</c:v>
              </c:pt>
              <c:pt idx="15">
                <c:v>182.71413206535109</c:v>
              </c:pt>
              <c:pt idx="16">
                <c:v>182.6406565410534</c:v>
              </c:pt>
              <c:pt idx="17">
                <c:v>182.35385629286861</c:v>
              </c:pt>
              <c:pt idx="18">
                <c:v>181.79353729279885</c:v>
              </c:pt>
              <c:pt idx="19">
                <c:v>180.22577893095237</c:v>
              </c:pt>
              <c:pt idx="20">
                <c:v>181.57090902177612</c:v>
              </c:pt>
              <c:pt idx="21">
                <c:v>179.76545541226966</c:v>
              </c:pt>
              <c:pt idx="22">
                <c:v>181.27592648462365</c:v>
              </c:pt>
              <c:pt idx="23">
                <c:v>180.03119063597006</c:v>
              </c:pt>
              <c:pt idx="24">
                <c:v>180.56693324378435</c:v>
              </c:pt>
              <c:pt idx="25">
                <c:v>179.06032048448969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8E5-4D9C-B8EA-05262469D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987992"/>
        <c:axId val="161991912"/>
      </c:lineChart>
      <c:catAx>
        <c:axId val="161987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50695851139880665"/>
              <c:y val="0.86207349081364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991912"/>
        <c:crossesAt val="90"/>
        <c:auto val="0"/>
        <c:lblAlgn val="ctr"/>
        <c:lblOffset val="100"/>
        <c:tickLblSkip val="3"/>
        <c:tickMarkSkip val="1"/>
        <c:noMultiLvlLbl val="0"/>
      </c:catAx>
      <c:valAx>
        <c:axId val="161991912"/>
        <c:scaling>
          <c:orientation val="minMax"/>
          <c:max val="230"/>
          <c:min val="15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987992"/>
        <c:crosses val="autoZero"/>
        <c:crossBetween val="midCat"/>
        <c:majorUnit val="1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315960912052141E-2"/>
          <c:y val="5.4545494899307524E-2"/>
          <c:w val="0.94299674267101063"/>
          <c:h val="0.89394005529420062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9012392"/>
        <c:axId val="379013960"/>
      </c:barChart>
      <c:catAx>
        <c:axId val="37901239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9013960"/>
        <c:crosses val="autoZero"/>
        <c:auto val="0"/>
        <c:lblAlgn val="ctr"/>
        <c:lblOffset val="100"/>
        <c:tickMarkSkip val="1"/>
        <c:noMultiLvlLbl val="0"/>
      </c:catAx>
      <c:valAx>
        <c:axId val="379013960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9012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FINISHED STEERS -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Deadweight prices (pence/kg)</a:t>
            </a:r>
          </a:p>
        </c:rich>
      </c:tx>
      <c:layout>
        <c:manualLayout>
          <c:xMode val="edge"/>
          <c:yMode val="edge"/>
          <c:x val="0.16586193634008309"/>
          <c:y val="2.1341463414634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425291455166028E-2"/>
          <c:y val="0.17216178801005888"/>
          <c:w val="0.87401658812187433"/>
          <c:h val="0.5787566490550919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524.36</c:v>
              </c:pt>
              <c:pt idx="1">
                <c:v>529.79999999999995</c:v>
              </c:pt>
              <c:pt idx="2">
                <c:v>539</c:v>
              </c:pt>
              <c:pt idx="3">
                <c:v>549.9</c:v>
              </c:pt>
              <c:pt idx="4">
                <c:v>567.20000000000005</c:v>
              </c:pt>
              <c:pt idx="5">
                <c:v>585.79999999999995</c:v>
              </c:pt>
              <c:pt idx="6">
                <c:v>599.70000000000005</c:v>
              </c:pt>
              <c:pt idx="7">
                <c:v>607.20000000000005</c:v>
              </c:pt>
              <c:pt idx="8">
                <c:v>615.6</c:v>
              </c:pt>
              <c:pt idx="9">
                <c:v>626.70000000000005</c:v>
              </c:pt>
              <c:pt idx="10">
                <c:v>635.70000000000005</c:v>
              </c:pt>
              <c:pt idx="11">
                <c:v>646</c:v>
              </c:pt>
              <c:pt idx="12">
                <c:v>660.8</c:v>
              </c:pt>
              <c:pt idx="13">
                <c:v>673.8</c:v>
              </c:pt>
              <c:pt idx="14">
                <c:v>679.9</c:v>
              </c:pt>
              <c:pt idx="15">
                <c:v>680.9</c:v>
              </c:pt>
              <c:pt idx="16">
                <c:v>679.6</c:v>
              </c:pt>
              <c:pt idx="17">
                <c:v>675.8</c:v>
              </c:pt>
              <c:pt idx="18">
                <c:v>673.9</c:v>
              </c:pt>
              <c:pt idx="19">
                <c:v>666.9</c:v>
              </c:pt>
              <c:pt idx="20">
                <c:v>660</c:v>
              </c:pt>
              <c:pt idx="21">
                <c:v>650.70000000000005</c:v>
              </c:pt>
              <c:pt idx="22">
                <c:v>639.1</c:v>
              </c:pt>
              <c:pt idx="23">
                <c:v>632.4</c:v>
              </c:pt>
              <c:pt idx="24">
                <c:v>626.79999999999995</c:v>
              </c:pt>
              <c:pt idx="25">
                <c:v>628.6</c:v>
              </c:pt>
              <c:pt idx="26">
                <c:v>630.29999999999995</c:v>
              </c:pt>
              <c:pt idx="27">
                <c:v>634.79999999999995</c:v>
              </c:pt>
              <c:pt idx="28">
                <c:v>642.5</c:v>
              </c:pt>
              <c:pt idx="29">
                <c:v>644.4</c:v>
              </c:pt>
              <c:pt idx="30">
                <c:v>647</c:v>
              </c:pt>
              <c:pt idx="31">
                <c:v>648.6</c:v>
              </c:pt>
              <c:pt idx="32">
                <c:v>646.5</c:v>
              </c:pt>
              <c:pt idx="33">
                <c:v>651</c:v>
              </c:pt>
              <c:pt idx="34">
                <c:v>649.9</c:v>
              </c:pt>
              <c:pt idx="35">
                <c:v>647.20000000000005</c:v>
              </c:pt>
              <c:pt idx="36">
                <c:v>651.6</c:v>
              </c:pt>
              <c:pt idx="37">
                <c:v>648.9</c:v>
              </c:pt>
              <c:pt idx="38">
                <c:v>647.20000000000005</c:v>
              </c:pt>
              <c:pt idx="39">
                <c:v>647.1</c:v>
              </c:pt>
              <c:pt idx="40">
                <c:v>645.4</c:v>
              </c:pt>
              <c:pt idx="41">
                <c:v>647.5</c:v>
              </c:pt>
              <c:pt idx="42">
                <c:v>650.79999999999995</c:v>
              </c:pt>
              <c:pt idx="43">
                <c:v>650.1</c:v>
              </c:pt>
              <c:pt idx="44">
                <c:v>654.20000000000005</c:v>
              </c:pt>
              <c:pt idx="45">
                <c:v>654.29999999999995</c:v>
              </c:pt>
              <c:pt idx="46">
                <c:v>651.6</c:v>
              </c:pt>
              <c:pt idx="47">
                <c:v>649.1</c:v>
              </c:pt>
              <c:pt idx="48">
                <c:v>643.5</c:v>
              </c:pt>
              <c:pt idx="49">
                <c:v>639</c:v>
              </c:pt>
              <c:pt idx="50">
                <c:v>645.9</c:v>
              </c:pt>
              <c:pt idx="51">
                <c:v>641.70000000000005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DD5-4369-990D-9372F72D8BB0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643.6</c:v>
              </c:pt>
              <c:pt idx="1">
                <c:v>641.20000000000005</c:v>
              </c:pt>
              <c:pt idx="2">
                <c:v>637.9</c:v>
              </c:pt>
              <c:pt idx="3">
                <c:v>641.79999999999995</c:v>
              </c:pt>
              <c:pt idx="4">
                <c:v>641.9</c:v>
              </c:pt>
              <c:pt idx="5">
                <c:v>642.1</c:v>
              </c:pt>
              <c:pt idx="6">
                <c:v>639.79999999999995</c:v>
              </c:pt>
              <c:pt idx="7">
                <c:v>639.20000000000005</c:v>
              </c:pt>
              <c:pt idx="8">
                <c:v>636.9</c:v>
              </c:pt>
              <c:pt idx="9">
                <c:v>630.9</c:v>
              </c:pt>
              <c:pt idx="10">
                <c:v>633.20000000000005</c:v>
              </c:pt>
              <c:pt idx="11">
                <c:v>628.79999999999995</c:v>
              </c:pt>
              <c:pt idx="12">
                <c:v>627.9</c:v>
              </c:pt>
              <c:pt idx="13">
                <c:v>625.9</c:v>
              </c:pt>
              <c:pt idx="14">
                <c:v>623.9</c:v>
              </c:pt>
              <c:pt idx="15">
                <c:v>618.70000000000005</c:v>
              </c:pt>
              <c:pt idx="16">
                <c:v>612.6</c:v>
              </c:pt>
              <c:pt idx="17">
                <c:v>602.70000000000005</c:v>
              </c:pt>
              <c:pt idx="18">
                <c:v>591.9</c:v>
              </c:pt>
              <c:pt idx="19">
                <c:v>589.6</c:v>
              </c:pt>
              <c:pt idx="20">
                <c:v>585.9</c:v>
              </c:pt>
              <c:pt idx="21">
                <c:v>582.29999999999995</c:v>
              </c:pt>
              <c:pt idx="22">
                <c:v>583</c:v>
              </c:pt>
              <c:pt idx="23">
                <c:v>582.70000000000005</c:v>
              </c:pt>
              <c:pt idx="24">
                <c:v>590.5</c:v>
              </c:pt>
              <c:pt idx="25">
                <c:v>588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DD5-4369-990D-9372F72D8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1340528"/>
        <c:axId val="381337784"/>
      </c:lineChart>
      <c:catAx>
        <c:axId val="381340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8188527045532353"/>
              <c:y val="0.8506137272629755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1337784"/>
        <c:crossesAt val="280"/>
        <c:auto val="0"/>
        <c:lblAlgn val="ctr"/>
        <c:lblOffset val="100"/>
        <c:tickLblSkip val="3"/>
        <c:tickMarkSkip val="1"/>
        <c:noMultiLvlLbl val="0"/>
      </c:catAx>
      <c:valAx>
        <c:axId val="381337784"/>
        <c:scaling>
          <c:orientation val="minMax"/>
          <c:min val="3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1340528"/>
        <c:crosses val="autoZero"/>
        <c:crossBetween val="midCat"/>
        <c:majorUnit val="5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FINISHED HEIFERS-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Deadweight prices (pence/kg)</a:t>
            </a: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 </a:t>
            </a:r>
          </a:p>
        </c:rich>
      </c:tx>
      <c:layout>
        <c:manualLayout>
          <c:xMode val="edge"/>
          <c:yMode val="edge"/>
          <c:x val="0.14772748576884634"/>
          <c:y val="2.16049382716054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071446821415814E-2"/>
          <c:y val="0.18701633672034079"/>
          <c:w val="0.87020129540260005"/>
          <c:h val="0.56926854934852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526.72</c:v>
              </c:pt>
              <c:pt idx="1">
                <c:v>531.79999999999995</c:v>
              </c:pt>
              <c:pt idx="2">
                <c:v>540.70000000000005</c:v>
              </c:pt>
              <c:pt idx="3">
                <c:v>548.70000000000005</c:v>
              </c:pt>
              <c:pt idx="4">
                <c:v>568.1</c:v>
              </c:pt>
              <c:pt idx="5">
                <c:v>584.29999999999995</c:v>
              </c:pt>
              <c:pt idx="6">
                <c:v>598.1</c:v>
              </c:pt>
              <c:pt idx="7">
                <c:v>605.79999999999995</c:v>
              </c:pt>
              <c:pt idx="8">
                <c:v>615</c:v>
              </c:pt>
              <c:pt idx="9">
                <c:v>625</c:v>
              </c:pt>
              <c:pt idx="10">
                <c:v>635.1</c:v>
              </c:pt>
              <c:pt idx="11">
                <c:v>646.79999999999995</c:v>
              </c:pt>
              <c:pt idx="12">
                <c:v>660</c:v>
              </c:pt>
              <c:pt idx="13">
                <c:v>672.9</c:v>
              </c:pt>
              <c:pt idx="14">
                <c:v>680</c:v>
              </c:pt>
              <c:pt idx="15">
                <c:v>680.6</c:v>
              </c:pt>
              <c:pt idx="16">
                <c:v>679.6</c:v>
              </c:pt>
              <c:pt idx="17">
                <c:v>674.6</c:v>
              </c:pt>
              <c:pt idx="18">
                <c:v>671</c:v>
              </c:pt>
              <c:pt idx="19">
                <c:v>666</c:v>
              </c:pt>
              <c:pt idx="20">
                <c:v>659.2</c:v>
              </c:pt>
              <c:pt idx="21">
                <c:v>649.70000000000005</c:v>
              </c:pt>
              <c:pt idx="22">
                <c:v>640.1</c:v>
              </c:pt>
              <c:pt idx="23">
                <c:v>631.5</c:v>
              </c:pt>
              <c:pt idx="24">
                <c:v>626.79999999999995</c:v>
              </c:pt>
              <c:pt idx="25">
                <c:v>628.6</c:v>
              </c:pt>
              <c:pt idx="26">
                <c:v>628.20000000000005</c:v>
              </c:pt>
              <c:pt idx="27">
                <c:v>636.6</c:v>
              </c:pt>
              <c:pt idx="28">
                <c:v>646.4</c:v>
              </c:pt>
              <c:pt idx="29">
                <c:v>644.29999999999995</c:v>
              </c:pt>
              <c:pt idx="30">
                <c:v>651.4</c:v>
              </c:pt>
              <c:pt idx="31">
                <c:v>649.5</c:v>
              </c:pt>
              <c:pt idx="32">
                <c:v>646.6</c:v>
              </c:pt>
              <c:pt idx="33">
                <c:v>651.20000000000005</c:v>
              </c:pt>
              <c:pt idx="34">
                <c:v>651</c:v>
              </c:pt>
              <c:pt idx="35">
                <c:v>649.29999999999995</c:v>
              </c:pt>
              <c:pt idx="36">
                <c:v>651.1</c:v>
              </c:pt>
              <c:pt idx="37">
                <c:v>649.29999999999995</c:v>
              </c:pt>
              <c:pt idx="38">
                <c:v>650.29999999999995</c:v>
              </c:pt>
              <c:pt idx="39">
                <c:v>645.9</c:v>
              </c:pt>
              <c:pt idx="40">
                <c:v>645.20000000000005</c:v>
              </c:pt>
              <c:pt idx="41">
                <c:v>649.6</c:v>
              </c:pt>
              <c:pt idx="42">
                <c:v>649.29999999999995</c:v>
              </c:pt>
              <c:pt idx="43">
                <c:v>651.20000000000005</c:v>
              </c:pt>
              <c:pt idx="44">
                <c:v>653.1</c:v>
              </c:pt>
              <c:pt idx="45">
                <c:v>653.5</c:v>
              </c:pt>
              <c:pt idx="46">
                <c:v>652.1</c:v>
              </c:pt>
              <c:pt idx="47">
                <c:v>647.29999999999995</c:v>
              </c:pt>
              <c:pt idx="48">
                <c:v>644.29999999999995</c:v>
              </c:pt>
              <c:pt idx="49">
                <c:v>638.20000000000005</c:v>
              </c:pt>
              <c:pt idx="50">
                <c:v>640.9</c:v>
              </c:pt>
              <c:pt idx="51">
                <c:v>643.1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AB8-427C-B85F-3BFE6B28BD4D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642.70000000000005</c:v>
              </c:pt>
              <c:pt idx="1">
                <c:v>643.4</c:v>
              </c:pt>
              <c:pt idx="2">
                <c:v>638.4</c:v>
              </c:pt>
              <c:pt idx="3">
                <c:v>642.6</c:v>
              </c:pt>
              <c:pt idx="4">
                <c:v>642.29999999999995</c:v>
              </c:pt>
              <c:pt idx="5">
                <c:v>641.29999999999995</c:v>
              </c:pt>
              <c:pt idx="6">
                <c:v>638.1</c:v>
              </c:pt>
              <c:pt idx="7">
                <c:v>640</c:v>
              </c:pt>
              <c:pt idx="8">
                <c:v>636.1</c:v>
              </c:pt>
              <c:pt idx="9">
                <c:v>633.1</c:v>
              </c:pt>
              <c:pt idx="10">
                <c:v>630.9</c:v>
              </c:pt>
              <c:pt idx="11">
                <c:v>630.1</c:v>
              </c:pt>
              <c:pt idx="12">
                <c:v>629</c:v>
              </c:pt>
              <c:pt idx="13">
                <c:v>629.20000000000005</c:v>
              </c:pt>
              <c:pt idx="14">
                <c:v>624.5</c:v>
              </c:pt>
              <c:pt idx="15">
                <c:v>617.1</c:v>
              </c:pt>
              <c:pt idx="16">
                <c:v>611.1</c:v>
              </c:pt>
              <c:pt idx="17">
                <c:v>603.6</c:v>
              </c:pt>
              <c:pt idx="18">
                <c:v>592.70000000000005</c:v>
              </c:pt>
              <c:pt idx="19">
                <c:v>589.4</c:v>
              </c:pt>
              <c:pt idx="20">
                <c:v>585.9</c:v>
              </c:pt>
              <c:pt idx="21">
                <c:v>583.4</c:v>
              </c:pt>
              <c:pt idx="22">
                <c:v>583.6</c:v>
              </c:pt>
              <c:pt idx="23">
                <c:v>583.79999999999995</c:v>
              </c:pt>
              <c:pt idx="24">
                <c:v>587.1</c:v>
              </c:pt>
              <c:pt idx="25">
                <c:v>589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AB8-427C-B85F-3BFE6B28B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1338176"/>
        <c:axId val="381339352"/>
      </c:lineChart>
      <c:catAx>
        <c:axId val="381338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5748280726377138"/>
              <c:y val="0.857061656388756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1339352"/>
        <c:crossesAt val="290"/>
        <c:auto val="0"/>
        <c:lblAlgn val="ctr"/>
        <c:lblOffset val="100"/>
        <c:tickLblSkip val="3"/>
        <c:tickMarkSkip val="1"/>
        <c:noMultiLvlLbl val="0"/>
      </c:catAx>
      <c:valAx>
        <c:axId val="381339352"/>
        <c:scaling>
          <c:orientation val="minMax"/>
          <c:min val="3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1338176"/>
        <c:crosses val="autoZero"/>
        <c:crossBetween val="midCat"/>
        <c:majorUnit val="5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FINISHED YOUNG BULLS - Deadweight prices (pence/kg)</a:t>
            </a:r>
          </a:p>
        </c:rich>
      </c:tx>
      <c:layout>
        <c:manualLayout>
          <c:xMode val="edge"/>
          <c:yMode val="edge"/>
          <c:x val="0.16138617427934532"/>
          <c:y val="1.1627669119614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871500882334469E-2"/>
          <c:y val="0.18819222099901442"/>
          <c:w val="0.88109329520989565"/>
          <c:h val="0.5867169242909738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503.89</c:v>
              </c:pt>
              <c:pt idx="1">
                <c:v>510.7</c:v>
              </c:pt>
              <c:pt idx="2">
                <c:v>523</c:v>
              </c:pt>
              <c:pt idx="3">
                <c:v>530.1</c:v>
              </c:pt>
              <c:pt idx="4">
                <c:v>549.4</c:v>
              </c:pt>
              <c:pt idx="5">
                <c:v>565.29999999999995</c:v>
              </c:pt>
              <c:pt idx="6">
                <c:v>574.79999999999995</c:v>
              </c:pt>
              <c:pt idx="7">
                <c:v>586.29999999999995</c:v>
              </c:pt>
              <c:pt idx="8">
                <c:v>596.20000000000005</c:v>
              </c:pt>
              <c:pt idx="9">
                <c:v>608.1</c:v>
              </c:pt>
              <c:pt idx="10">
                <c:v>619.20000000000005</c:v>
              </c:pt>
              <c:pt idx="11">
                <c:v>632.6</c:v>
              </c:pt>
              <c:pt idx="12">
                <c:v>640.9</c:v>
              </c:pt>
              <c:pt idx="13">
                <c:v>659.5</c:v>
              </c:pt>
              <c:pt idx="14">
                <c:v>666.1</c:v>
              </c:pt>
              <c:pt idx="15">
                <c:v>662.7</c:v>
              </c:pt>
              <c:pt idx="16">
                <c:v>663.2</c:v>
              </c:pt>
              <c:pt idx="17">
                <c:v>660</c:v>
              </c:pt>
              <c:pt idx="18">
                <c:v>655.7</c:v>
              </c:pt>
              <c:pt idx="19">
                <c:v>650</c:v>
              </c:pt>
              <c:pt idx="20">
                <c:v>644.29999999999995</c:v>
              </c:pt>
              <c:pt idx="21">
                <c:v>631.70000000000005</c:v>
              </c:pt>
              <c:pt idx="22">
                <c:v>624.79999999999995</c:v>
              </c:pt>
              <c:pt idx="23">
                <c:v>616.6</c:v>
              </c:pt>
              <c:pt idx="24">
                <c:v>613.70000000000005</c:v>
              </c:pt>
              <c:pt idx="25">
                <c:v>612.4</c:v>
              </c:pt>
              <c:pt idx="26">
                <c:v>619.29999999999995</c:v>
              </c:pt>
              <c:pt idx="27">
                <c:v>623.9</c:v>
              </c:pt>
              <c:pt idx="28">
                <c:v>632.9</c:v>
              </c:pt>
              <c:pt idx="29">
                <c:v>634.20000000000005</c:v>
              </c:pt>
              <c:pt idx="30">
                <c:v>634.79999999999995</c:v>
              </c:pt>
              <c:pt idx="31">
                <c:v>635.70000000000005</c:v>
              </c:pt>
              <c:pt idx="32">
                <c:v>635</c:v>
              </c:pt>
              <c:pt idx="33">
                <c:v>637.29999999999995</c:v>
              </c:pt>
              <c:pt idx="34">
                <c:v>636</c:v>
              </c:pt>
              <c:pt idx="35">
                <c:v>636.29999999999995</c:v>
              </c:pt>
              <c:pt idx="36">
                <c:v>639.5</c:v>
              </c:pt>
              <c:pt idx="37">
                <c:v>635.70000000000005</c:v>
              </c:pt>
              <c:pt idx="38">
                <c:v>634</c:v>
              </c:pt>
              <c:pt idx="39">
                <c:v>631.9</c:v>
              </c:pt>
              <c:pt idx="40">
                <c:v>630.4</c:v>
              </c:pt>
              <c:pt idx="41">
                <c:v>634.9</c:v>
              </c:pt>
              <c:pt idx="42">
                <c:v>633.9</c:v>
              </c:pt>
              <c:pt idx="43">
                <c:v>636.1</c:v>
              </c:pt>
              <c:pt idx="44">
                <c:v>638.6</c:v>
              </c:pt>
              <c:pt idx="45">
                <c:v>637.1</c:v>
              </c:pt>
              <c:pt idx="46">
                <c:v>633.79999999999995</c:v>
              </c:pt>
              <c:pt idx="47">
                <c:v>630.4</c:v>
              </c:pt>
              <c:pt idx="48">
                <c:v>626.70000000000005</c:v>
              </c:pt>
              <c:pt idx="49">
                <c:v>624</c:v>
              </c:pt>
              <c:pt idx="50">
                <c:v>620.9</c:v>
              </c:pt>
              <c:pt idx="51">
                <c:v>621.70000000000005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EB6-432E-B6B9-C754558B455E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624.5</c:v>
              </c:pt>
              <c:pt idx="1">
                <c:v>624.5</c:v>
              </c:pt>
              <c:pt idx="2">
                <c:v>623.6</c:v>
              </c:pt>
              <c:pt idx="3">
                <c:v>622.5</c:v>
              </c:pt>
              <c:pt idx="4">
                <c:v>626.5</c:v>
              </c:pt>
              <c:pt idx="5">
                <c:v>623.29999999999995</c:v>
              </c:pt>
              <c:pt idx="6">
                <c:v>623.20000000000005</c:v>
              </c:pt>
              <c:pt idx="7">
                <c:v>623.20000000000005</c:v>
              </c:pt>
              <c:pt idx="8">
                <c:v>619.79999999999995</c:v>
              </c:pt>
              <c:pt idx="9">
                <c:v>619</c:v>
              </c:pt>
              <c:pt idx="10">
                <c:v>611.1</c:v>
              </c:pt>
              <c:pt idx="11">
                <c:v>613.4</c:v>
              </c:pt>
              <c:pt idx="12">
                <c:v>608.5</c:v>
              </c:pt>
              <c:pt idx="13">
                <c:v>611.20000000000005</c:v>
              </c:pt>
              <c:pt idx="14">
                <c:v>606.79999999999995</c:v>
              </c:pt>
              <c:pt idx="15">
                <c:v>604.29999999999995</c:v>
              </c:pt>
              <c:pt idx="16">
                <c:v>596.20000000000005</c:v>
              </c:pt>
              <c:pt idx="17">
                <c:v>588</c:v>
              </c:pt>
              <c:pt idx="18">
                <c:v>577.1</c:v>
              </c:pt>
              <c:pt idx="19">
                <c:v>571.6</c:v>
              </c:pt>
              <c:pt idx="20">
                <c:v>568.70000000000005</c:v>
              </c:pt>
              <c:pt idx="21">
                <c:v>566.70000000000005</c:v>
              </c:pt>
              <c:pt idx="22">
                <c:v>568</c:v>
              </c:pt>
              <c:pt idx="23">
                <c:v>568.6</c:v>
              </c:pt>
              <c:pt idx="24">
                <c:v>573.9</c:v>
              </c:pt>
              <c:pt idx="25">
                <c:v>576.20000000000005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EB6-432E-B6B9-C754558B4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1334256"/>
        <c:axId val="381335432"/>
      </c:lineChart>
      <c:catAx>
        <c:axId val="381334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8006484237317232"/>
              <c:y val="0.88000242277407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1335432"/>
        <c:crossesAt val="270"/>
        <c:auto val="0"/>
        <c:lblAlgn val="ctr"/>
        <c:lblOffset val="100"/>
        <c:tickLblSkip val="3"/>
        <c:tickMarkSkip val="1"/>
        <c:noMultiLvlLbl val="0"/>
      </c:catAx>
      <c:valAx>
        <c:axId val="381335432"/>
        <c:scaling>
          <c:orientation val="minMax"/>
          <c:min val="3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1334256"/>
        <c:crosses val="autoZero"/>
        <c:crossBetween val="midCat"/>
        <c:majorUnit val="50"/>
        <c:minorUnit val="1.28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FINISHED COWS - Deadweight prices (pence/kg)</a:t>
            </a:r>
          </a:p>
        </c:rich>
      </c:tx>
      <c:layout>
        <c:manualLayout>
          <c:xMode val="edge"/>
          <c:yMode val="edge"/>
          <c:x val="0.14342217133241794"/>
          <c:y val="4.814874545020277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270018116819576E-2"/>
          <c:y val="0.13703753268783544"/>
          <c:w val="0.8690493029385209"/>
          <c:h val="0.64740975427522729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360.98</c:v>
              </c:pt>
              <c:pt idx="1">
                <c:v>371</c:v>
              </c:pt>
              <c:pt idx="2">
                <c:v>388.5</c:v>
              </c:pt>
              <c:pt idx="3">
                <c:v>404.1</c:v>
              </c:pt>
              <c:pt idx="4">
                <c:v>418.2</c:v>
              </c:pt>
              <c:pt idx="5">
                <c:v>442.8</c:v>
              </c:pt>
              <c:pt idx="6">
                <c:v>448.7</c:v>
              </c:pt>
              <c:pt idx="7">
                <c:v>453.3</c:v>
              </c:pt>
              <c:pt idx="8">
                <c:v>461.2</c:v>
              </c:pt>
              <c:pt idx="9">
                <c:v>474.9</c:v>
              </c:pt>
              <c:pt idx="10">
                <c:v>485</c:v>
              </c:pt>
              <c:pt idx="11">
                <c:v>492</c:v>
              </c:pt>
              <c:pt idx="12">
                <c:v>514.20000000000005</c:v>
              </c:pt>
              <c:pt idx="13">
                <c:v>519.9</c:v>
              </c:pt>
              <c:pt idx="14">
                <c:v>528.29999999999995</c:v>
              </c:pt>
              <c:pt idx="15">
                <c:v>526.70000000000005</c:v>
              </c:pt>
              <c:pt idx="16">
                <c:v>521</c:v>
              </c:pt>
              <c:pt idx="17">
                <c:v>526.6</c:v>
              </c:pt>
              <c:pt idx="18">
                <c:v>522</c:v>
              </c:pt>
              <c:pt idx="19">
                <c:v>519.9</c:v>
              </c:pt>
              <c:pt idx="20">
                <c:v>516.29999999999995</c:v>
              </c:pt>
              <c:pt idx="21">
                <c:v>510</c:v>
              </c:pt>
              <c:pt idx="22">
                <c:v>500.6</c:v>
              </c:pt>
              <c:pt idx="23">
                <c:v>498.1</c:v>
              </c:pt>
              <c:pt idx="24">
                <c:v>495.3</c:v>
              </c:pt>
              <c:pt idx="25">
                <c:v>496.9</c:v>
              </c:pt>
              <c:pt idx="26">
                <c:v>498.3</c:v>
              </c:pt>
              <c:pt idx="27">
                <c:v>496.9</c:v>
              </c:pt>
              <c:pt idx="28">
                <c:v>501.4</c:v>
              </c:pt>
              <c:pt idx="29">
                <c:v>500.3</c:v>
              </c:pt>
              <c:pt idx="30">
                <c:v>501.9</c:v>
              </c:pt>
              <c:pt idx="31">
                <c:v>510.9</c:v>
              </c:pt>
              <c:pt idx="32">
                <c:v>509.6</c:v>
              </c:pt>
              <c:pt idx="33">
                <c:v>508.1</c:v>
              </c:pt>
              <c:pt idx="34">
                <c:v>509.5</c:v>
              </c:pt>
              <c:pt idx="35">
                <c:v>504.8</c:v>
              </c:pt>
              <c:pt idx="36">
                <c:v>510.8</c:v>
              </c:pt>
              <c:pt idx="37">
                <c:v>510.6</c:v>
              </c:pt>
              <c:pt idx="38">
                <c:v>501.8</c:v>
              </c:pt>
              <c:pt idx="39">
                <c:v>503.4</c:v>
              </c:pt>
              <c:pt idx="40">
                <c:v>504.7</c:v>
              </c:pt>
              <c:pt idx="41">
                <c:v>504.4</c:v>
              </c:pt>
              <c:pt idx="42">
                <c:v>508.8</c:v>
              </c:pt>
              <c:pt idx="43">
                <c:v>508.4</c:v>
              </c:pt>
              <c:pt idx="44">
                <c:v>514.20000000000005</c:v>
              </c:pt>
              <c:pt idx="45">
                <c:v>510.5</c:v>
              </c:pt>
              <c:pt idx="46">
                <c:v>505.9</c:v>
              </c:pt>
              <c:pt idx="47">
                <c:v>502.1</c:v>
              </c:pt>
              <c:pt idx="48">
                <c:v>496.5</c:v>
              </c:pt>
              <c:pt idx="49">
                <c:v>481.1</c:v>
              </c:pt>
              <c:pt idx="50">
                <c:v>484</c:v>
              </c:pt>
              <c:pt idx="51">
                <c:v>486.3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2B8-4048-A3EF-60F4EC23BA9D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484</c:v>
              </c:pt>
              <c:pt idx="1">
                <c:v>491</c:v>
              </c:pt>
              <c:pt idx="2">
                <c:v>495</c:v>
              </c:pt>
              <c:pt idx="3">
                <c:v>493.1</c:v>
              </c:pt>
              <c:pt idx="4">
                <c:v>496</c:v>
              </c:pt>
              <c:pt idx="5">
                <c:v>498</c:v>
              </c:pt>
              <c:pt idx="6">
                <c:v>492.9</c:v>
              </c:pt>
              <c:pt idx="7">
                <c:v>498.3</c:v>
              </c:pt>
              <c:pt idx="8">
                <c:v>503.9</c:v>
              </c:pt>
              <c:pt idx="9">
                <c:v>505</c:v>
              </c:pt>
              <c:pt idx="10">
                <c:v>501.5</c:v>
              </c:pt>
              <c:pt idx="11">
                <c:v>498.4</c:v>
              </c:pt>
              <c:pt idx="12">
                <c:v>498.9</c:v>
              </c:pt>
              <c:pt idx="13">
                <c:v>496.1</c:v>
              </c:pt>
              <c:pt idx="14">
                <c:v>497.4</c:v>
              </c:pt>
              <c:pt idx="15">
                <c:v>492.1</c:v>
              </c:pt>
              <c:pt idx="16">
                <c:v>481</c:v>
              </c:pt>
              <c:pt idx="17">
                <c:v>473.2</c:v>
              </c:pt>
              <c:pt idx="18">
                <c:v>468.9</c:v>
              </c:pt>
              <c:pt idx="19">
                <c:v>466.4</c:v>
              </c:pt>
              <c:pt idx="20">
                <c:v>470.9</c:v>
              </c:pt>
              <c:pt idx="21">
                <c:v>465.6</c:v>
              </c:pt>
              <c:pt idx="22">
                <c:v>465.5</c:v>
              </c:pt>
              <c:pt idx="23">
                <c:v>464.2</c:v>
              </c:pt>
              <c:pt idx="24">
                <c:v>465.7</c:v>
              </c:pt>
              <c:pt idx="25">
                <c:v>469.8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2B8-4048-A3EF-60F4EC23B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1336216"/>
        <c:axId val="381334648"/>
      </c:lineChart>
      <c:catAx>
        <c:axId val="381336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8376655602217056"/>
              <c:y val="0.8622238734977758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1334648"/>
        <c:crossesAt val="170"/>
        <c:auto val="0"/>
        <c:lblAlgn val="ctr"/>
        <c:lblOffset val="100"/>
        <c:tickLblSkip val="3"/>
        <c:tickMarkSkip val="1"/>
        <c:noMultiLvlLbl val="0"/>
      </c:catAx>
      <c:valAx>
        <c:axId val="381334648"/>
        <c:scaling>
          <c:orientation val="minMax"/>
          <c:min val="2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1336216"/>
        <c:crosses val="autoZero"/>
        <c:crossBetween val="midCat"/>
        <c:majorUnit val="5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 horizontalDpi="-4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STORES -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Av.price of steers 150-300 kg (£/head)</a:t>
            </a:r>
          </a:p>
        </c:rich>
      </c:tx>
      <c:layout>
        <c:manualLayout>
          <c:xMode val="edge"/>
          <c:yMode val="edge"/>
          <c:x val="0.14379106410720599"/>
          <c:y val="3.96341463414634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8435129183732"/>
          <c:y val="0.15317787862494703"/>
          <c:w val="0.86227712987519989"/>
          <c:h val="0.5934087161197777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1015</c:v>
              </c:pt>
              <c:pt idx="1">
                <c:v>973.5051546391752</c:v>
              </c:pt>
              <c:pt idx="2">
                <c:v>977.06896551724139</c:v>
              </c:pt>
              <c:pt idx="3">
                <c:v>980.64814814814815</c:v>
              </c:pt>
              <c:pt idx="4">
                <c:v>1007.36</c:v>
              </c:pt>
              <c:pt idx="5">
                <c:v>992.61538461538464</c:v>
              </c:pt>
              <c:pt idx="6">
                <c:v>1017.44</c:v>
              </c:pt>
              <c:pt idx="7">
                <c:v>1014.5744680851063</c:v>
              </c:pt>
              <c:pt idx="8">
                <c:v>1021.6666666666666</c:v>
              </c:pt>
              <c:pt idx="9">
                <c:v>1022.24</c:v>
              </c:pt>
              <c:pt idx="10">
                <c:v>1024.8245614035088</c:v>
              </c:pt>
              <c:pt idx="11">
                <c:v>1233.953488372093</c:v>
              </c:pt>
              <c:pt idx="12">
                <c:v>1221.1904761904761</c:v>
              </c:pt>
              <c:pt idx="13">
                <c:v>1317.7777779999999</c:v>
              </c:pt>
              <c:pt idx="14">
                <c:v>1283.1666666666667</c:v>
              </c:pt>
              <c:pt idx="15">
                <c:v>1322.8571428571429</c:v>
              </c:pt>
              <c:pt idx="16">
                <c:v>1321.9780219780221</c:v>
              </c:pt>
              <c:pt idx="17">
                <c:v>1320.3157894736842</c:v>
              </c:pt>
              <c:pt idx="18">
                <c:v>1278.1034482758621</c:v>
              </c:pt>
              <c:pt idx="19">
                <c:v>1263.421052631579</c:v>
              </c:pt>
              <c:pt idx="20">
                <c:v>1262.4705882352941</c:v>
              </c:pt>
              <c:pt idx="21">
                <c:v>1155.5555555555557</c:v>
              </c:pt>
              <c:pt idx="22">
                <c:v>1090.8620689655172</c:v>
              </c:pt>
              <c:pt idx="23">
                <c:v>1079.5652173913043</c:v>
              </c:pt>
              <c:pt idx="24">
                <c:v>1178.7777777777778</c:v>
              </c:pt>
              <c:pt idx="25">
                <c:v>1173.0769230769231</c:v>
              </c:pt>
              <c:pt idx="26">
                <c:v>1182.6315789473683</c:v>
              </c:pt>
              <c:pt idx="27">
                <c:v>#N/A</c:v>
              </c:pt>
              <c:pt idx="28">
                <c:v>1325.8333333333333</c:v>
              </c:pt>
              <c:pt idx="29">
                <c:v>1387.1428571428571</c:v>
              </c:pt>
              <c:pt idx="30">
                <c:v>1388.75</c:v>
              </c:pt>
              <c:pt idx="31">
                <c:v>1430</c:v>
              </c:pt>
              <c:pt idx="32">
                <c:v>1381.0169491525423</c:v>
              </c:pt>
              <c:pt idx="33">
                <c:v>1441.6071428571429</c:v>
              </c:pt>
              <c:pt idx="34">
                <c:v>1449.75</c:v>
              </c:pt>
              <c:pt idx="35">
                <c:v>1417.6767676767677</c:v>
              </c:pt>
              <c:pt idx="36">
                <c:v>1428.6516853932585</c:v>
              </c:pt>
              <c:pt idx="37">
                <c:v>1454.9473684210527</c:v>
              </c:pt>
              <c:pt idx="38">
                <c:v>1445.7943925233644</c:v>
              </c:pt>
              <c:pt idx="39">
                <c:v>1455.0847457627119</c:v>
              </c:pt>
              <c:pt idx="40">
                <c:v>1464.1346153846155</c:v>
              </c:pt>
              <c:pt idx="41">
                <c:v>#N/A</c:v>
              </c:pt>
              <c:pt idx="42">
                <c:v>1417.1111111111111</c:v>
              </c:pt>
              <c:pt idx="43">
                <c:v>1446.7045454545455</c:v>
              </c:pt>
              <c:pt idx="44">
                <c:v>1434.2666666666667</c:v>
              </c:pt>
              <c:pt idx="45">
                <c:v>1459.3846153846155</c:v>
              </c:pt>
              <c:pt idx="46">
                <c:v>1462.1818181818182</c:v>
              </c:pt>
              <c:pt idx="47">
                <c:v>1300.6666666666667</c:v>
              </c:pt>
              <c:pt idx="48">
                <c:v>1276.909090909091</c:v>
              </c:pt>
              <c:pt idx="49">
                <c:v>1240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5F7-4AA9-BEAA-3035F8FA69B3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1437.3076923076924</c:v>
              </c:pt>
              <c:pt idx="1">
                <c:v>1468.7096774193549</c:v>
              </c:pt>
              <c:pt idx="2">
                <c:v>#N/A</c:v>
              </c:pt>
              <c:pt idx="3">
                <c:v>1464.8571428571429</c:v>
              </c:pt>
              <c:pt idx="4">
                <c:v>1593.0555555555557</c:v>
              </c:pt>
              <c:pt idx="5">
                <c:v>1565.3061224489795</c:v>
              </c:pt>
              <c:pt idx="6">
                <c:v>1604.3859649122808</c:v>
              </c:pt>
              <c:pt idx="7">
                <c:v>1616.1194029850747</c:v>
              </c:pt>
              <c:pt idx="8">
                <c:v>1601.1392405063291</c:v>
              </c:pt>
              <c:pt idx="9">
                <c:v>1528.8235294117646</c:v>
              </c:pt>
              <c:pt idx="10">
                <c:v>1515.0684931506848</c:v>
              </c:pt>
              <c:pt idx="11">
                <c:v>1412.3404255319149</c:v>
              </c:pt>
              <c:pt idx="12">
                <c:v>1363.6065573770493</c:v>
              </c:pt>
              <c:pt idx="13">
                <c:v>1360</c:v>
              </c:pt>
              <c:pt idx="14">
                <c:v>1453.3333333333333</c:v>
              </c:pt>
              <c:pt idx="15">
                <c:v>1427.3015873015872</c:v>
              </c:pt>
              <c:pt idx="16">
                <c:v>1434.3333333333333</c:v>
              </c:pt>
              <c:pt idx="17">
                <c:v>1386.5217391304348</c:v>
              </c:pt>
              <c:pt idx="18">
                <c:v>1278.8</c:v>
              </c:pt>
              <c:pt idx="19">
                <c:v>1312.25</c:v>
              </c:pt>
              <c:pt idx="20">
                <c:v>1312.5</c:v>
              </c:pt>
              <c:pt idx="21">
                <c:v>1362.5</c:v>
              </c:pt>
              <c:pt idx="22">
                <c:v>1447.3333333333333</c:v>
              </c:pt>
              <c:pt idx="23">
                <c:v>1458.1818181818182</c:v>
              </c:pt>
              <c:pt idx="24">
                <c:v>1239.5454545454545</c:v>
              </c:pt>
              <c:pt idx="25">
                <c:v>1365.7142857142858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5F7-4AA9-BEAA-3035F8FA6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1335824"/>
        <c:axId val="381337392"/>
      </c:lineChart>
      <c:catAx>
        <c:axId val="381335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8692917674510028"/>
              <c:y val="0.835369854682822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1337392"/>
        <c:crossesAt val="400"/>
        <c:auto val="0"/>
        <c:lblAlgn val="ctr"/>
        <c:lblOffset val="100"/>
        <c:tickLblSkip val="3"/>
        <c:tickMarkSkip val="1"/>
        <c:noMultiLvlLbl val="0"/>
      </c:catAx>
      <c:valAx>
        <c:axId val="381337392"/>
        <c:scaling>
          <c:orientation val="minMax"/>
          <c:min val="4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1335824"/>
        <c:crosses val="autoZero"/>
        <c:crossBetween val="midCat"/>
        <c:majorUnit val="1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STORES -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Av.price of heifers 150-300 kg (£/head)</a:t>
            </a:r>
          </a:p>
        </c:rich>
      </c:tx>
      <c:layout>
        <c:manualLayout>
          <c:xMode val="edge"/>
          <c:yMode val="edge"/>
          <c:x val="0.15233823285505402"/>
          <c:y val="5.90491987777709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68"/>
          <c:y val="0.15568320481125444"/>
          <c:w val="0.8571445179666537"/>
          <c:h val="0.6044960613063749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873.33333333333337</c:v>
              </c:pt>
              <c:pt idx="1">
                <c:v>915.49565217391307</c:v>
              </c:pt>
              <c:pt idx="2">
                <c:v>921.33333333333337</c:v>
              </c:pt>
              <c:pt idx="3">
                <c:v>924.90566037735846</c:v>
              </c:pt>
              <c:pt idx="4">
                <c:v>932.83333333333337</c:v>
              </c:pt>
              <c:pt idx="5">
                <c:v>937.88732394366195</c:v>
              </c:pt>
              <c:pt idx="6">
                <c:v>946.9426751592357</c:v>
              </c:pt>
              <c:pt idx="7">
                <c:v>936.2534246575342</c:v>
              </c:pt>
              <c:pt idx="8">
                <c:v>934.66165413533838</c:v>
              </c:pt>
              <c:pt idx="9">
                <c:v>925.78125</c:v>
              </c:pt>
              <c:pt idx="10">
                <c:v>1035.0467289719627</c:v>
              </c:pt>
              <c:pt idx="11">
                <c:v>1053.780487804878</c:v>
              </c:pt>
              <c:pt idx="12">
                <c:v>1042.7184466019417</c:v>
              </c:pt>
              <c:pt idx="13">
                <c:v>1109.482759</c:v>
              </c:pt>
              <c:pt idx="14">
                <c:v>1074.5121951219512</c:v>
              </c:pt>
              <c:pt idx="15">
                <c:v>1063.2395833333333</c:v>
              </c:pt>
              <c:pt idx="16">
                <c:v>1078.4938271604938</c:v>
              </c:pt>
              <c:pt idx="17">
                <c:v>1091.5625</c:v>
              </c:pt>
              <c:pt idx="18">
                <c:v>1192.5806451612902</c:v>
              </c:pt>
              <c:pt idx="19">
                <c:v>1194.5070422535211</c:v>
              </c:pt>
              <c:pt idx="20">
                <c:v>1075.1785714285713</c:v>
              </c:pt>
              <c:pt idx="21">
                <c:v>1033.8235294117646</c:v>
              </c:pt>
              <c:pt idx="22">
                <c:v>1135.4545454545455</c:v>
              </c:pt>
              <c:pt idx="23">
                <c:v>1017.1176470588235</c:v>
              </c:pt>
              <c:pt idx="24">
                <c:v>1102</c:v>
              </c:pt>
              <c:pt idx="25">
                <c:v>987.75</c:v>
              </c:pt>
              <c:pt idx="26">
                <c:v>1127.5</c:v>
              </c:pt>
              <c:pt idx="27">
                <c:v>#N/A</c:v>
              </c:pt>
              <c:pt idx="28">
                <c:v>1234.4117647058824</c:v>
              </c:pt>
              <c:pt idx="29">
                <c:v>1267.3170731707316</c:v>
              </c:pt>
              <c:pt idx="30">
                <c:v>1256.9512195121952</c:v>
              </c:pt>
              <c:pt idx="31">
                <c:v>1451.5384615384614</c:v>
              </c:pt>
              <c:pt idx="32">
                <c:v>1273.125</c:v>
              </c:pt>
              <c:pt idx="33">
                <c:v>1273.7096774193549</c:v>
              </c:pt>
              <c:pt idx="34">
                <c:v>1271.6666666666667</c:v>
              </c:pt>
              <c:pt idx="35">
                <c:v>1278.5981308411215</c:v>
              </c:pt>
              <c:pt idx="36">
                <c:v>1286.3235294117646</c:v>
              </c:pt>
              <c:pt idx="37">
                <c:v>1286.3541666666667</c:v>
              </c:pt>
              <c:pt idx="38">
                <c:v>1286.2962962962963</c:v>
              </c:pt>
              <c:pt idx="39">
                <c:v>1268.695652173913</c:v>
              </c:pt>
              <c:pt idx="40">
                <c:v>1282.7272727272727</c:v>
              </c:pt>
              <c:pt idx="41">
                <c:v>1307.8823529411766</c:v>
              </c:pt>
              <c:pt idx="42">
                <c:v>1281.7</c:v>
              </c:pt>
              <c:pt idx="43">
                <c:v>1283.5227272727273</c:v>
              </c:pt>
              <c:pt idx="44">
                <c:v>1350.126582278481</c:v>
              </c:pt>
              <c:pt idx="45">
                <c:v>1340.1666666666667</c:v>
              </c:pt>
              <c:pt idx="46">
                <c:v>1376.5217391304348</c:v>
              </c:pt>
              <c:pt idx="47">
                <c:v>1221.25</c:v>
              </c:pt>
              <c:pt idx="48">
                <c:v>1155.2941176470588</c:v>
              </c:pt>
              <c:pt idx="49">
                <c:v>1180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E84-4CD8-8FD0-4600B1C3DB70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2"/>
              <c:pt idx="0">
                <c:v>1311.7142857142858</c:v>
              </c:pt>
              <c:pt idx="1">
                <c:v>1299.3846153846155</c:v>
              </c:pt>
              <c:pt idx="2">
                <c:v>1391.5384615384614</c:v>
              </c:pt>
              <c:pt idx="3">
                <c:v>1398.6206896551723</c:v>
              </c:pt>
              <c:pt idx="4">
                <c:v>1467.4545454545455</c:v>
              </c:pt>
              <c:pt idx="5">
                <c:v>1432.5428571428572</c:v>
              </c:pt>
              <c:pt idx="6">
                <c:v>1416.2337662337663</c:v>
              </c:pt>
              <c:pt idx="7">
                <c:v>1432.8571428571429</c:v>
              </c:pt>
              <c:pt idx="8">
                <c:v>1444.0540540540539</c:v>
              </c:pt>
              <c:pt idx="9">
                <c:v>1434.6938775510205</c:v>
              </c:pt>
              <c:pt idx="10">
                <c:v>1457.3684210526317</c:v>
              </c:pt>
              <c:pt idx="11">
                <c:v>1470.6</c:v>
              </c:pt>
              <c:pt idx="12">
                <c:v>1457.2881355932204</c:v>
              </c:pt>
              <c:pt idx="13">
                <c:v>1331.1627906976744</c:v>
              </c:pt>
              <c:pt idx="14">
                <c:v>1292.75</c:v>
              </c:pt>
              <c:pt idx="15">
                <c:v>1249.7872340425531</c:v>
              </c:pt>
              <c:pt idx="16">
                <c:v>1246.1538461538462</c:v>
              </c:pt>
              <c:pt idx="17">
                <c:v>1260.204081632653</c:v>
              </c:pt>
              <c:pt idx="18">
                <c:v>1268.0769230769231</c:v>
              </c:pt>
              <c:pt idx="19">
                <c:v>1277.0833333333333</c:v>
              </c:pt>
              <c:pt idx="20">
                <c:v>1255.4545454545455</c:v>
              </c:pt>
              <c:pt idx="21">
                <c:v>1262</c:v>
              </c:pt>
              <c:pt idx="22">
                <c:v>1428.4615384615386</c:v>
              </c:pt>
              <c:pt idx="23">
                <c:v>1241.1764705882354</c:v>
              </c:pt>
              <c:pt idx="24">
                <c:v>1214.3636363636363</c:v>
              </c:pt>
              <c:pt idx="25">
                <c:v>1275.909090909091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E84-4CD8-8FD0-4600B1C3D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1339744"/>
        <c:axId val="381340136"/>
      </c:lineChart>
      <c:catAx>
        <c:axId val="381339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9397355214053051"/>
              <c:y val="0.840657342089617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1340136"/>
        <c:crossesAt val="400"/>
        <c:auto val="0"/>
        <c:lblAlgn val="ctr"/>
        <c:lblOffset val="100"/>
        <c:tickLblSkip val="3"/>
        <c:tickMarkSkip val="1"/>
        <c:noMultiLvlLbl val="0"/>
      </c:catAx>
      <c:valAx>
        <c:axId val="381340136"/>
        <c:scaling>
          <c:orientation val="minMax"/>
          <c:min val="4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1339744"/>
        <c:crosses val="autoZero"/>
        <c:crossBetween val="midCat"/>
        <c:majorUnit val="1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STORES - </a:t>
            </a:r>
            <a:r>
              <a:rPr lang="en-GB" sz="12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Av.price of steers 300-400 kg (£/head)</a:t>
            </a:r>
          </a:p>
        </c:rich>
      </c:tx>
      <c:layout>
        <c:manualLayout>
          <c:xMode val="edge"/>
          <c:yMode val="edge"/>
          <c:x val="0.1160132863294049"/>
          <c:y val="2.25806725615624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800593735563728E-2"/>
          <c:y val="0.13409474522975162"/>
          <c:w val="0.87225718924882512"/>
          <c:h val="0.555830541584913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1170</c:v>
              </c:pt>
              <c:pt idx="1">
                <c:v>1268.2374429223744</c:v>
              </c:pt>
              <c:pt idx="2">
                <c:v>1290.4251207729469</c:v>
              </c:pt>
              <c:pt idx="3">
                <c:v>1275.6338028169014</c:v>
              </c:pt>
              <c:pt idx="4">
                <c:v>1277.0168776371308</c:v>
              </c:pt>
              <c:pt idx="5">
                <c:v>1294.5744680851064</c:v>
              </c:pt>
              <c:pt idx="6">
                <c:v>1305.2762430939226</c:v>
              </c:pt>
              <c:pt idx="7">
                <c:v>1302.8058252427184</c:v>
              </c:pt>
              <c:pt idx="8">
                <c:v>1311.2021857923498</c:v>
              </c:pt>
              <c:pt idx="9">
                <c:v>1298.3529411764705</c:v>
              </c:pt>
              <c:pt idx="10">
                <c:v>1318.6524822695035</c:v>
              </c:pt>
              <c:pt idx="11">
                <c:v>1356.8238993710693</c:v>
              </c:pt>
              <c:pt idx="12">
                <c:v>1403.6510416666667</c:v>
              </c:pt>
              <c:pt idx="13">
                <c:v>1507.872832</c:v>
              </c:pt>
              <c:pt idx="14">
                <c:v>1474.6601941747572</c:v>
              </c:pt>
              <c:pt idx="15">
                <c:v>1459.6</c:v>
              </c:pt>
              <c:pt idx="16">
                <c:v>1442.2766990291261</c:v>
              </c:pt>
              <c:pt idx="17">
                <c:v>1473.9359605911329</c:v>
              </c:pt>
              <c:pt idx="18">
                <c:v>1454.3157894736842</c:v>
              </c:pt>
              <c:pt idx="19">
                <c:v>1431.4913793103449</c:v>
              </c:pt>
              <c:pt idx="20">
                <c:v>1448.5401459854015</c:v>
              </c:pt>
              <c:pt idx="21">
                <c:v>1364.3361344537816</c:v>
              </c:pt>
              <c:pt idx="22">
                <c:v>1398.6666666666667</c:v>
              </c:pt>
              <c:pt idx="23">
                <c:v>1367.4375</c:v>
              </c:pt>
              <c:pt idx="24">
                <c:v>1458.5555555555557</c:v>
              </c:pt>
              <c:pt idx="25">
                <c:v>1517.0689655172414</c:v>
              </c:pt>
              <c:pt idx="26">
                <c:v>1501.5535714285713</c:v>
              </c:pt>
              <c:pt idx="27">
                <c:v>#N/A</c:v>
              </c:pt>
              <c:pt idx="28">
                <c:v>1498.9754098360656</c:v>
              </c:pt>
              <c:pt idx="29">
                <c:v>1594.4086021505377</c:v>
              </c:pt>
              <c:pt idx="30">
                <c:v>1611.0958904109589</c:v>
              </c:pt>
              <c:pt idx="31">
                <c:v>1640.8737864077671</c:v>
              </c:pt>
              <c:pt idx="32">
                <c:v>1824.4705882352941</c:v>
              </c:pt>
              <c:pt idx="33">
                <c:v>1612</c:v>
              </c:pt>
              <c:pt idx="34">
                <c:v>1597.91452991453</c:v>
              </c:pt>
              <c:pt idx="35">
                <c:v>1600.6965517241379</c:v>
              </c:pt>
              <c:pt idx="36">
                <c:v>1628.2352941176471</c:v>
              </c:pt>
              <c:pt idx="37">
                <c:v>1613.4748201438849</c:v>
              </c:pt>
              <c:pt idx="38">
                <c:v>1585.5827814569536</c:v>
              </c:pt>
              <c:pt idx="39">
                <c:v>1563.9303482587065</c:v>
              </c:pt>
              <c:pt idx="40">
                <c:v>1599.5036496350365</c:v>
              </c:pt>
              <c:pt idx="41">
                <c:v>1393.3064516129032</c:v>
              </c:pt>
              <c:pt idx="42">
                <c:v>1648.8732394366198</c:v>
              </c:pt>
              <c:pt idx="43">
                <c:v>1633.8759689922481</c:v>
              </c:pt>
              <c:pt idx="44">
                <c:v>1575.2118644067796</c:v>
              </c:pt>
              <c:pt idx="45">
                <c:v>1653.2222222222222</c:v>
              </c:pt>
              <c:pt idx="46">
                <c:v>1687.3214285714287</c:v>
              </c:pt>
              <c:pt idx="47">
                <c:v>1505.0746268656717</c:v>
              </c:pt>
              <c:pt idx="48">
                <c:v>1557.5824175824175</c:v>
              </c:pt>
              <c:pt idx="49">
                <c:v>1573.2142857142858</c:v>
              </c:pt>
              <c:pt idx="50">
                <c:v>#N/A</c:v>
              </c:pt>
              <c:pt idx="5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EC6-48D5-B545-47091D02E859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1712.5454545454545</c:v>
              </c:pt>
              <c:pt idx="1">
                <c:v>1743.467336683417</c:v>
              </c:pt>
              <c:pt idx="2">
                <c:v>1373.5238095238096</c:v>
              </c:pt>
              <c:pt idx="3">
                <c:v>1709.9047619047619</c:v>
              </c:pt>
              <c:pt idx="4">
                <c:v>1732.6519337016575</c:v>
              </c:pt>
              <c:pt idx="5">
                <c:v>1715.5867346938776</c:v>
              </c:pt>
              <c:pt idx="6">
                <c:v>1721.189024390244</c:v>
              </c:pt>
              <c:pt idx="7">
                <c:v>1705.6369047619048</c:v>
              </c:pt>
              <c:pt idx="8">
                <c:v>1743.9226519337017</c:v>
              </c:pt>
              <c:pt idx="9">
                <c:v>1698.7014925373135</c:v>
              </c:pt>
              <c:pt idx="10">
                <c:v>1702.9252873563219</c:v>
              </c:pt>
              <c:pt idx="11">
                <c:v>1660.3608247422681</c:v>
              </c:pt>
              <c:pt idx="12">
                <c:v>1619.3564356435643</c:v>
              </c:pt>
              <c:pt idx="13">
                <c:v>1549.0196078431372</c:v>
              </c:pt>
              <c:pt idx="14">
                <c:v>1579.0079365079366</c:v>
              </c:pt>
              <c:pt idx="15">
                <c:v>1605.9842519685039</c:v>
              </c:pt>
              <c:pt idx="16">
                <c:v>1562.578125</c:v>
              </c:pt>
              <c:pt idx="17">
                <c:v>1577.3446327683616</c:v>
              </c:pt>
              <c:pt idx="18">
                <c:v>1478.90756302521</c:v>
              </c:pt>
              <c:pt idx="19">
                <c:v>1488.659793814433</c:v>
              </c:pt>
              <c:pt idx="20">
                <c:v>1446.0204081632653</c:v>
              </c:pt>
              <c:pt idx="21">
                <c:v>1536.5773195876288</c:v>
              </c:pt>
              <c:pt idx="22">
                <c:v>1540.1</c:v>
              </c:pt>
              <c:pt idx="23">
                <c:v>1583.8095238095239</c:v>
              </c:pt>
              <c:pt idx="24">
                <c:v>1446.8292682926829</c:v>
              </c:pt>
              <c:pt idx="25">
                <c:v>1540.6810344827586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EC6-48D5-B545-47091D02E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1335040"/>
        <c:axId val="161405728"/>
      </c:lineChart>
      <c:catAx>
        <c:axId val="381335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</a:t>
                </a:r>
              </a:p>
            </c:rich>
          </c:tx>
          <c:layout>
            <c:manualLayout>
              <c:xMode val="edge"/>
              <c:yMode val="edge"/>
              <c:x val="0.49183113752937746"/>
              <c:y val="0.8032277518708219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405728"/>
        <c:crossesAt val="510"/>
        <c:auto val="0"/>
        <c:lblAlgn val="ctr"/>
        <c:lblOffset val="100"/>
        <c:tickLblSkip val="3"/>
        <c:tickMarkSkip val="1"/>
        <c:noMultiLvlLbl val="0"/>
      </c:catAx>
      <c:valAx>
        <c:axId val="161405728"/>
        <c:scaling>
          <c:orientation val="minMax"/>
          <c:min val="50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133504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1465" r="0.7500000000000146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883920</xdr:colOff>
      <xdr:row>1</xdr:row>
      <xdr:rowOff>160020</xdr:rowOff>
    </xdr:from>
    <xdr:to>
      <xdr:col>6</xdr:col>
      <xdr:colOff>601981</xdr:colOff>
      <xdr:row>5</xdr:row>
      <xdr:rowOff>162556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9D9B9979-6EC9-460A-AEEB-361F1C92C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89145" y="350520"/>
          <a:ext cx="1680211" cy="76453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40</xdr:row>
      <xdr:rowOff>9525</xdr:rowOff>
    </xdr:from>
    <xdr:to>
      <xdr:col>1</xdr:col>
      <xdr:colOff>0</xdr:colOff>
      <xdr:row>43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C94614-5C25-4B73-A6A5-C48AD442A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8391525"/>
          <a:ext cx="723900" cy="723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77</xdr:row>
      <xdr:rowOff>0</xdr:rowOff>
    </xdr:from>
    <xdr:to>
      <xdr:col>2</xdr:col>
      <xdr:colOff>381013</xdr:colOff>
      <xdr:row>77</xdr:row>
      <xdr:rowOff>0</xdr:rowOff>
    </xdr:to>
    <xdr:sp macro="" textlink="">
      <xdr:nvSpPr>
        <xdr:cNvPr id="45057" name="Text 14">
          <a:extLst>
            <a:ext uri="{FF2B5EF4-FFF2-40B4-BE49-F238E27FC236}">
              <a16:creationId xmlns:a16="http://schemas.microsoft.com/office/drawing/2014/main" id="{00000000-0008-0000-0100-000001B00000}"/>
            </a:ext>
          </a:extLst>
        </xdr:cNvPr>
        <xdr:cNvSpPr txBox="1">
          <a:spLocks noChangeArrowheads="1"/>
        </xdr:cNvSpPr>
      </xdr:nvSpPr>
      <xdr:spPr bwMode="auto">
        <a:xfrm>
          <a:off x="38100" y="13403580"/>
          <a:ext cx="332232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GB" sz="950" b="0" i="0" u="none" strike="noStrike" baseline="0">
              <a:solidFill>
                <a:srgbClr val="000000"/>
              </a:solidFill>
              <a:latin typeface="Arial"/>
              <a:cs typeface="Arial"/>
            </a:rPr>
            <a:t>Average ex-farm producer prices collected from a survey of merchants</a:t>
          </a:r>
        </a:p>
      </xdr:txBody>
    </xdr:sp>
    <xdr:clientData/>
  </xdr:twoCellAnchor>
  <xdr:twoCellAnchor>
    <xdr:from>
      <xdr:col>0</xdr:col>
      <xdr:colOff>38100</xdr:colOff>
      <xdr:row>77</xdr:row>
      <xdr:rowOff>0</xdr:rowOff>
    </xdr:from>
    <xdr:to>
      <xdr:col>2</xdr:col>
      <xdr:colOff>381013</xdr:colOff>
      <xdr:row>77</xdr:row>
      <xdr:rowOff>0</xdr:rowOff>
    </xdr:to>
    <xdr:sp macro="" textlink="">
      <xdr:nvSpPr>
        <xdr:cNvPr id="45058" name="Text 19">
          <a:extLst>
            <a:ext uri="{FF2B5EF4-FFF2-40B4-BE49-F238E27FC236}">
              <a16:creationId xmlns:a16="http://schemas.microsoft.com/office/drawing/2014/main" id="{00000000-0008-0000-0100-000002B00000}"/>
            </a:ext>
          </a:extLst>
        </xdr:cNvPr>
        <xdr:cNvSpPr txBox="1">
          <a:spLocks noChangeArrowheads="1"/>
        </xdr:cNvSpPr>
      </xdr:nvSpPr>
      <xdr:spPr bwMode="auto">
        <a:xfrm>
          <a:off x="38100" y="13403580"/>
          <a:ext cx="332232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GB" sz="950" b="0" i="0" u="none" strike="noStrike" baseline="0">
              <a:solidFill>
                <a:srgbClr val="000000"/>
              </a:solidFill>
              <a:latin typeface="MS Sans Serif"/>
            </a:rPr>
            <a:t>Average ex-farm producer prices per small square bale</a:t>
          </a:r>
        </a:p>
      </xdr:txBody>
    </xdr:sp>
    <xdr:clientData/>
  </xdr:twoCellAnchor>
  <xdr:twoCellAnchor>
    <xdr:from>
      <xdr:col>0</xdr:col>
      <xdr:colOff>38100</xdr:colOff>
      <xdr:row>22</xdr:row>
      <xdr:rowOff>0</xdr:rowOff>
    </xdr:from>
    <xdr:to>
      <xdr:col>2</xdr:col>
      <xdr:colOff>381013</xdr:colOff>
      <xdr:row>22</xdr:row>
      <xdr:rowOff>0</xdr:rowOff>
    </xdr:to>
    <xdr:sp macro="" textlink="">
      <xdr:nvSpPr>
        <xdr:cNvPr id="45062" name="Text 19">
          <a:extLst>
            <a:ext uri="{FF2B5EF4-FFF2-40B4-BE49-F238E27FC236}">
              <a16:creationId xmlns:a16="http://schemas.microsoft.com/office/drawing/2014/main" id="{00000000-0008-0000-0100-000006B00000}"/>
            </a:ext>
          </a:extLst>
        </xdr:cNvPr>
        <xdr:cNvSpPr txBox="1">
          <a:spLocks noChangeArrowheads="1"/>
        </xdr:cNvSpPr>
      </xdr:nvSpPr>
      <xdr:spPr bwMode="auto">
        <a:xfrm>
          <a:off x="38100" y="3177540"/>
          <a:ext cx="332232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GB" sz="950" b="0" i="0" u="none" strike="noStrike" baseline="0">
              <a:solidFill>
                <a:srgbClr val="000000"/>
              </a:solidFill>
              <a:latin typeface="MS Sans Serif"/>
            </a:rPr>
            <a:t>Average ex-farm producer prices per small square bale</a:t>
          </a:r>
        </a:p>
      </xdr:txBody>
    </xdr:sp>
    <xdr:clientData/>
  </xdr:twoCellAnchor>
  <xdr:twoCellAnchor>
    <xdr:from>
      <xdr:col>5</xdr:col>
      <xdr:colOff>241300</xdr:colOff>
      <xdr:row>66</xdr:row>
      <xdr:rowOff>0</xdr:rowOff>
    </xdr:from>
    <xdr:to>
      <xdr:col>9</xdr:col>
      <xdr:colOff>99042</xdr:colOff>
      <xdr:row>69</xdr:row>
      <xdr:rowOff>32657</xdr:rowOff>
    </xdr:to>
    <xdr:sp macro="" textlink="">
      <xdr:nvSpPr>
        <xdr:cNvPr id="45067" name="Text Box 11">
          <a:extLst>
            <a:ext uri="{FF2B5EF4-FFF2-40B4-BE49-F238E27FC236}">
              <a16:creationId xmlns:a16="http://schemas.microsoft.com/office/drawing/2014/main" id="{00000000-0008-0000-0100-00000BB00000}"/>
            </a:ext>
          </a:extLst>
        </xdr:cNvPr>
        <xdr:cNvSpPr txBox="1">
          <a:spLocks noChangeArrowheads="1"/>
        </xdr:cNvSpPr>
      </xdr:nvSpPr>
      <xdr:spPr bwMode="auto">
        <a:xfrm>
          <a:off x="6438900" y="12890500"/>
          <a:ext cx="2486642" cy="50255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GB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© Crown Copyright 2026</a:t>
          </a:r>
        </a:p>
        <a:p>
          <a:pPr algn="l" rtl="0">
            <a:defRPr sz="1000"/>
          </a:pPr>
          <a:endParaRPr lang="en-GB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398145</xdr:colOff>
      <xdr:row>7</xdr:row>
      <xdr:rowOff>0</xdr:rowOff>
    </xdr:from>
    <xdr:to>
      <xdr:col>9</xdr:col>
      <xdr:colOff>443886</xdr:colOff>
      <xdr:row>9</xdr:row>
      <xdr:rowOff>116511</xdr:rowOff>
    </xdr:to>
    <xdr:sp macro="" textlink="">
      <xdr:nvSpPr>
        <xdr:cNvPr id="2" name="Text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98145" y="1272540"/>
          <a:ext cx="5306081" cy="451791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64008" tIns="32004" rIns="64008" bIns="32004" anchor="ctr" upright="1"/>
        <a:lstStyle/>
        <a:p>
          <a:pPr algn="ctr" rtl="0">
            <a:defRPr sz="1000"/>
          </a:pPr>
          <a:endParaRPr lang="en-GB" sz="1100" b="1" i="1" u="none" strike="noStrike" baseline="0">
            <a:solidFill>
              <a:srgbClr val="000000"/>
            </a:solidFill>
            <a:latin typeface="Wide Latin"/>
          </a:endParaRPr>
        </a:p>
      </xdr:txBody>
    </xdr:sp>
    <xdr:clientData/>
  </xdr:twoCellAnchor>
  <xdr:twoCellAnchor>
    <xdr:from>
      <xdr:col>0</xdr:col>
      <xdr:colOff>106680</xdr:colOff>
      <xdr:row>59</xdr:row>
      <xdr:rowOff>228600</xdr:rowOff>
    </xdr:from>
    <xdr:to>
      <xdr:col>6</xdr:col>
      <xdr:colOff>329595</xdr:colOff>
      <xdr:row>67</xdr:row>
      <xdr:rowOff>38100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06680" y="8686800"/>
          <a:ext cx="3796695" cy="12268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endParaRPr lang="en-GB" sz="95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291465</xdr:colOff>
      <xdr:row>60</xdr:row>
      <xdr:rowOff>137160</xdr:rowOff>
    </xdr:from>
    <xdr:to>
      <xdr:col>14</xdr:col>
      <xdr:colOff>436245</xdr:colOff>
      <xdr:row>64</xdr:row>
      <xdr:rowOff>93750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4947285" y="8839200"/>
          <a:ext cx="3611880" cy="6271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endParaRPr lang="en-GB" sz="95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85</xdr:row>
      <xdr:rowOff>0</xdr:rowOff>
    </xdr:from>
    <xdr:to>
      <xdr:col>2</xdr:col>
      <xdr:colOff>384782</xdr:colOff>
      <xdr:row>85</xdr:row>
      <xdr:rowOff>0</xdr:rowOff>
    </xdr:to>
    <xdr:sp macro="" textlink="">
      <xdr:nvSpPr>
        <xdr:cNvPr id="2" name="Text 1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8100" y="10477500"/>
          <a:ext cx="26593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GB" sz="950" b="0" i="0" u="none" strike="noStrike" baseline="0">
              <a:solidFill>
                <a:srgbClr val="000000"/>
              </a:solidFill>
              <a:latin typeface="Arial"/>
              <a:cs typeface="Arial"/>
            </a:rPr>
            <a:t>Average ex-farm producer prices collected from a survey of merchants</a:t>
          </a:r>
        </a:p>
      </xdr:txBody>
    </xdr:sp>
    <xdr:clientData/>
  </xdr:twoCellAnchor>
  <xdr:twoCellAnchor>
    <xdr:from>
      <xdr:col>0</xdr:col>
      <xdr:colOff>38100</xdr:colOff>
      <xdr:row>85</xdr:row>
      <xdr:rowOff>0</xdr:rowOff>
    </xdr:from>
    <xdr:to>
      <xdr:col>2</xdr:col>
      <xdr:colOff>384782</xdr:colOff>
      <xdr:row>85</xdr:row>
      <xdr:rowOff>0</xdr:rowOff>
    </xdr:to>
    <xdr:sp macro="" textlink="">
      <xdr:nvSpPr>
        <xdr:cNvPr id="3" name="Text 1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8100" y="10477500"/>
          <a:ext cx="26593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GB" sz="950" b="0" i="0" u="none" strike="noStrike" baseline="0">
              <a:solidFill>
                <a:srgbClr val="000000"/>
              </a:solidFill>
              <a:latin typeface="MS Sans Serif"/>
            </a:rPr>
            <a:t>Average ex-farm producer prices per small square bale</a:t>
          </a:r>
        </a:p>
      </xdr:txBody>
    </xdr:sp>
    <xdr:clientData/>
  </xdr:twoCellAnchor>
  <xdr:twoCellAnchor>
    <xdr:from>
      <xdr:col>4</xdr:col>
      <xdr:colOff>337185</xdr:colOff>
      <xdr:row>74</xdr:row>
      <xdr:rowOff>1905</xdr:rowOff>
    </xdr:from>
    <xdr:to>
      <xdr:col>8</xdr:col>
      <xdr:colOff>617228</xdr:colOff>
      <xdr:row>75</xdr:row>
      <xdr:rowOff>114557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5027718" y="8790305"/>
          <a:ext cx="3285710" cy="265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GB" sz="950" b="1" i="0" u="none" strike="noStrike" baseline="0">
              <a:solidFill>
                <a:srgbClr val="000000"/>
              </a:solidFill>
              <a:latin typeface="Arial"/>
              <a:cs typeface="Arial"/>
            </a:rPr>
            <a:t>© Crown Copyright 2026</a:t>
          </a:r>
        </a:p>
        <a:p>
          <a:pPr algn="l" rtl="0">
            <a:defRPr sz="1000"/>
          </a:pPr>
          <a:endParaRPr lang="en-GB" sz="95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95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26</xdr:row>
      <xdr:rowOff>0</xdr:rowOff>
    </xdr:from>
    <xdr:to>
      <xdr:col>2</xdr:col>
      <xdr:colOff>384782</xdr:colOff>
      <xdr:row>26</xdr:row>
      <xdr:rowOff>0</xdr:rowOff>
    </xdr:to>
    <xdr:sp macro="" textlink="">
      <xdr:nvSpPr>
        <xdr:cNvPr id="7" name="Text 19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8100" y="2270760"/>
          <a:ext cx="26593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GB" sz="950" b="0" i="0" u="none" strike="noStrike" baseline="0">
              <a:solidFill>
                <a:srgbClr val="000000"/>
              </a:solidFill>
              <a:latin typeface="MS Sans Serif"/>
            </a:rPr>
            <a:t>Average ex-farm producer prices per small square bale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22</xdr:row>
      <xdr:rowOff>167640</xdr:rowOff>
    </xdr:from>
    <xdr:to>
      <xdr:col>7</xdr:col>
      <xdr:colOff>53340</xdr:colOff>
      <xdr:row>40</xdr:row>
      <xdr:rowOff>167640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15240</xdr:colOff>
      <xdr:row>41</xdr:row>
      <xdr:rowOff>0</xdr:rowOff>
    </xdr:from>
    <xdr:to>
      <xdr:col>13</xdr:col>
      <xdr:colOff>876300</xdr:colOff>
      <xdr:row>59</xdr:row>
      <xdr:rowOff>45720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30480</xdr:colOff>
      <xdr:row>5</xdr:row>
      <xdr:rowOff>0</xdr:rowOff>
    </xdr:from>
    <xdr:to>
      <xdr:col>7</xdr:col>
      <xdr:colOff>68580</xdr:colOff>
      <xdr:row>23</xdr:row>
      <xdr:rowOff>30480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90350</xdr:colOff>
      <xdr:row>5</xdr:row>
      <xdr:rowOff>10884</xdr:rowOff>
    </xdr:from>
    <xdr:to>
      <xdr:col>14</xdr:col>
      <xdr:colOff>348341</xdr:colOff>
      <xdr:row>23</xdr:row>
      <xdr:rowOff>-1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30480</xdr:colOff>
      <xdr:row>22</xdr:row>
      <xdr:rowOff>99786</xdr:rowOff>
    </xdr:from>
    <xdr:to>
      <xdr:col>7</xdr:col>
      <xdr:colOff>114300</xdr:colOff>
      <xdr:row>41</xdr:row>
      <xdr:rowOff>7620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22</xdr:row>
      <xdr:rowOff>81643</xdr:rowOff>
    </xdr:from>
    <xdr:to>
      <xdr:col>14</xdr:col>
      <xdr:colOff>99786</xdr:colOff>
      <xdr:row>40</xdr:row>
      <xdr:rowOff>81642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30480</xdr:colOff>
      <xdr:row>41</xdr:row>
      <xdr:rowOff>0</xdr:rowOff>
    </xdr:from>
    <xdr:to>
      <xdr:col>7</xdr:col>
      <xdr:colOff>0</xdr:colOff>
      <xdr:row>59</xdr:row>
      <xdr:rowOff>30480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598715</xdr:colOff>
      <xdr:row>40</xdr:row>
      <xdr:rowOff>81643</xdr:rowOff>
    </xdr:from>
    <xdr:to>
      <xdr:col>14</xdr:col>
      <xdr:colOff>281215</xdr:colOff>
      <xdr:row>59</xdr:row>
      <xdr:rowOff>9072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38100</xdr:colOff>
      <xdr:row>59</xdr:row>
      <xdr:rowOff>1088</xdr:rowOff>
    </xdr:from>
    <xdr:to>
      <xdr:col>7</xdr:col>
      <xdr:colOff>7620</xdr:colOff>
      <xdr:row>79</xdr:row>
      <xdr:rowOff>54428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662213</xdr:colOff>
      <xdr:row>58</xdr:row>
      <xdr:rowOff>99784</xdr:rowOff>
    </xdr:from>
    <xdr:to>
      <xdr:col>14</xdr:col>
      <xdr:colOff>54428</xdr:colOff>
      <xdr:row>79</xdr:row>
      <xdr:rowOff>108857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137160</xdr:colOff>
      <xdr:row>3</xdr:row>
      <xdr:rowOff>114300</xdr:rowOff>
    </xdr:from>
    <xdr:to>
      <xdr:col>5</xdr:col>
      <xdr:colOff>601980</xdr:colOff>
      <xdr:row>3</xdr:row>
      <xdr:rowOff>114300</xdr:rowOff>
    </xdr:to>
    <xdr:sp macro="" textlink="">
      <xdr:nvSpPr>
        <xdr:cNvPr id="12" name="Line 12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>
          <a:spLocks noChangeShapeType="1"/>
        </xdr:cNvSpPr>
      </xdr:nvSpPr>
      <xdr:spPr bwMode="auto">
        <a:xfrm>
          <a:off x="3566160" y="676275"/>
          <a:ext cx="46482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114300</xdr:colOff>
      <xdr:row>3</xdr:row>
      <xdr:rowOff>106680</xdr:rowOff>
    </xdr:from>
    <xdr:to>
      <xdr:col>8</xdr:col>
      <xdr:colOff>541020</xdr:colOff>
      <xdr:row>3</xdr:row>
      <xdr:rowOff>106680</xdr:rowOff>
    </xdr:to>
    <xdr:sp macro="" textlink="">
      <xdr:nvSpPr>
        <xdr:cNvPr id="13" name="Line 13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>
          <a:spLocks noChangeShapeType="1"/>
        </xdr:cNvSpPr>
      </xdr:nvSpPr>
      <xdr:spPr bwMode="auto">
        <a:xfrm>
          <a:off x="5600700" y="668655"/>
          <a:ext cx="426720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7</xdr:col>
      <xdr:colOff>434340</xdr:colOff>
      <xdr:row>3</xdr:row>
      <xdr:rowOff>106680</xdr:rowOff>
    </xdr:from>
    <xdr:to>
      <xdr:col>8</xdr:col>
      <xdr:colOff>198120</xdr:colOff>
      <xdr:row>3</xdr:row>
      <xdr:rowOff>106680</xdr:rowOff>
    </xdr:to>
    <xdr:sp macro="" textlink="">
      <xdr:nvSpPr>
        <xdr:cNvPr id="14" name="Line 16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>
          <a:spLocks noChangeShapeType="1"/>
        </xdr:cNvSpPr>
      </xdr:nvSpPr>
      <xdr:spPr bwMode="auto">
        <a:xfrm>
          <a:off x="5234940" y="668655"/>
          <a:ext cx="449580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90594</xdr:colOff>
      <xdr:row>54</xdr:row>
      <xdr:rowOff>62653</xdr:rowOff>
    </xdr:from>
    <xdr:to>
      <xdr:col>13</xdr:col>
      <xdr:colOff>574887</xdr:colOff>
      <xdr:row>68</xdr:row>
      <xdr:rowOff>62653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259080</xdr:colOff>
      <xdr:row>73</xdr:row>
      <xdr:rowOff>0</xdr:rowOff>
    </xdr:from>
    <xdr:to>
      <xdr:col>7</xdr:col>
      <xdr:colOff>259080</xdr:colOff>
      <xdr:row>73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ShapeType="1"/>
        </xdr:cNvSpPr>
      </xdr:nvSpPr>
      <xdr:spPr bwMode="auto">
        <a:xfrm flipV="1">
          <a:off x="4535805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259080</xdr:colOff>
      <xdr:row>73</xdr:row>
      <xdr:rowOff>0</xdr:rowOff>
    </xdr:from>
    <xdr:to>
      <xdr:col>7</xdr:col>
      <xdr:colOff>259080</xdr:colOff>
      <xdr:row>73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ShapeType="1"/>
        </xdr:cNvSpPr>
      </xdr:nvSpPr>
      <xdr:spPr bwMode="auto">
        <a:xfrm flipV="1">
          <a:off x="4535805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259080</xdr:colOff>
      <xdr:row>73</xdr:row>
      <xdr:rowOff>0</xdr:rowOff>
    </xdr:from>
    <xdr:to>
      <xdr:col>7</xdr:col>
      <xdr:colOff>259080</xdr:colOff>
      <xdr:row>73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ShapeType="1"/>
        </xdr:cNvSpPr>
      </xdr:nvSpPr>
      <xdr:spPr bwMode="auto">
        <a:xfrm>
          <a:off x="4535805" y="1117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284480</xdr:colOff>
      <xdr:row>54</xdr:row>
      <xdr:rowOff>67734</xdr:rowOff>
    </xdr:from>
    <xdr:to>
      <xdr:col>6</xdr:col>
      <xdr:colOff>132080</xdr:colOff>
      <xdr:row>68</xdr:row>
      <xdr:rowOff>84667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99060</xdr:colOff>
      <xdr:row>4</xdr:row>
      <xdr:rowOff>68580</xdr:rowOff>
    </xdr:from>
    <xdr:to>
      <xdr:col>6</xdr:col>
      <xdr:colOff>251460</xdr:colOff>
      <xdr:row>23</xdr:row>
      <xdr:rowOff>30480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217594</xdr:colOff>
      <xdr:row>4</xdr:row>
      <xdr:rowOff>46567</xdr:rowOff>
    </xdr:from>
    <xdr:to>
      <xdr:col>13</xdr:col>
      <xdr:colOff>568114</xdr:colOff>
      <xdr:row>21</xdr:row>
      <xdr:rowOff>130387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152400</xdr:colOff>
      <xdr:row>38</xdr:row>
      <xdr:rowOff>76200</xdr:rowOff>
    </xdr:from>
    <xdr:to>
      <xdr:col>6</xdr:col>
      <xdr:colOff>350520</xdr:colOff>
      <xdr:row>53</xdr:row>
      <xdr:rowOff>144780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441960</xdr:colOff>
      <xdr:row>39</xdr:row>
      <xdr:rowOff>47414</xdr:rowOff>
    </xdr:from>
    <xdr:to>
      <xdr:col>14</xdr:col>
      <xdr:colOff>19473</xdr:colOff>
      <xdr:row>54</xdr:row>
      <xdr:rowOff>85514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68580</xdr:colOff>
      <xdr:row>3</xdr:row>
      <xdr:rowOff>144780</xdr:rowOff>
    </xdr:from>
    <xdr:to>
      <xdr:col>7</xdr:col>
      <xdr:colOff>533400</xdr:colOff>
      <xdr:row>3</xdr:row>
      <xdr:rowOff>144780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>
          <a:spLocks noChangeShapeType="1"/>
        </xdr:cNvSpPr>
      </xdr:nvSpPr>
      <xdr:spPr bwMode="auto">
        <a:xfrm flipV="1">
          <a:off x="4345305" y="573405"/>
          <a:ext cx="464820" cy="0"/>
        </a:xfrm>
        <a:prstGeom prst="line">
          <a:avLst/>
        </a:prstGeom>
        <a:noFill/>
        <a:ln w="9525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5</xdr:col>
      <xdr:colOff>91440</xdr:colOff>
      <xdr:row>3</xdr:row>
      <xdr:rowOff>121920</xdr:rowOff>
    </xdr:from>
    <xdr:to>
      <xdr:col>6</xdr:col>
      <xdr:colOff>7620</xdr:colOff>
      <xdr:row>3</xdr:row>
      <xdr:rowOff>121920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>
          <a:spLocks noChangeShapeType="1"/>
        </xdr:cNvSpPr>
      </xdr:nvSpPr>
      <xdr:spPr bwMode="auto">
        <a:xfrm>
          <a:off x="3139440" y="550545"/>
          <a:ext cx="52578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0</xdr:col>
      <xdr:colOff>114300</xdr:colOff>
      <xdr:row>23</xdr:row>
      <xdr:rowOff>0</xdr:rowOff>
    </xdr:from>
    <xdr:to>
      <xdr:col>6</xdr:col>
      <xdr:colOff>167640</xdr:colOff>
      <xdr:row>38</xdr:row>
      <xdr:rowOff>45720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205740</xdr:colOff>
      <xdr:row>24</xdr:row>
      <xdr:rowOff>7620</xdr:rowOff>
    </xdr:from>
    <xdr:to>
      <xdr:col>13</xdr:col>
      <xdr:colOff>464820</xdr:colOff>
      <xdr:row>38</xdr:row>
      <xdr:rowOff>83820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0.43269</cdr:x>
      <cdr:y>0.83504</cdr:y>
    </cdr:from>
    <cdr:to>
      <cdr:x>0.55637</cdr:x>
      <cdr:y>0.90879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33484" y="1951118"/>
          <a:ext cx="470277" cy="1758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Week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osr.statisticsauthority.gov.uk/accredited-official-statistics/" TargetMode="External"/><Relationship Id="rId1" Type="http://schemas.openxmlformats.org/officeDocument/2006/relationships/hyperlink" Target="http://www.daera-ni.gov.uk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B1A38-4AEB-43E8-85B9-B4721BA4C49C}">
  <dimension ref="A16:G46"/>
  <sheetViews>
    <sheetView showGridLines="0" tabSelected="1" workbookViewId="0">
      <selection activeCell="A23" sqref="A23"/>
    </sheetView>
  </sheetViews>
  <sheetFormatPr defaultRowHeight="15" x14ac:dyDescent="0.25"/>
  <cols>
    <col min="1" max="1" width="11.42578125" style="255" customWidth="1"/>
    <col min="2" max="10" width="14.7109375" style="255" customWidth="1"/>
    <col min="11" max="16384" width="9.140625" style="255"/>
  </cols>
  <sheetData>
    <row r="16" spans="1:7" ht="30" x14ac:dyDescent="0.4">
      <c r="A16" s="254" t="s">
        <v>100</v>
      </c>
      <c r="B16" s="254"/>
      <c r="C16" s="254"/>
      <c r="D16" s="254"/>
      <c r="E16" s="254"/>
      <c r="F16" s="254"/>
      <c r="G16" s="254"/>
    </row>
    <row r="18" spans="1:7" ht="30" x14ac:dyDescent="0.4">
      <c r="A18" s="254" t="s">
        <v>101</v>
      </c>
      <c r="B18" s="254"/>
      <c r="C18" s="254"/>
      <c r="D18" s="254"/>
      <c r="E18" s="254"/>
      <c r="F18" s="254"/>
      <c r="G18" s="254"/>
    </row>
    <row r="20" spans="1:7" ht="22.5" x14ac:dyDescent="0.3">
      <c r="A20" s="256" t="s">
        <v>92</v>
      </c>
      <c r="B20" s="256"/>
      <c r="C20" s="256"/>
      <c r="D20" s="256"/>
      <c r="E20" s="256"/>
      <c r="F20" s="256"/>
      <c r="G20" s="256"/>
    </row>
    <row r="22" spans="1:7" ht="22.5" x14ac:dyDescent="0.3">
      <c r="A22" s="256" t="s">
        <v>124</v>
      </c>
      <c r="B22" s="256"/>
      <c r="C22" s="256"/>
      <c r="D22" s="256"/>
      <c r="E22" s="256"/>
      <c r="F22" s="256"/>
      <c r="G22" s="256"/>
    </row>
    <row r="23" spans="1:7" ht="22.5" x14ac:dyDescent="0.3">
      <c r="B23" s="257"/>
      <c r="C23" s="258" t="s">
        <v>102</v>
      </c>
      <c r="D23" s="256"/>
      <c r="E23" s="256"/>
    </row>
    <row r="24" spans="1:7" ht="22.5" x14ac:dyDescent="0.3">
      <c r="B24" s="257"/>
      <c r="C24" s="257"/>
      <c r="D24" s="257"/>
      <c r="E24" s="257"/>
    </row>
    <row r="30" spans="1:7" x14ac:dyDescent="0.25">
      <c r="A30" s="255" t="s">
        <v>103</v>
      </c>
      <c r="E30" s="259" t="s">
        <v>104</v>
      </c>
    </row>
    <row r="31" spans="1:7" x14ac:dyDescent="0.25">
      <c r="A31" s="255" t="s">
        <v>105</v>
      </c>
      <c r="E31" s="255" t="s">
        <v>106</v>
      </c>
    </row>
    <row r="32" spans="1:7" x14ac:dyDescent="0.25">
      <c r="A32" s="255" t="s">
        <v>107</v>
      </c>
      <c r="E32" s="255" t="s">
        <v>108</v>
      </c>
    </row>
    <row r="33" spans="1:7" x14ac:dyDescent="0.25">
      <c r="A33" s="255" t="s">
        <v>109</v>
      </c>
      <c r="E33" s="255" t="s">
        <v>110</v>
      </c>
    </row>
    <row r="34" spans="1:7" x14ac:dyDescent="0.25">
      <c r="A34" s="255" t="s">
        <v>111</v>
      </c>
      <c r="E34" s="255" t="s">
        <v>112</v>
      </c>
    </row>
    <row r="35" spans="1:7" x14ac:dyDescent="0.25">
      <c r="A35" s="255" t="s">
        <v>113</v>
      </c>
      <c r="E35" s="260" t="s">
        <v>114</v>
      </c>
    </row>
    <row r="36" spans="1:7" x14ac:dyDescent="0.25">
      <c r="A36" s="255" t="s">
        <v>115</v>
      </c>
      <c r="E36" s="255" t="s">
        <v>116</v>
      </c>
    </row>
    <row r="37" spans="1:7" x14ac:dyDescent="0.25">
      <c r="E37" s="255" t="s">
        <v>117</v>
      </c>
    </row>
    <row r="40" spans="1:7" x14ac:dyDescent="0.25">
      <c r="B40" s="261" t="s">
        <v>92</v>
      </c>
    </row>
    <row r="41" spans="1:7" x14ac:dyDescent="0.25">
      <c r="B41" s="262" t="s">
        <v>118</v>
      </c>
    </row>
    <row r="42" spans="1:7" x14ac:dyDescent="0.25">
      <c r="B42" s="262" t="s">
        <v>119</v>
      </c>
    </row>
    <row r="43" spans="1:7" x14ac:dyDescent="0.25">
      <c r="B43" s="262" t="s">
        <v>120</v>
      </c>
    </row>
    <row r="44" spans="1:7" x14ac:dyDescent="0.25">
      <c r="B44" s="255" t="s">
        <v>121</v>
      </c>
      <c r="C44" s="260" t="s">
        <v>122</v>
      </c>
    </row>
    <row r="45" spans="1:7" x14ac:dyDescent="0.25">
      <c r="F45" s="263" t="s">
        <v>123</v>
      </c>
    </row>
    <row r="46" spans="1:7" x14ac:dyDescent="0.25">
      <c r="A46" s="264"/>
      <c r="B46" s="264"/>
      <c r="C46" s="264"/>
      <c r="D46" s="264"/>
      <c r="E46" s="264"/>
      <c r="F46" s="264"/>
      <c r="G46" s="264"/>
    </row>
  </sheetData>
  <mergeCells count="5">
    <mergeCell ref="A16:G16"/>
    <mergeCell ref="A18:G18"/>
    <mergeCell ref="A20:G20"/>
    <mergeCell ref="A22:G22"/>
    <mergeCell ref="C23:E23"/>
  </mergeCells>
  <hyperlinks>
    <hyperlink ref="E35" r:id="rId1" xr:uid="{76DC5F71-1D91-42F3-B63C-9BBFCBF70157}"/>
    <hyperlink ref="C44" r:id="rId2" display="https://osr.statisticsauthority.gov.uk/accredited-official-statistics/" xr:uid="{F5D6D7E6-9CBE-46C8-9503-BB137459A100}"/>
  </hyperlinks>
  <pageMargins left="0" right="0" top="0" bottom="0" header="0.31496062992125984" footer="0.31496062992125984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7"/>
  <sheetViews>
    <sheetView showGridLines="0" zoomScaleNormal="100" workbookViewId="0">
      <selection activeCell="L49" sqref="L49"/>
    </sheetView>
  </sheetViews>
  <sheetFormatPr defaultRowHeight="12.75" x14ac:dyDescent="0.2"/>
  <cols>
    <col min="1" max="1" width="11.140625" customWidth="1"/>
    <col min="2" max="2" width="8.42578125" customWidth="1"/>
    <col min="3" max="3" width="8.140625" customWidth="1"/>
    <col min="7" max="7" width="9.42578125" customWidth="1"/>
    <col min="8" max="8" width="6.28515625" customWidth="1"/>
    <col min="9" max="9" width="14" customWidth="1"/>
    <col min="10" max="10" width="8.7109375" customWidth="1"/>
    <col min="11" max="11" width="8.85546875" customWidth="1"/>
    <col min="14" max="14" width="8.7109375" customWidth="1"/>
    <col min="15" max="15" width="10.5703125" customWidth="1"/>
    <col min="16" max="16" width="2.5703125" customWidth="1"/>
  </cols>
  <sheetData>
    <row r="1" spans="1:16" x14ac:dyDescent="0.2">
      <c r="B1" s="2"/>
    </row>
    <row r="2" spans="1:16" x14ac:dyDescent="0.2">
      <c r="B2" s="2"/>
    </row>
    <row r="3" spans="1:16" x14ac:dyDescent="0.2">
      <c r="B3" s="2"/>
    </row>
    <row r="4" spans="1:16" x14ac:dyDescent="0.2">
      <c r="B4" s="2"/>
    </row>
    <row r="5" spans="1:16" ht="20.25" x14ac:dyDescent="0.3">
      <c r="A5" s="226" t="s">
        <v>86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</row>
    <row r="6" spans="1:16" x14ac:dyDescent="0.2">
      <c r="B6" s="2"/>
    </row>
    <row r="7" spans="1:16" x14ac:dyDescent="0.2">
      <c r="B7" s="2"/>
    </row>
    <row r="8" spans="1:16" ht="31.15" customHeight="1" x14ac:dyDescent="0.2">
      <c r="B8" s="2"/>
    </row>
    <row r="9" spans="1:16" ht="23.45" customHeight="1" x14ac:dyDescent="0.25">
      <c r="A9" s="15" t="s">
        <v>0</v>
      </c>
      <c r="B9" s="247" t="s">
        <v>94</v>
      </c>
      <c r="C9" s="248"/>
      <c r="D9" s="248"/>
      <c r="E9" s="248"/>
      <c r="F9" s="248"/>
      <c r="G9" s="16"/>
      <c r="H9" s="16"/>
      <c r="I9" s="16"/>
      <c r="J9" s="16"/>
      <c r="K9" s="16"/>
      <c r="L9" s="16"/>
      <c r="M9" s="17" t="s">
        <v>95</v>
      </c>
      <c r="N9" s="17"/>
      <c r="O9" s="18"/>
      <c r="P9" s="20"/>
    </row>
    <row r="10" spans="1:16" ht="17.45" customHeight="1" x14ac:dyDescent="0.25">
      <c r="A10" s="19"/>
      <c r="B10" s="19"/>
      <c r="C10" s="20"/>
      <c r="D10" s="20"/>
      <c r="E10" s="20"/>
      <c r="F10" s="20"/>
      <c r="G10" s="20"/>
      <c r="H10" s="20"/>
      <c r="I10" s="20"/>
      <c r="J10" s="20"/>
      <c r="K10" s="19"/>
      <c r="L10" s="20"/>
      <c r="M10" s="20"/>
      <c r="N10" s="20"/>
      <c r="O10" s="20"/>
      <c r="P10" s="20"/>
    </row>
    <row r="11" spans="1:16" ht="17.25" customHeight="1" x14ac:dyDescent="0.25">
      <c r="A11" s="20"/>
      <c r="B11" s="227">
        <v>2026</v>
      </c>
      <c r="C11" s="227"/>
      <c r="D11" s="21">
        <v>2025</v>
      </c>
      <c r="E11" s="22"/>
      <c r="F11" s="19" t="s">
        <v>93</v>
      </c>
      <c r="G11" s="20"/>
      <c r="H11" s="20"/>
      <c r="I11" s="20"/>
      <c r="J11" s="227">
        <v>2026</v>
      </c>
      <c r="K11" s="227"/>
      <c r="L11" s="21">
        <v>2025</v>
      </c>
      <c r="M11" s="22"/>
      <c r="N11" s="19" t="s">
        <v>93</v>
      </c>
      <c r="O11" s="20"/>
      <c r="P11" s="20"/>
    </row>
    <row r="12" spans="1:16" ht="17.25" customHeight="1" x14ac:dyDescent="0.25">
      <c r="A12" s="20"/>
      <c r="B12" s="222" t="s">
        <v>77</v>
      </c>
      <c r="C12" s="222"/>
      <c r="D12" s="222" t="s">
        <v>77</v>
      </c>
      <c r="E12" s="222"/>
      <c r="F12" s="222" t="s">
        <v>77</v>
      </c>
      <c r="G12" s="222"/>
      <c r="H12" s="23"/>
      <c r="I12" s="23"/>
      <c r="J12" s="222" t="s">
        <v>77</v>
      </c>
      <c r="K12" s="222"/>
      <c r="L12" s="222" t="s">
        <v>77</v>
      </c>
      <c r="M12" s="222"/>
      <c r="N12" s="222" t="s">
        <v>77</v>
      </c>
      <c r="O12" s="222"/>
      <c r="P12" s="20"/>
    </row>
    <row r="13" spans="1:16" ht="10.5" customHeight="1" x14ac:dyDescent="0.25">
      <c r="A13" s="19"/>
      <c r="B13" s="24"/>
      <c r="C13" s="24"/>
      <c r="D13" s="24"/>
      <c r="E13" s="24"/>
      <c r="F13" s="20"/>
      <c r="G13" s="24"/>
      <c r="H13" s="24"/>
      <c r="I13" s="24"/>
      <c r="J13" s="20"/>
      <c r="K13" s="20"/>
      <c r="L13" s="20"/>
      <c r="M13" s="20"/>
      <c r="N13" s="20"/>
      <c r="O13" s="20"/>
      <c r="P13" s="20"/>
    </row>
    <row r="14" spans="1:16" ht="17.25" customHeight="1" x14ac:dyDescent="0.25">
      <c r="A14" s="19" t="s">
        <v>48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</row>
    <row r="15" spans="1:16" ht="10.5" customHeight="1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</row>
    <row r="16" spans="1:16" ht="17.25" customHeight="1" x14ac:dyDescent="0.25">
      <c r="A16" s="19" t="s">
        <v>1</v>
      </c>
      <c r="B16" s="25"/>
      <c r="C16" s="25"/>
      <c r="D16" s="25"/>
      <c r="E16" s="25"/>
      <c r="F16" s="25"/>
      <c r="G16" s="25"/>
      <c r="H16" s="20"/>
      <c r="I16" s="19" t="s">
        <v>49</v>
      </c>
      <c r="J16" s="26"/>
      <c r="K16" s="26"/>
      <c r="L16" s="26"/>
      <c r="M16" s="26"/>
      <c r="N16" s="20"/>
      <c r="O16" s="20"/>
      <c r="P16" s="20"/>
    </row>
    <row r="17" spans="1:16" ht="17.25" customHeight="1" x14ac:dyDescent="0.2">
      <c r="A17" s="20" t="s">
        <v>50</v>
      </c>
      <c r="B17" s="223">
        <v>641.40996784565914</v>
      </c>
      <c r="C17" s="228"/>
      <c r="D17" s="223">
        <v>601.70139771283357</v>
      </c>
      <c r="E17" s="228"/>
      <c r="F17" s="224">
        <f t="shared" ref="F17:F24" si="0">IF(B17="-","-",IF(D17="-","-",B17/D17-1))</f>
        <v>6.5993814014334129E-2</v>
      </c>
      <c r="G17" s="224" t="e">
        <f t="shared" ref="G17:G24" si="1">IF(C17="-","-",IF(E17="-","-",C17/E17-1))</f>
        <v>#DIV/0!</v>
      </c>
      <c r="H17" s="20"/>
      <c r="I17" s="20" t="s">
        <v>50</v>
      </c>
      <c r="J17" s="223">
        <v>630.08620689655174</v>
      </c>
      <c r="K17" s="223"/>
      <c r="L17" s="223">
        <v>586.02777777777783</v>
      </c>
      <c r="M17" s="223"/>
      <c r="N17" s="224">
        <f t="shared" ref="N17:N23" si="2">IF(J17="-","-",IF(L17="-","-",J17/L17-1))</f>
        <v>7.5181468847507205E-2</v>
      </c>
      <c r="O17" s="224" t="e">
        <f t="shared" ref="O17:O23" si="3">IF(K17="-","-",IF(M17="-","-",K17/M17-1))</f>
        <v>#DIV/0!</v>
      </c>
      <c r="P17" s="20"/>
    </row>
    <row r="18" spans="1:16" ht="17.25" customHeight="1" x14ac:dyDescent="0.2">
      <c r="A18" s="20" t="s">
        <v>2</v>
      </c>
      <c r="B18" s="223">
        <v>643.79747097844108</v>
      </c>
      <c r="C18" s="228"/>
      <c r="D18" s="223">
        <v>608.95970526315796</v>
      </c>
      <c r="E18" s="228"/>
      <c r="F18" s="224">
        <f t="shared" si="0"/>
        <v>5.720865504594963E-2</v>
      </c>
      <c r="G18" s="224" t="e">
        <f t="shared" si="1"/>
        <v>#DIV/0!</v>
      </c>
      <c r="H18" s="20"/>
      <c r="I18" s="20" t="s">
        <v>2</v>
      </c>
      <c r="J18" s="223">
        <v>632.05282258064517</v>
      </c>
      <c r="K18" s="223"/>
      <c r="L18" s="223">
        <v>587.10602739726028</v>
      </c>
      <c r="M18" s="223"/>
      <c r="N18" s="224">
        <f t="shared" si="2"/>
        <v>7.6556521455999338E-2</v>
      </c>
      <c r="O18" s="224" t="e">
        <f t="shared" si="3"/>
        <v>#DIV/0!</v>
      </c>
      <c r="P18" s="20"/>
    </row>
    <row r="19" spans="1:16" ht="17.25" customHeight="1" x14ac:dyDescent="0.2">
      <c r="A19" s="20" t="s">
        <v>51</v>
      </c>
      <c r="B19" s="223">
        <v>640.3577287066247</v>
      </c>
      <c r="C19" s="228"/>
      <c r="D19" s="223">
        <v>610.91365461847386</v>
      </c>
      <c r="E19" s="228"/>
      <c r="F19" s="224">
        <f t="shared" si="0"/>
        <v>4.8196785037550205E-2</v>
      </c>
      <c r="G19" s="224" t="e">
        <f t="shared" si="1"/>
        <v>#DIV/0!</v>
      </c>
      <c r="H19" s="20"/>
      <c r="I19" s="20" t="s">
        <v>52</v>
      </c>
      <c r="J19" s="223">
        <v>624.47889048991351</v>
      </c>
      <c r="K19" s="223"/>
      <c r="L19" s="223">
        <v>577.25111751982695</v>
      </c>
      <c r="M19" s="223"/>
      <c r="N19" s="224">
        <f t="shared" si="2"/>
        <v>8.1814952863152213E-2</v>
      </c>
      <c r="O19" s="224" t="e">
        <f t="shared" si="3"/>
        <v>#DIV/0!</v>
      </c>
      <c r="P19" s="20"/>
    </row>
    <row r="20" spans="1:16" ht="17.25" customHeight="1" x14ac:dyDescent="0.2">
      <c r="A20" s="20" t="s">
        <v>3</v>
      </c>
      <c r="B20" s="223">
        <v>640.8019080180876</v>
      </c>
      <c r="C20" s="228"/>
      <c r="D20" s="223">
        <v>600.17009168510913</v>
      </c>
      <c r="E20" s="228"/>
      <c r="F20" s="224">
        <f t="shared" si="0"/>
        <v>6.7700501734259566E-2</v>
      </c>
      <c r="G20" s="224" t="e">
        <f t="shared" si="1"/>
        <v>#DIV/0!</v>
      </c>
      <c r="H20" s="20"/>
      <c r="I20" s="20" t="s">
        <v>3</v>
      </c>
      <c r="J20" s="223">
        <v>627.73918918918923</v>
      </c>
      <c r="K20" s="223"/>
      <c r="L20" s="223">
        <v>581.8767944936086</v>
      </c>
      <c r="M20" s="223"/>
      <c r="N20" s="224">
        <f t="shared" si="2"/>
        <v>7.8818050710362852E-2</v>
      </c>
      <c r="O20" s="224" t="e">
        <f t="shared" si="3"/>
        <v>#DIV/0!</v>
      </c>
      <c r="P20" s="20"/>
    </row>
    <row r="21" spans="1:16" ht="17.25" customHeight="1" x14ac:dyDescent="0.2">
      <c r="A21" s="20" t="s">
        <v>4</v>
      </c>
      <c r="B21" s="223">
        <v>642.2146885245902</v>
      </c>
      <c r="C21" s="228"/>
      <c r="D21" s="223">
        <v>601.16455921638476</v>
      </c>
      <c r="E21" s="228"/>
      <c r="F21" s="224">
        <f t="shared" si="0"/>
        <v>6.8284346904471604E-2</v>
      </c>
      <c r="G21" s="224" t="e">
        <f t="shared" si="1"/>
        <v>#DIV/0!</v>
      </c>
      <c r="H21" s="20"/>
      <c r="I21" s="20" t="s">
        <v>53</v>
      </c>
      <c r="J21" s="223">
        <v>609.24001168224288</v>
      </c>
      <c r="K21" s="223"/>
      <c r="L21" s="223">
        <v>560.66625155666247</v>
      </c>
      <c r="M21" s="223"/>
      <c r="N21" s="224">
        <f t="shared" si="2"/>
        <v>8.6635783749633211E-2</v>
      </c>
      <c r="O21" s="224" t="e">
        <f t="shared" si="3"/>
        <v>#DIV/0!</v>
      </c>
      <c r="P21" s="20"/>
    </row>
    <row r="22" spans="1:16" ht="17.25" customHeight="1" x14ac:dyDescent="0.2">
      <c r="A22" s="20" t="s">
        <v>5</v>
      </c>
      <c r="B22" s="223">
        <v>634.15117355727818</v>
      </c>
      <c r="C22" s="228"/>
      <c r="D22" s="223">
        <v>588.17906536468706</v>
      </c>
      <c r="E22" s="228"/>
      <c r="F22" s="224">
        <f t="shared" si="0"/>
        <v>7.8160055159540942E-2</v>
      </c>
      <c r="G22" s="224" t="e">
        <f t="shared" si="1"/>
        <v>#DIV/0!</v>
      </c>
      <c r="H22" s="20"/>
      <c r="I22" s="27" t="s">
        <v>5</v>
      </c>
      <c r="J22" s="229">
        <v>618.36671035386632</v>
      </c>
      <c r="K22" s="229"/>
      <c r="L22" s="229">
        <v>570.28621276595743</v>
      </c>
      <c r="M22" s="229"/>
      <c r="N22" s="225">
        <f t="shared" si="2"/>
        <v>8.4309416064457521E-2</v>
      </c>
      <c r="O22" s="225" t="e">
        <f t="shared" si="3"/>
        <v>#DIV/0!</v>
      </c>
      <c r="P22" s="20"/>
    </row>
    <row r="23" spans="1:16" ht="17.25" customHeight="1" x14ac:dyDescent="0.2">
      <c r="A23" s="27" t="s">
        <v>6</v>
      </c>
      <c r="B23" s="229">
        <v>650.81493958257056</v>
      </c>
      <c r="C23" s="230"/>
      <c r="D23" s="229">
        <v>596.07287292817671</v>
      </c>
      <c r="E23" s="230"/>
      <c r="F23" s="225">
        <f t="shared" si="0"/>
        <v>9.1837876106450445E-2</v>
      </c>
      <c r="G23" s="225" t="e">
        <f t="shared" si="1"/>
        <v>#DIV/0!</v>
      </c>
      <c r="H23" s="20"/>
      <c r="I23" s="20" t="s">
        <v>54</v>
      </c>
      <c r="J23" s="223">
        <v>620.18778688524583</v>
      </c>
      <c r="K23" s="223"/>
      <c r="L23" s="223">
        <v>572.65033536999329</v>
      </c>
      <c r="M23" s="223"/>
      <c r="N23" s="224">
        <f t="shared" si="2"/>
        <v>8.30130510349536E-2</v>
      </c>
      <c r="O23" s="224" t="e">
        <f t="shared" si="3"/>
        <v>#DIV/0!</v>
      </c>
      <c r="P23" s="20"/>
    </row>
    <row r="24" spans="1:16" ht="17.25" customHeight="1" x14ac:dyDescent="0.2">
      <c r="A24" s="20" t="s">
        <v>54</v>
      </c>
      <c r="B24" s="223">
        <v>637.38833338166637</v>
      </c>
      <c r="C24" s="228"/>
      <c r="D24" s="223">
        <v>592.61876536553802</v>
      </c>
      <c r="E24" s="228"/>
      <c r="F24" s="224">
        <f t="shared" si="0"/>
        <v>7.5545309451201081E-2</v>
      </c>
      <c r="G24" s="224" t="e">
        <f t="shared" si="1"/>
        <v>#DIV/0!</v>
      </c>
      <c r="H24" s="20"/>
      <c r="I24" s="20"/>
      <c r="J24" s="28"/>
      <c r="K24" s="28"/>
      <c r="L24" s="28"/>
      <c r="M24" s="28"/>
      <c r="N24" s="20"/>
      <c r="O24" s="20"/>
      <c r="P24" s="20"/>
    </row>
    <row r="25" spans="1:16" ht="17.25" customHeight="1" x14ac:dyDescent="0.2">
      <c r="A25" s="20"/>
      <c r="B25" s="28"/>
      <c r="C25" s="28"/>
      <c r="D25" s="28"/>
      <c r="E25" s="28"/>
      <c r="F25" s="20"/>
      <c r="G25" s="20"/>
      <c r="H25" s="20"/>
      <c r="I25" s="20"/>
      <c r="J25" s="28"/>
      <c r="K25" s="28"/>
      <c r="L25" s="28"/>
      <c r="M25" s="28"/>
      <c r="N25" s="20"/>
      <c r="O25" s="20"/>
      <c r="P25" s="20"/>
    </row>
    <row r="26" spans="1:16" ht="17.25" customHeight="1" x14ac:dyDescent="0.25">
      <c r="A26" s="19" t="s">
        <v>7</v>
      </c>
      <c r="B26" s="28"/>
      <c r="C26" s="28"/>
      <c r="D26" s="28"/>
      <c r="E26" s="28"/>
      <c r="F26" s="20"/>
      <c r="G26" s="20"/>
      <c r="H26" s="20"/>
      <c r="I26" s="19" t="s">
        <v>55</v>
      </c>
      <c r="J26" s="28"/>
      <c r="K26" s="28"/>
      <c r="L26" s="28"/>
      <c r="M26" s="28"/>
      <c r="N26" s="20"/>
      <c r="O26" s="20"/>
      <c r="P26" s="20"/>
    </row>
    <row r="27" spans="1:16" ht="17.25" customHeight="1" x14ac:dyDescent="0.2">
      <c r="A27" s="20" t="s">
        <v>50</v>
      </c>
      <c r="B27" s="223">
        <v>643.19164556962028</v>
      </c>
      <c r="C27" s="223"/>
      <c r="D27" s="223">
        <v>598.13292035398229</v>
      </c>
      <c r="E27" s="223"/>
      <c r="F27" s="224">
        <f t="shared" ref="F27:F36" si="4">IF(B27="-","-",IF(D27="-","-",B27/D27-1))</f>
        <v>7.5332294348506412E-2</v>
      </c>
      <c r="G27" s="224" t="e">
        <f t="shared" ref="G27:G36" si="5">IF(C27="-","-",IF(E27="-","-",C27/E27-1))</f>
        <v>#DIV/0!</v>
      </c>
      <c r="H27" s="20"/>
      <c r="I27" s="20" t="s">
        <v>3</v>
      </c>
      <c r="J27" s="223">
        <v>556.00662650602408</v>
      </c>
      <c r="K27" s="223"/>
      <c r="L27" s="223">
        <v>509.16035087719291</v>
      </c>
      <c r="M27" s="223"/>
      <c r="N27" s="224">
        <f t="shared" ref="N27:N34" si="6">IF(J27="-","-",IF(L27="-","-",J27/L27-1))</f>
        <v>9.2006919918495855E-2</v>
      </c>
      <c r="O27" s="224" t="e">
        <f t="shared" ref="O27:O34" si="7">IF(K27="-","-",IF(M27="-","-",K27/M27-1))</f>
        <v>#DIV/0!</v>
      </c>
      <c r="P27" s="20"/>
    </row>
    <row r="28" spans="1:16" ht="17.25" customHeight="1" x14ac:dyDescent="0.2">
      <c r="A28" s="20" t="s">
        <v>2</v>
      </c>
      <c r="B28" s="223">
        <v>645.5879346459991</v>
      </c>
      <c r="C28" s="223"/>
      <c r="D28" s="223">
        <v>606.35387771850628</v>
      </c>
      <c r="E28" s="223"/>
      <c r="F28" s="224">
        <f t="shared" si="4"/>
        <v>6.4704883351478948E-2</v>
      </c>
      <c r="G28" s="224" t="e">
        <f t="shared" si="5"/>
        <v>#DIV/0!</v>
      </c>
      <c r="H28" s="20"/>
      <c r="I28" s="20" t="s">
        <v>4</v>
      </c>
      <c r="J28" s="223">
        <v>559.73625377643509</v>
      </c>
      <c r="K28" s="223"/>
      <c r="L28" s="223">
        <v>506.63000000000005</v>
      </c>
      <c r="M28" s="223"/>
      <c r="N28" s="224">
        <f t="shared" si="6"/>
        <v>0.10482256040194038</v>
      </c>
      <c r="O28" s="224" t="e">
        <f t="shared" si="7"/>
        <v>#DIV/0!</v>
      </c>
      <c r="P28" s="20"/>
    </row>
    <row r="29" spans="1:16" ht="17.25" customHeight="1" x14ac:dyDescent="0.2">
      <c r="A29" s="20" t="s">
        <v>51</v>
      </c>
      <c r="B29" s="223">
        <v>642.12960760998806</v>
      </c>
      <c r="C29" s="223"/>
      <c r="D29" s="223">
        <v>601.08911999999998</v>
      </c>
      <c r="E29" s="223"/>
      <c r="F29" s="224">
        <f t="shared" si="4"/>
        <v>6.8276876497096017E-2</v>
      </c>
      <c r="G29" s="224" t="e">
        <f t="shared" si="5"/>
        <v>#DIV/0!</v>
      </c>
      <c r="H29" s="20"/>
      <c r="I29" s="20" t="s">
        <v>53</v>
      </c>
      <c r="J29" s="223">
        <v>526.21786447638601</v>
      </c>
      <c r="K29" s="223"/>
      <c r="L29" s="223">
        <v>468.57395287958116</v>
      </c>
      <c r="M29" s="223"/>
      <c r="N29" s="224">
        <f t="shared" si="6"/>
        <v>0.12301988030397148</v>
      </c>
      <c r="O29" s="224" t="e">
        <f t="shared" si="7"/>
        <v>#DIV/0!</v>
      </c>
      <c r="P29" s="20"/>
    </row>
    <row r="30" spans="1:16" ht="17.25" customHeight="1" x14ac:dyDescent="0.2">
      <c r="A30" s="20" t="s">
        <v>52</v>
      </c>
      <c r="B30" s="223">
        <v>637.45418569254184</v>
      </c>
      <c r="C30" s="223"/>
      <c r="D30" s="223">
        <v>592.66686143572622</v>
      </c>
      <c r="E30" s="223"/>
      <c r="F30" s="224">
        <f t="shared" si="4"/>
        <v>7.556913870351889E-2</v>
      </c>
      <c r="G30" s="224" t="e">
        <f t="shared" si="5"/>
        <v>#DIV/0!</v>
      </c>
      <c r="H30" s="20"/>
      <c r="I30" s="20" t="s">
        <v>5</v>
      </c>
      <c r="J30" s="223">
        <v>530.35029546946816</v>
      </c>
      <c r="K30" s="223"/>
      <c r="L30" s="223">
        <v>475.21736040609136</v>
      </c>
      <c r="M30" s="223"/>
      <c r="N30" s="224">
        <f t="shared" si="6"/>
        <v>0.11601624784133224</v>
      </c>
      <c r="O30" s="224" t="e">
        <f t="shared" si="7"/>
        <v>#DIV/0!</v>
      </c>
      <c r="P30" s="20"/>
    </row>
    <row r="31" spans="1:16" ht="17.25" customHeight="1" x14ac:dyDescent="0.2">
      <c r="A31" s="20" t="s">
        <v>3</v>
      </c>
      <c r="B31" s="223">
        <v>641.22155608846253</v>
      </c>
      <c r="C31" s="223"/>
      <c r="D31" s="223">
        <v>599.46710398967627</v>
      </c>
      <c r="E31" s="223"/>
      <c r="F31" s="224">
        <f t="shared" si="4"/>
        <v>6.9652616166750114E-2</v>
      </c>
      <c r="G31" s="224" t="e">
        <f t="shared" si="5"/>
        <v>#DIV/0!</v>
      </c>
      <c r="H31" s="20"/>
      <c r="I31" s="20" t="s">
        <v>6</v>
      </c>
      <c r="J31" s="223">
        <v>534.42541567695957</v>
      </c>
      <c r="K31" s="223"/>
      <c r="L31" s="223">
        <v>477.91736842105263</v>
      </c>
      <c r="M31" s="223"/>
      <c r="N31" s="224">
        <f t="shared" si="6"/>
        <v>0.11823811183635935</v>
      </c>
      <c r="O31" s="224" t="e">
        <f t="shared" si="7"/>
        <v>#DIV/0!</v>
      </c>
      <c r="P31" s="20"/>
    </row>
    <row r="32" spans="1:16" ht="17.25" customHeight="1" x14ac:dyDescent="0.2">
      <c r="A32" s="20" t="s">
        <v>4</v>
      </c>
      <c r="B32" s="223">
        <v>643.16627058224412</v>
      </c>
      <c r="C32" s="223"/>
      <c r="D32" s="223">
        <v>599.54003944773171</v>
      </c>
      <c r="E32" s="223"/>
      <c r="F32" s="224">
        <f t="shared" si="4"/>
        <v>7.2766167835427442E-2</v>
      </c>
      <c r="G32" s="224" t="e">
        <f t="shared" si="5"/>
        <v>#DIV/0!</v>
      </c>
      <c r="H32" s="20"/>
      <c r="I32" s="20" t="s">
        <v>56</v>
      </c>
      <c r="J32" s="223">
        <v>495.73419233186672</v>
      </c>
      <c r="K32" s="223"/>
      <c r="L32" s="223">
        <v>435.55257069408736</v>
      </c>
      <c r="M32" s="223"/>
      <c r="N32" s="224">
        <f t="shared" si="6"/>
        <v>0.13817303739448761</v>
      </c>
      <c r="O32" s="224" t="e">
        <f t="shared" si="7"/>
        <v>#DIV/0!</v>
      </c>
      <c r="P32" s="20"/>
    </row>
    <row r="33" spans="1:16" ht="17.25" customHeight="1" x14ac:dyDescent="0.2">
      <c r="A33" s="20" t="s">
        <v>53</v>
      </c>
      <c r="B33" s="223">
        <v>620.51570512820524</v>
      </c>
      <c r="C33" s="223"/>
      <c r="D33" s="223">
        <v>577.83034257748773</v>
      </c>
      <c r="E33" s="223"/>
      <c r="F33" s="224">
        <f t="shared" si="4"/>
        <v>7.3871791433301803E-2</v>
      </c>
      <c r="G33" s="224" t="e">
        <f t="shared" si="5"/>
        <v>#DIV/0!</v>
      </c>
      <c r="H33" s="20"/>
      <c r="I33" s="27" t="s">
        <v>57</v>
      </c>
      <c r="J33" s="229">
        <v>514.02551940415526</v>
      </c>
      <c r="K33" s="229"/>
      <c r="L33" s="229">
        <v>455.89360160965799</v>
      </c>
      <c r="M33" s="229"/>
      <c r="N33" s="225">
        <f t="shared" si="6"/>
        <v>0.12751202822159935</v>
      </c>
      <c r="O33" s="225" t="e">
        <f t="shared" si="7"/>
        <v>#DIV/0!</v>
      </c>
      <c r="P33" s="20"/>
    </row>
    <row r="34" spans="1:16" ht="17.25" customHeight="1" x14ac:dyDescent="0.2">
      <c r="A34" s="20" t="s">
        <v>5</v>
      </c>
      <c r="B34" s="223">
        <v>633.08904694167859</v>
      </c>
      <c r="C34" s="223"/>
      <c r="D34" s="223">
        <v>588.87253158633598</v>
      </c>
      <c r="E34" s="223"/>
      <c r="F34" s="224">
        <f t="shared" si="4"/>
        <v>7.5086734367163954E-2</v>
      </c>
      <c r="G34" s="224" t="e">
        <f t="shared" si="5"/>
        <v>#DIV/0!</v>
      </c>
      <c r="H34" s="20"/>
      <c r="I34" s="20" t="s">
        <v>54</v>
      </c>
      <c r="J34" s="223">
        <v>496.04756901885253</v>
      </c>
      <c r="K34" s="223"/>
      <c r="L34" s="223">
        <v>438.51101848419046</v>
      </c>
      <c r="M34" s="223"/>
      <c r="N34" s="224">
        <f t="shared" si="6"/>
        <v>0.1312089049291163</v>
      </c>
      <c r="O34" s="224" t="e">
        <f t="shared" si="7"/>
        <v>#DIV/0!</v>
      </c>
      <c r="P34" s="20"/>
    </row>
    <row r="35" spans="1:16" ht="17.25" customHeight="1" x14ac:dyDescent="0.2">
      <c r="A35" s="27" t="s">
        <v>6</v>
      </c>
      <c r="B35" s="229">
        <v>642.23326716951169</v>
      </c>
      <c r="C35" s="229"/>
      <c r="D35" s="229">
        <v>590.5570057581574</v>
      </c>
      <c r="E35" s="229"/>
      <c r="F35" s="225">
        <f t="shared" si="4"/>
        <v>8.7504272927915405E-2</v>
      </c>
      <c r="G35" s="225" t="e">
        <f t="shared" si="5"/>
        <v>#DIV/0!</v>
      </c>
      <c r="H35" s="20"/>
      <c r="I35" s="20"/>
      <c r="J35" s="28"/>
      <c r="K35" s="28"/>
      <c r="L35" s="20"/>
      <c r="M35" s="20"/>
      <c r="N35" s="20"/>
      <c r="O35" s="20"/>
      <c r="P35" s="20"/>
    </row>
    <row r="36" spans="1:16" ht="17.25" customHeight="1" x14ac:dyDescent="0.2">
      <c r="A36" s="20" t="s">
        <v>54</v>
      </c>
      <c r="B36" s="223">
        <v>637.80194950562782</v>
      </c>
      <c r="C36" s="223"/>
      <c r="D36" s="223">
        <v>592.33556011535052</v>
      </c>
      <c r="E36" s="223"/>
      <c r="F36" s="224">
        <f t="shared" si="4"/>
        <v>7.6757825212153907E-2</v>
      </c>
      <c r="G36" s="224" t="e">
        <f t="shared" si="5"/>
        <v>#DIV/0!</v>
      </c>
      <c r="H36" s="20"/>
      <c r="I36" s="20"/>
      <c r="J36" s="28"/>
      <c r="K36" s="28"/>
      <c r="L36" s="20"/>
      <c r="M36" s="20"/>
      <c r="N36" s="20"/>
      <c r="O36" s="20"/>
      <c r="P36" s="20"/>
    </row>
    <row r="37" spans="1:16" ht="17.25" customHeight="1" x14ac:dyDescent="0.2">
      <c r="A37" s="27"/>
      <c r="B37" s="27"/>
      <c r="C37" s="27"/>
      <c r="D37" s="27"/>
      <c r="E37" s="27"/>
      <c r="F37" s="27"/>
      <c r="G37" s="27"/>
      <c r="H37" s="27"/>
      <c r="I37" s="27"/>
      <c r="J37" s="129"/>
      <c r="K37" s="129"/>
      <c r="L37" s="27"/>
      <c r="M37" s="27"/>
      <c r="N37" s="27"/>
      <c r="O37" s="27"/>
      <c r="P37" s="20"/>
    </row>
    <row r="38" spans="1:16" ht="17.25" customHeight="1" x14ac:dyDescent="0.2">
      <c r="A38" s="20"/>
      <c r="B38" s="20"/>
      <c r="C38" s="20"/>
      <c r="D38" s="20"/>
      <c r="E38" s="20"/>
      <c r="F38" s="20"/>
      <c r="G38" s="20"/>
      <c r="H38" s="20"/>
      <c r="I38" s="20"/>
      <c r="J38" s="28"/>
      <c r="K38" s="28"/>
      <c r="L38" s="20"/>
      <c r="M38" s="20"/>
      <c r="N38" s="20"/>
      <c r="O38" s="20"/>
      <c r="P38" s="20"/>
    </row>
    <row r="39" spans="1:16" ht="17.25" customHeight="1" x14ac:dyDescent="0.25">
      <c r="A39" s="19" t="s">
        <v>58</v>
      </c>
      <c r="B39" s="20"/>
      <c r="C39" s="20"/>
      <c r="D39" s="20"/>
      <c r="E39" s="20"/>
      <c r="F39" s="20"/>
      <c r="G39" s="20"/>
      <c r="H39" s="20"/>
      <c r="I39" s="20" t="s">
        <v>8</v>
      </c>
      <c r="J39" s="223">
        <v>494.1609146755481</v>
      </c>
      <c r="K39" s="223"/>
      <c r="L39" s="223" t="s">
        <v>20</v>
      </c>
      <c r="M39" s="223"/>
      <c r="N39" s="224" t="str">
        <f t="shared" ref="N39:O41" si="8">IF(J39="-","-",IF(L39="-","-",J39/L39-1))</f>
        <v>-</v>
      </c>
      <c r="O39" s="224" t="e">
        <f t="shared" si="8"/>
        <v>#DIV/0!</v>
      </c>
      <c r="P39" s="20"/>
    </row>
    <row r="40" spans="1:16" ht="17.25" customHeight="1" x14ac:dyDescent="0.25">
      <c r="A40" s="19" t="s">
        <v>59</v>
      </c>
      <c r="B40" s="20"/>
      <c r="C40" s="20"/>
      <c r="D40" s="20"/>
      <c r="E40" s="20"/>
      <c r="F40" s="20"/>
      <c r="G40" s="20"/>
      <c r="H40" s="20"/>
      <c r="I40" s="27" t="s">
        <v>9</v>
      </c>
      <c r="J40" s="229">
        <v>652.07341207129764</v>
      </c>
      <c r="K40" s="229"/>
      <c r="L40" s="229">
        <v>666.10434639704772</v>
      </c>
      <c r="M40" s="229"/>
      <c r="N40" s="225">
        <f>IF(J40="-","-",IF(L40="-","-",J40/L40-1))</f>
        <v>-2.106416870216099E-2</v>
      </c>
      <c r="O40" s="225" t="e">
        <f t="shared" si="8"/>
        <v>#DIV/0!</v>
      </c>
      <c r="P40" s="20"/>
    </row>
    <row r="41" spans="1:16" ht="17.25" customHeight="1" x14ac:dyDescent="0.2">
      <c r="A41" s="20"/>
      <c r="B41" s="20"/>
      <c r="C41" s="20"/>
      <c r="D41" s="20"/>
      <c r="E41" s="20"/>
      <c r="F41" s="20"/>
      <c r="G41" s="20"/>
      <c r="H41" s="20"/>
      <c r="I41" s="20" t="s">
        <v>10</v>
      </c>
      <c r="J41" s="223">
        <v>651.5551341833509</v>
      </c>
      <c r="K41" s="223"/>
      <c r="L41" s="223">
        <v>666.10434639704772</v>
      </c>
      <c r="M41" s="223"/>
      <c r="N41" s="224">
        <f>IF(J41="-","-",IF(L41="-","-",J41/L41-1))</f>
        <v>-2.1842241823512132E-2</v>
      </c>
      <c r="O41" s="224" t="e">
        <f t="shared" si="8"/>
        <v>#DIV/0!</v>
      </c>
      <c r="P41" s="20"/>
    </row>
    <row r="42" spans="1:16" ht="17.25" customHeight="1" x14ac:dyDescent="0.2">
      <c r="A42" s="27"/>
      <c r="B42" s="27"/>
      <c r="C42" s="27"/>
      <c r="D42" s="27"/>
      <c r="E42" s="27"/>
      <c r="F42" s="27"/>
      <c r="G42" s="27"/>
      <c r="H42" s="27"/>
      <c r="I42" s="27"/>
      <c r="J42" s="127"/>
      <c r="K42" s="127"/>
      <c r="L42" s="128"/>
      <c r="M42" s="128"/>
      <c r="N42" s="128"/>
      <c r="O42" s="128"/>
      <c r="P42" s="20"/>
    </row>
    <row r="43" spans="1:16" ht="17.25" customHeight="1" x14ac:dyDescent="0.2">
      <c r="A43" s="20"/>
      <c r="B43" s="20"/>
      <c r="C43" s="20"/>
      <c r="D43" s="20"/>
      <c r="E43" s="20"/>
      <c r="F43" s="20"/>
      <c r="G43" s="20"/>
      <c r="H43" s="20"/>
      <c r="I43" s="20"/>
      <c r="J43" s="126"/>
      <c r="K43" s="126"/>
      <c r="L43" s="25"/>
      <c r="M43" s="25"/>
      <c r="N43" s="25"/>
      <c r="O43" s="25"/>
      <c r="P43" s="20"/>
    </row>
    <row r="44" spans="1:16" ht="17.25" customHeight="1" x14ac:dyDescent="0.25">
      <c r="A44" s="19" t="s">
        <v>60</v>
      </c>
      <c r="B44" s="20"/>
      <c r="C44" s="20"/>
      <c r="D44" s="20"/>
      <c r="E44" s="20"/>
      <c r="F44" s="20"/>
      <c r="G44" s="20"/>
      <c r="H44" s="20"/>
      <c r="I44" s="20"/>
      <c r="J44" s="223">
        <v>188.21563849196875</v>
      </c>
      <c r="K44" s="223"/>
      <c r="L44" s="223">
        <v>201.53474460431212</v>
      </c>
      <c r="M44" s="223"/>
      <c r="N44" s="224">
        <f>IF(J44="-","-",IF(L44="-","-",J44/L44-1))</f>
        <v>-6.6088386588098014E-2</v>
      </c>
      <c r="O44" s="224" t="e">
        <f>IF(K44="-","-",IF(M44="-","-",K44/M44-1))</f>
        <v>#DIV/0!</v>
      </c>
      <c r="P44" s="20"/>
    </row>
    <row r="45" spans="1:16" ht="17.25" customHeight="1" x14ac:dyDescent="0.25">
      <c r="A45" s="19" t="s">
        <v>59</v>
      </c>
      <c r="B45" s="20"/>
      <c r="C45" s="20"/>
      <c r="D45" s="20"/>
      <c r="E45" s="20"/>
      <c r="F45" s="20"/>
      <c r="G45" s="20"/>
      <c r="H45" s="20"/>
      <c r="I45" s="20"/>
      <c r="J45" s="126"/>
      <c r="K45" s="126"/>
      <c r="L45" s="25"/>
      <c r="M45" s="25"/>
      <c r="N45" s="25"/>
      <c r="O45" s="25"/>
      <c r="P45" s="20"/>
    </row>
    <row r="46" spans="1:16" ht="17.25" customHeight="1" x14ac:dyDescent="0.2">
      <c r="A46" s="27"/>
      <c r="B46" s="27"/>
      <c r="C46" s="27"/>
      <c r="D46" s="27"/>
      <c r="E46" s="27"/>
      <c r="F46" s="27"/>
      <c r="G46" s="27"/>
      <c r="H46" s="27"/>
      <c r="I46" s="27"/>
      <c r="J46" s="127"/>
      <c r="K46" s="127"/>
      <c r="L46" s="128"/>
      <c r="M46" s="128"/>
      <c r="N46" s="128"/>
      <c r="O46" s="128"/>
      <c r="P46" s="20"/>
    </row>
    <row r="47" spans="1:16" ht="17.25" customHeight="1" x14ac:dyDescent="0.2">
      <c r="A47" s="20"/>
      <c r="B47" s="20"/>
      <c r="C47" s="20"/>
      <c r="D47" s="20"/>
      <c r="E47" s="20"/>
      <c r="F47" s="20"/>
      <c r="G47" s="20"/>
      <c r="H47" s="20"/>
      <c r="I47" s="20"/>
      <c r="J47" s="126"/>
      <c r="K47" s="126"/>
      <c r="L47" s="25"/>
      <c r="M47" s="25"/>
      <c r="N47" s="25"/>
      <c r="O47" s="25"/>
      <c r="P47" s="20"/>
    </row>
    <row r="48" spans="1:16" ht="17.25" customHeight="1" x14ac:dyDescent="0.25">
      <c r="A48" s="19" t="s">
        <v>45</v>
      </c>
      <c r="B48" s="20"/>
      <c r="C48" s="20"/>
      <c r="D48" s="20"/>
      <c r="E48" s="20"/>
      <c r="F48" s="20"/>
      <c r="G48" s="20"/>
      <c r="H48" s="20"/>
      <c r="I48" s="20"/>
      <c r="J48" s="223" t="s">
        <v>20</v>
      </c>
      <c r="K48" s="223"/>
      <c r="L48" s="223" t="s">
        <v>20</v>
      </c>
      <c r="M48" s="223"/>
      <c r="N48" s="224" t="str">
        <f>IF(J48="-","-",IF(L48="-","-",J48/L48-1))</f>
        <v>-</v>
      </c>
      <c r="O48" s="224" t="e">
        <f>IF(K48="-","-",IF(M48="-","-",K48/M48-1))</f>
        <v>#DIV/0!</v>
      </c>
      <c r="P48" s="20"/>
    </row>
    <row r="49" spans="1:16" ht="17.25" customHeight="1" x14ac:dyDescent="0.25">
      <c r="A49" s="19" t="s">
        <v>61</v>
      </c>
      <c r="B49" s="20"/>
      <c r="C49" s="20"/>
      <c r="D49" s="20"/>
      <c r="E49" s="20"/>
      <c r="F49" s="20"/>
      <c r="G49" s="20"/>
      <c r="H49" s="20"/>
      <c r="I49" s="20"/>
      <c r="J49" s="126"/>
      <c r="K49" s="126"/>
      <c r="L49" s="25"/>
      <c r="M49" s="25"/>
      <c r="N49" s="25"/>
      <c r="O49" s="25"/>
      <c r="P49" s="20"/>
    </row>
    <row r="50" spans="1:16" ht="17.25" customHeight="1" x14ac:dyDescent="0.2">
      <c r="A50" s="27"/>
      <c r="B50" s="27"/>
      <c r="C50" s="27"/>
      <c r="D50" s="27"/>
      <c r="E50" s="27"/>
      <c r="F50" s="27"/>
      <c r="G50" s="27"/>
      <c r="H50" s="27"/>
      <c r="I50" s="27"/>
      <c r="J50" s="127"/>
      <c r="K50" s="127"/>
      <c r="L50" s="128"/>
      <c r="M50" s="128"/>
      <c r="N50" s="128"/>
      <c r="O50" s="128"/>
      <c r="P50" s="20"/>
    </row>
    <row r="51" spans="1:16" ht="17.25" customHeight="1" x14ac:dyDescent="0.2">
      <c r="A51" s="20"/>
      <c r="B51" s="20"/>
      <c r="C51" s="20"/>
      <c r="D51" s="20"/>
      <c r="E51" s="20"/>
      <c r="F51" s="20"/>
      <c r="G51" s="20"/>
      <c r="H51" s="20"/>
      <c r="I51" s="20"/>
      <c r="J51" s="126"/>
      <c r="K51" s="126"/>
      <c r="L51" s="25"/>
      <c r="M51" s="25"/>
      <c r="N51" s="25"/>
      <c r="O51" s="25"/>
      <c r="P51" s="20"/>
    </row>
    <row r="52" spans="1:16" ht="17.25" customHeight="1" x14ac:dyDescent="0.25">
      <c r="A52" s="19" t="s">
        <v>62</v>
      </c>
      <c r="B52" s="20"/>
      <c r="C52" s="20"/>
      <c r="D52" s="20"/>
      <c r="E52" s="20"/>
      <c r="F52" s="20"/>
      <c r="G52" s="29" t="s">
        <v>63</v>
      </c>
      <c r="H52" s="20"/>
      <c r="I52" s="29"/>
      <c r="J52" s="223">
        <v>3.7750000000000004</v>
      </c>
      <c r="K52" s="223"/>
      <c r="L52" s="223">
        <v>3.3666666666666667</v>
      </c>
      <c r="M52" s="223"/>
      <c r="N52" s="224">
        <f>IF(J52="-","-",IF(L52="-","-",J52/L52-1))</f>
        <v>0.12128712871287139</v>
      </c>
      <c r="O52" s="224" t="e">
        <f t="shared" ref="O52:O55" si="9">IF(K52="-","-",IF(M52="-","-",K52/M52-1))</f>
        <v>#DIV/0!</v>
      </c>
      <c r="P52" s="20"/>
    </row>
    <row r="53" spans="1:16" ht="17.25" hidden="1" customHeight="1" x14ac:dyDescent="0.2">
      <c r="A53" s="20"/>
      <c r="B53" s="20"/>
      <c r="C53" s="20"/>
      <c r="D53" s="20"/>
      <c r="E53" s="20"/>
      <c r="F53" s="20"/>
      <c r="G53" s="29" t="s">
        <v>64</v>
      </c>
      <c r="H53" s="20"/>
      <c r="I53" s="20"/>
      <c r="J53" s="223">
        <v>2.7666666666666671</v>
      </c>
      <c r="K53" s="223"/>
      <c r="L53" s="223">
        <v>2.75</v>
      </c>
      <c r="M53" s="223"/>
      <c r="N53" s="224">
        <f>IF(J53="-","-",IF(L53="-","-",J53/L53-1))</f>
        <v>6.0606060606060996E-3</v>
      </c>
      <c r="O53" s="224" t="e">
        <f t="shared" si="9"/>
        <v>#DIV/0!</v>
      </c>
      <c r="P53" s="20"/>
    </row>
    <row r="54" spans="1:16" ht="17.25" customHeight="1" x14ac:dyDescent="0.25">
      <c r="A54" s="20"/>
      <c r="B54" s="21"/>
      <c r="C54" s="22"/>
      <c r="D54" s="21"/>
      <c r="E54" s="22"/>
      <c r="F54" s="19"/>
      <c r="G54" s="20" t="s">
        <v>65</v>
      </c>
      <c r="H54" s="20"/>
      <c r="I54" s="20"/>
      <c r="J54" s="223">
        <v>26</v>
      </c>
      <c r="K54" s="223"/>
      <c r="L54" s="223">
        <v>27.428571428571427</v>
      </c>
      <c r="M54" s="223"/>
      <c r="N54" s="224">
        <f>IF(J54="-","-",IF(L54="-","-",J54/L54-1))</f>
        <v>-5.2083333333333259E-2</v>
      </c>
      <c r="O54" s="224" t="e">
        <f t="shared" si="9"/>
        <v>#DIV/0!</v>
      </c>
      <c r="P54" s="20"/>
    </row>
    <row r="55" spans="1:16" ht="17.25" customHeight="1" x14ac:dyDescent="0.25">
      <c r="A55" s="20"/>
      <c r="B55" s="23"/>
      <c r="C55" s="23"/>
      <c r="D55" s="23"/>
      <c r="E55" s="23"/>
      <c r="F55" s="23"/>
      <c r="G55" s="20" t="s">
        <v>91</v>
      </c>
      <c r="H55" s="20"/>
      <c r="I55" s="20"/>
      <c r="J55" s="223">
        <v>85</v>
      </c>
      <c r="K55" s="223"/>
      <c r="L55" s="223" t="s">
        <v>20</v>
      </c>
      <c r="M55" s="223"/>
      <c r="N55" s="224" t="str">
        <f>IF(J55="-","-",IF(L55="-","-",J55/L55-1))</f>
        <v>-</v>
      </c>
      <c r="O55" s="224" t="e">
        <f t="shared" si="9"/>
        <v>#DIV/0!</v>
      </c>
      <c r="P55" s="20"/>
    </row>
    <row r="56" spans="1:16" ht="17.25" customHeight="1" x14ac:dyDescent="0.2">
      <c r="A56" s="27"/>
      <c r="B56" s="27"/>
      <c r="C56" s="27"/>
      <c r="D56" s="27"/>
      <c r="E56" s="27"/>
      <c r="F56" s="27"/>
      <c r="G56" s="27" t="s">
        <v>66</v>
      </c>
      <c r="H56" s="27"/>
      <c r="I56" s="27"/>
      <c r="J56" s="229">
        <v>28.222222222222221</v>
      </c>
      <c r="K56" s="229"/>
      <c r="L56" s="229">
        <v>29</v>
      </c>
      <c r="M56" s="229"/>
      <c r="N56" s="225">
        <f>IF(J56="-","-",IF(L56="-","-",J56/L56-1))</f>
        <v>-2.6819923371647514E-2</v>
      </c>
      <c r="O56" s="225" t="e">
        <f t="shared" ref="O56" si="10">IF(K56="-","-",IF(M56="-","-",K56/M56-1))</f>
        <v>#DIV/0!</v>
      </c>
      <c r="P56" s="20"/>
    </row>
    <row r="57" spans="1:16" ht="3.75" customHeight="1" x14ac:dyDescent="0.2">
      <c r="J57" s="231"/>
      <c r="K57" s="231"/>
      <c r="L57" s="231"/>
      <c r="M57" s="231"/>
      <c r="N57" s="232"/>
      <c r="O57" s="232"/>
    </row>
  </sheetData>
  <mergeCells count="142">
    <mergeCell ref="J57:K57"/>
    <mergeCell ref="L57:M57"/>
    <mergeCell ref="N57:O57"/>
    <mergeCell ref="J55:K55"/>
    <mergeCell ref="L55:M55"/>
    <mergeCell ref="N55:O55"/>
    <mergeCell ref="J56:K56"/>
    <mergeCell ref="L56:M56"/>
    <mergeCell ref="N56:O56"/>
    <mergeCell ref="J53:K53"/>
    <mergeCell ref="L53:M53"/>
    <mergeCell ref="N53:O53"/>
    <mergeCell ref="J54:K54"/>
    <mergeCell ref="L54:M54"/>
    <mergeCell ref="N54:O54"/>
    <mergeCell ref="J48:K48"/>
    <mergeCell ref="L48:M48"/>
    <mergeCell ref="N48:O48"/>
    <mergeCell ref="J52:K52"/>
    <mergeCell ref="L52:M52"/>
    <mergeCell ref="N52:O52"/>
    <mergeCell ref="J41:K41"/>
    <mergeCell ref="L41:M41"/>
    <mergeCell ref="N41:O41"/>
    <mergeCell ref="J44:K44"/>
    <mergeCell ref="L44:M44"/>
    <mergeCell ref="N44:O44"/>
    <mergeCell ref="L34:M34"/>
    <mergeCell ref="N34:O34"/>
    <mergeCell ref="J39:K39"/>
    <mergeCell ref="L39:M39"/>
    <mergeCell ref="N39:O39"/>
    <mergeCell ref="L40:M40"/>
    <mergeCell ref="N40:O40"/>
    <mergeCell ref="J40:K40"/>
    <mergeCell ref="J34:K34"/>
    <mergeCell ref="L31:M31"/>
    <mergeCell ref="N31:O31"/>
    <mergeCell ref="L32:M32"/>
    <mergeCell ref="N32:O32"/>
    <mergeCell ref="J33:K33"/>
    <mergeCell ref="L33:M33"/>
    <mergeCell ref="N33:O33"/>
    <mergeCell ref="J32:K32"/>
    <mergeCell ref="J31:K31"/>
    <mergeCell ref="L28:M28"/>
    <mergeCell ref="N28:O28"/>
    <mergeCell ref="J29:K29"/>
    <mergeCell ref="L29:M29"/>
    <mergeCell ref="N29:O29"/>
    <mergeCell ref="L30:M30"/>
    <mergeCell ref="N30:O30"/>
    <mergeCell ref="J28:K28"/>
    <mergeCell ref="J30:K30"/>
    <mergeCell ref="F34:G34"/>
    <mergeCell ref="B32:C32"/>
    <mergeCell ref="B35:C35"/>
    <mergeCell ref="D35:E35"/>
    <mergeCell ref="F35:G35"/>
    <mergeCell ref="B36:C36"/>
    <mergeCell ref="D36:E36"/>
    <mergeCell ref="F36:G36"/>
    <mergeCell ref="D32:E32"/>
    <mergeCell ref="F32:G32"/>
    <mergeCell ref="B33:C33"/>
    <mergeCell ref="D33:E33"/>
    <mergeCell ref="F33:G33"/>
    <mergeCell ref="B34:C34"/>
    <mergeCell ref="D34:E34"/>
    <mergeCell ref="B30:C30"/>
    <mergeCell ref="D30:E30"/>
    <mergeCell ref="F30:G30"/>
    <mergeCell ref="B31:C31"/>
    <mergeCell ref="D31:E31"/>
    <mergeCell ref="F31:G31"/>
    <mergeCell ref="B28:C28"/>
    <mergeCell ref="D28:E28"/>
    <mergeCell ref="F28:G28"/>
    <mergeCell ref="B29:C29"/>
    <mergeCell ref="D29:E29"/>
    <mergeCell ref="F29:G29"/>
    <mergeCell ref="B27:C27"/>
    <mergeCell ref="D27:E27"/>
    <mergeCell ref="F27:G27"/>
    <mergeCell ref="L27:M27"/>
    <mergeCell ref="N27:O27"/>
    <mergeCell ref="D24:E24"/>
    <mergeCell ref="F24:G24"/>
    <mergeCell ref="J27:K27"/>
    <mergeCell ref="L21:M21"/>
    <mergeCell ref="N21:O21"/>
    <mergeCell ref="L22:M22"/>
    <mergeCell ref="N22:O22"/>
    <mergeCell ref="L23:M23"/>
    <mergeCell ref="N23:O23"/>
    <mergeCell ref="B23:C23"/>
    <mergeCell ref="B24:C24"/>
    <mergeCell ref="B21:C21"/>
    <mergeCell ref="B22:C22"/>
    <mergeCell ref="J21:K21"/>
    <mergeCell ref="J22:K22"/>
    <mergeCell ref="J23:K23"/>
    <mergeCell ref="D21:E21"/>
    <mergeCell ref="D22:E22"/>
    <mergeCell ref="D23:E23"/>
    <mergeCell ref="F23:G23"/>
    <mergeCell ref="A5:O5"/>
    <mergeCell ref="J11:K11"/>
    <mergeCell ref="B17:C17"/>
    <mergeCell ref="B18:C18"/>
    <mergeCell ref="B19:C19"/>
    <mergeCell ref="B20:C20"/>
    <mergeCell ref="D20:E20"/>
    <mergeCell ref="B9:F9"/>
    <mergeCell ref="B12:C12"/>
    <mergeCell ref="D12:E12"/>
    <mergeCell ref="F12:G12"/>
    <mergeCell ref="D17:E17"/>
    <mergeCell ref="D18:E18"/>
    <mergeCell ref="D19:E19"/>
    <mergeCell ref="F17:G17"/>
    <mergeCell ref="B11:C11"/>
    <mergeCell ref="J12:K12"/>
    <mergeCell ref="L12:M12"/>
    <mergeCell ref="J20:K20"/>
    <mergeCell ref="L17:M17"/>
    <mergeCell ref="N17:O17"/>
    <mergeCell ref="L18:M18"/>
    <mergeCell ref="N18:O18"/>
    <mergeCell ref="N12:O12"/>
    <mergeCell ref="J17:K17"/>
    <mergeCell ref="J18:K18"/>
    <mergeCell ref="J19:K19"/>
    <mergeCell ref="F21:G21"/>
    <mergeCell ref="F22:G22"/>
    <mergeCell ref="F18:G18"/>
    <mergeCell ref="F19:G19"/>
    <mergeCell ref="F20:G20"/>
    <mergeCell ref="L19:M19"/>
    <mergeCell ref="N19:O19"/>
    <mergeCell ref="L20:M20"/>
    <mergeCell ref="N20:O20"/>
  </mergeCells>
  <phoneticPr fontId="8" type="noConversion"/>
  <printOptions horizontalCentered="1"/>
  <pageMargins left="0.39370078740157483" right="0" top="0.39370078740157483" bottom="0" header="0" footer="0"/>
  <pageSetup paperSize="9" scale="70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AA79"/>
  <sheetViews>
    <sheetView showGridLines="0" zoomScale="90" zoomScaleNormal="90" workbookViewId="0">
      <selection activeCell="M16" sqref="M16"/>
    </sheetView>
  </sheetViews>
  <sheetFormatPr defaultColWidth="9.42578125" defaultRowHeight="12.75" x14ac:dyDescent="0.2"/>
  <cols>
    <col min="1" max="1" width="24.7109375" style="3" customWidth="1"/>
    <col min="2" max="2" width="18.7109375" style="6" customWidth="1"/>
    <col min="3" max="3" width="28.7109375" style="3" customWidth="1"/>
    <col min="4" max="4" width="10.5703125" style="3" customWidth="1"/>
    <col min="5" max="5" width="10.140625" style="3" customWidth="1"/>
    <col min="6" max="6" width="11.85546875" style="3" customWidth="1"/>
    <col min="7" max="7" width="9.28515625" style="3" customWidth="1"/>
    <col min="8" max="8" width="10.42578125" style="3" customWidth="1"/>
    <col min="9" max="9" width="7.7109375" style="3" customWidth="1"/>
    <col min="10" max="10" width="3.5703125" style="3" customWidth="1"/>
    <col min="11" max="16384" width="9.42578125" style="3"/>
  </cols>
  <sheetData>
    <row r="3" spans="1:12" x14ac:dyDescent="0.2">
      <c r="B3" s="10"/>
    </row>
    <row r="4" spans="1:12" ht="21" customHeight="1" x14ac:dyDescent="0.3">
      <c r="A4" s="233" t="s">
        <v>86</v>
      </c>
      <c r="B4" s="233"/>
      <c r="C4" s="233"/>
      <c r="D4" s="233"/>
      <c r="E4" s="233"/>
      <c r="F4" s="233"/>
      <c r="G4" s="233"/>
      <c r="H4" s="233"/>
      <c r="I4" s="233"/>
      <c r="J4" s="233"/>
    </row>
    <row r="5" spans="1:12" ht="12.6" customHeight="1" x14ac:dyDescent="0.3">
      <c r="A5" s="118"/>
      <c r="B5" s="118"/>
      <c r="C5" s="118"/>
      <c r="D5" s="118"/>
      <c r="E5" s="118"/>
      <c r="F5" s="118"/>
      <c r="G5" s="118"/>
      <c r="H5" s="118"/>
      <c r="I5" s="118"/>
      <c r="J5" s="118"/>
    </row>
    <row r="6" spans="1:12" ht="12.6" customHeight="1" x14ac:dyDescent="0.2"/>
    <row r="7" spans="1:12" ht="13.5" thickBot="1" x14ac:dyDescent="0.25"/>
    <row r="8" spans="1:12" ht="16.5" thickBot="1" x14ac:dyDescent="0.3">
      <c r="A8" s="30" t="s">
        <v>0</v>
      </c>
      <c r="B8" s="250" t="str">
        <f>'Volume 89 Front Page Q1'!B9:F9</f>
        <v>21st May 2026</v>
      </c>
      <c r="C8" s="251"/>
      <c r="D8" s="130"/>
      <c r="E8" s="130"/>
      <c r="F8" s="130"/>
      <c r="G8" s="130"/>
      <c r="H8" s="249" t="str">
        <f>'Volume 89 Front Page Q1'!M9</f>
        <v>Volume 89 Quarter 1</v>
      </c>
      <c r="I8" s="31"/>
    </row>
    <row r="9" spans="1:12" ht="6" customHeight="1" x14ac:dyDescent="0.25">
      <c r="A9" s="32"/>
      <c r="B9" s="33"/>
      <c r="C9" s="20"/>
      <c r="D9" s="131"/>
      <c r="E9" s="131"/>
      <c r="F9" s="131"/>
      <c r="G9" s="131"/>
      <c r="H9" s="34"/>
      <c r="I9" s="35"/>
    </row>
    <row r="10" spans="1:12" s="1" customFormat="1" ht="15.75" customHeight="1" x14ac:dyDescent="0.25">
      <c r="A10" s="36"/>
      <c r="B10" s="37"/>
      <c r="C10" s="36"/>
      <c r="D10" s="21">
        <f>'Volume 89 Front Page Q1'!B11</f>
        <v>2026</v>
      </c>
      <c r="E10" s="22"/>
      <c r="F10" s="21">
        <f>'Volume 89 Front Page Q1'!D11</f>
        <v>2025</v>
      </c>
      <c r="G10" s="22"/>
      <c r="H10" s="19" t="str">
        <f>'Volume 89 Front Page Q1'!F11</f>
        <v>% change from 2025</v>
      </c>
      <c r="I10" s="59"/>
      <c r="J10" s="59"/>
      <c r="K10" s="8"/>
      <c r="L10" s="8"/>
    </row>
    <row r="11" spans="1:12" s="1" customFormat="1" ht="15.75" customHeight="1" x14ac:dyDescent="0.25">
      <c r="A11" s="38"/>
      <c r="B11" s="37"/>
      <c r="C11" s="39"/>
      <c r="D11" s="222" t="s">
        <v>77</v>
      </c>
      <c r="E11" s="222"/>
      <c r="F11" s="222" t="s">
        <v>77</v>
      </c>
      <c r="G11" s="222"/>
      <c r="H11" s="222" t="s">
        <v>77</v>
      </c>
      <c r="I11" s="222"/>
      <c r="J11" s="8"/>
      <c r="K11" s="8"/>
      <c r="L11" s="8"/>
    </row>
    <row r="12" spans="1:12" s="1" customFormat="1" ht="15" customHeight="1" x14ac:dyDescent="0.25">
      <c r="A12" s="38"/>
      <c r="B12" s="37"/>
      <c r="C12" s="39"/>
      <c r="D12" s="36"/>
      <c r="E12" s="36"/>
      <c r="F12" s="36"/>
      <c r="G12" s="36"/>
      <c r="H12" s="36"/>
      <c r="I12" s="36"/>
      <c r="J12" s="8"/>
      <c r="K12" s="8"/>
      <c r="L12" s="8"/>
    </row>
    <row r="13" spans="1:12" s="1" customFormat="1" ht="15.75" customHeight="1" x14ac:dyDescent="0.25">
      <c r="A13" s="38" t="s">
        <v>67</v>
      </c>
      <c r="B13" s="37"/>
      <c r="C13" s="40" t="s">
        <v>39</v>
      </c>
      <c r="D13" s="234" t="s">
        <v>20</v>
      </c>
      <c r="E13" s="234"/>
      <c r="F13" s="234" t="s">
        <v>20</v>
      </c>
      <c r="G13" s="234"/>
      <c r="H13" s="235" t="s">
        <v>20</v>
      </c>
      <c r="I13" s="235"/>
      <c r="J13" s="8"/>
      <c r="K13" s="8"/>
      <c r="L13" s="8"/>
    </row>
    <row r="14" spans="1:12" s="1" customFormat="1" ht="15.75" customHeight="1" x14ac:dyDescent="0.25">
      <c r="A14" s="41"/>
      <c r="B14" s="37"/>
      <c r="C14" s="40" t="s">
        <v>68</v>
      </c>
      <c r="D14" s="234">
        <v>277.30314393979904</v>
      </c>
      <c r="E14" s="234"/>
      <c r="F14" s="234">
        <v>303.87352820586335</v>
      </c>
      <c r="G14" s="234"/>
      <c r="H14" s="224">
        <f t="shared" ref="H14:I16" si="0">IF(D14="-","-",IF(F14="-","-",D14/F14-1))</f>
        <v>-8.743895667036794E-2</v>
      </c>
      <c r="I14" s="224" t="e">
        <f t="shared" si="0"/>
        <v>#DIV/0!</v>
      </c>
      <c r="J14" s="8"/>
      <c r="K14" s="234"/>
      <c r="L14" s="234"/>
    </row>
    <row r="15" spans="1:12" s="1" customFormat="1" ht="15.75" customHeight="1" x14ac:dyDescent="0.25">
      <c r="A15" s="41"/>
      <c r="B15" s="37"/>
      <c r="C15" s="40" t="s">
        <v>40</v>
      </c>
      <c r="D15" s="234">
        <v>169.66690518268337</v>
      </c>
      <c r="E15" s="234"/>
      <c r="F15" s="234">
        <v>241.77779642626598</v>
      </c>
      <c r="G15" s="234"/>
      <c r="H15" s="224">
        <f t="shared" si="0"/>
        <v>-0.29825274408758207</v>
      </c>
      <c r="I15" s="224" t="e">
        <f t="shared" si="0"/>
        <v>#DIV/0!</v>
      </c>
      <c r="J15" s="8"/>
      <c r="K15" s="234"/>
      <c r="L15" s="234"/>
    </row>
    <row r="16" spans="1:12" s="1" customFormat="1" ht="15.75" customHeight="1" x14ac:dyDescent="0.25">
      <c r="A16" s="41"/>
      <c r="B16" s="37"/>
      <c r="C16" s="40" t="s">
        <v>41</v>
      </c>
      <c r="D16" s="234" t="s">
        <v>20</v>
      </c>
      <c r="E16" s="234"/>
      <c r="F16" s="234" t="s">
        <v>20</v>
      </c>
      <c r="G16" s="234"/>
      <c r="H16" s="224" t="str">
        <f t="shared" si="0"/>
        <v>-</v>
      </c>
      <c r="I16" s="224" t="e">
        <f t="shared" si="0"/>
        <v>#DIV/0!</v>
      </c>
      <c r="J16" s="8"/>
      <c r="K16" s="234"/>
      <c r="L16" s="234"/>
    </row>
    <row r="17" spans="1:27" s="1" customFormat="1" ht="15.75" customHeight="1" x14ac:dyDescent="0.2">
      <c r="A17" s="42"/>
      <c r="B17" s="43"/>
      <c r="C17" s="43"/>
      <c r="D17" s="43"/>
      <c r="E17" s="132"/>
      <c r="F17" s="132"/>
      <c r="G17" s="132"/>
      <c r="H17" s="43"/>
      <c r="I17" s="43"/>
      <c r="J17" s="5"/>
      <c r="L17" s="8"/>
    </row>
    <row r="18" spans="1:27" ht="15.75" customHeight="1" x14ac:dyDescent="0.25">
      <c r="A18" s="32"/>
      <c r="B18" s="33"/>
      <c r="C18" s="20"/>
      <c r="D18" s="131"/>
      <c r="E18" s="131"/>
      <c r="F18" s="131"/>
      <c r="G18" s="131"/>
      <c r="H18" s="35"/>
      <c r="I18" s="35"/>
    </row>
    <row r="19" spans="1:27" s="1" customFormat="1" ht="15.75" customHeight="1" x14ac:dyDescent="0.25">
      <c r="A19" s="38" t="s">
        <v>69</v>
      </c>
      <c r="B19" s="37"/>
      <c r="C19" s="36"/>
      <c r="D19" s="133"/>
      <c r="E19" s="125"/>
      <c r="F19" s="125"/>
      <c r="G19" s="125"/>
      <c r="H19" s="44"/>
      <c r="I19" s="44"/>
      <c r="J19" s="8"/>
    </row>
    <row r="20" spans="1:27" s="1" customFormat="1" ht="15.75" customHeight="1" x14ac:dyDescent="0.25">
      <c r="A20" s="38"/>
      <c r="B20" s="37"/>
      <c r="C20" s="39"/>
      <c r="D20" s="125"/>
      <c r="E20" s="125"/>
      <c r="F20" s="125"/>
      <c r="G20" s="125"/>
      <c r="H20" s="44"/>
      <c r="I20" s="44"/>
      <c r="J20" s="8"/>
    </row>
    <row r="21" spans="1:27" s="1" customFormat="1" ht="15.75" customHeight="1" x14ac:dyDescent="0.25">
      <c r="A21" s="41"/>
      <c r="B21" s="37"/>
      <c r="C21" s="41" t="s">
        <v>43</v>
      </c>
      <c r="D21" s="234">
        <v>200</v>
      </c>
      <c r="E21" s="238"/>
      <c r="F21" s="234">
        <v>216.90909090909091</v>
      </c>
      <c r="G21" s="238"/>
      <c r="H21" s="224">
        <f>IF(D21="-","-",IF(F21="-","-",D21/F21-1))</f>
        <v>-7.795473595976532E-2</v>
      </c>
      <c r="I21" s="224" t="e">
        <f>IF(E21="-","-",IF(G21="-","-",E21/G21-1))</f>
        <v>#DIV/0!</v>
      </c>
      <c r="L21" s="60"/>
    </row>
    <row r="22" spans="1:27" s="1" customFormat="1" ht="15.75" customHeight="1" x14ac:dyDescent="0.25">
      <c r="A22" s="41"/>
      <c r="B22" s="37"/>
      <c r="C22" s="41" t="s">
        <v>44</v>
      </c>
      <c r="D22" s="234">
        <v>198.5</v>
      </c>
      <c r="E22" s="238"/>
      <c r="F22" s="234">
        <v>202.16666666666666</v>
      </c>
      <c r="G22" s="238"/>
      <c r="H22" s="224">
        <f>IF(D22="-","-",IF(F22="-","-",D22/F22-1))</f>
        <v>-1.8136850783182168E-2</v>
      </c>
      <c r="I22" s="224" t="e">
        <f>IF(E22="-","-",IF(G22="-","-",E22/G22-1))</f>
        <v>#DIV/0!</v>
      </c>
    </row>
    <row r="23" spans="1:27" s="1" customFormat="1" ht="15.75" customHeight="1" x14ac:dyDescent="0.25">
      <c r="A23" s="45"/>
      <c r="B23" s="46"/>
      <c r="C23" s="45"/>
      <c r="D23" s="45"/>
      <c r="E23" s="45"/>
      <c r="F23" s="45"/>
      <c r="G23" s="45"/>
      <c r="H23" s="45"/>
      <c r="I23" s="45"/>
      <c r="J23" s="5"/>
      <c r="L23" s="8"/>
    </row>
    <row r="24" spans="1:27" s="1" customFormat="1" ht="15.75" customHeight="1" x14ac:dyDescent="0.25">
      <c r="A24" s="41"/>
      <c r="B24" s="37"/>
      <c r="C24" s="41"/>
      <c r="D24" s="41"/>
      <c r="E24" s="41"/>
      <c r="F24" s="41"/>
      <c r="G24" s="41"/>
      <c r="H24" s="41"/>
      <c r="I24" s="41"/>
      <c r="J24" s="5"/>
      <c r="L24" s="8"/>
    </row>
    <row r="25" spans="1:27" ht="15.75" customHeight="1" x14ac:dyDescent="0.25">
      <c r="A25" s="37" t="s">
        <v>70</v>
      </c>
      <c r="B25" s="37"/>
      <c r="C25" s="41"/>
      <c r="D25" s="133"/>
      <c r="E25" s="236"/>
      <c r="F25" s="236"/>
      <c r="G25" s="236"/>
      <c r="H25" s="236"/>
      <c r="I25" s="41"/>
    </row>
    <row r="26" spans="1:27" s="1" customFormat="1" ht="15.75" customHeight="1" x14ac:dyDescent="0.25">
      <c r="A26" s="41"/>
      <c r="B26" s="37"/>
      <c r="C26" s="41"/>
      <c r="D26" s="41"/>
      <c r="E26" s="41"/>
      <c r="F26" s="41"/>
      <c r="G26" s="41"/>
      <c r="H26" s="41"/>
      <c r="I26" s="41"/>
      <c r="J26" s="5"/>
      <c r="K26" s="1" t="s">
        <v>71</v>
      </c>
      <c r="L26" s="8"/>
    </row>
    <row r="27" spans="1:27" ht="15.75" customHeight="1" x14ac:dyDescent="0.25">
      <c r="A27" s="38" t="s">
        <v>11</v>
      </c>
      <c r="B27" s="37" t="s">
        <v>12</v>
      </c>
      <c r="C27" s="41" t="s">
        <v>13</v>
      </c>
      <c r="D27" s="237">
        <v>1518.8527131782946</v>
      </c>
      <c r="E27" s="237"/>
      <c r="F27" s="237">
        <v>1030.1083158630329</v>
      </c>
      <c r="G27" s="237"/>
      <c r="H27" s="224">
        <f t="shared" ref="H27:I34" si="1">IF(D27="-","-",IF(F27="-","-",D27/F27-1))</f>
        <v>0.4744592289848546</v>
      </c>
      <c r="I27" s="224" t="e">
        <f t="shared" si="1"/>
        <v>#DIV/0!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spans="1:27" ht="15.75" customHeight="1" x14ac:dyDescent="0.25">
      <c r="A28" s="41"/>
      <c r="B28" s="37"/>
      <c r="C28" s="41" t="s">
        <v>14</v>
      </c>
      <c r="D28" s="237">
        <v>1701.7047517351841</v>
      </c>
      <c r="E28" s="237"/>
      <c r="F28" s="237">
        <v>1299.8809821057012</v>
      </c>
      <c r="G28" s="237"/>
      <c r="H28" s="224">
        <f t="shared" si="1"/>
        <v>0.30912350835271174</v>
      </c>
      <c r="I28" s="224" t="e">
        <f t="shared" si="1"/>
        <v>#DIV/0!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spans="1:27" ht="15.75" customHeight="1" x14ac:dyDescent="0.25">
      <c r="A29" s="41"/>
      <c r="B29" s="37"/>
      <c r="C29" s="41" t="s">
        <v>15</v>
      </c>
      <c r="D29" s="237">
        <v>1889.5454864769933</v>
      </c>
      <c r="E29" s="237"/>
      <c r="F29" s="237">
        <v>1573.8941144853534</v>
      </c>
      <c r="G29" s="237"/>
      <c r="H29" s="224">
        <f t="shared" si="1"/>
        <v>0.20055438868888231</v>
      </c>
      <c r="I29" s="224" t="e">
        <f t="shared" si="1"/>
        <v>#DIV/0!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spans="1:27" ht="15.75" customHeight="1" x14ac:dyDescent="0.25">
      <c r="A30" s="41"/>
      <c r="B30" s="37"/>
      <c r="C30" s="41" t="s">
        <v>16</v>
      </c>
      <c r="D30" s="237">
        <v>2201.8619686800894</v>
      </c>
      <c r="E30" s="237"/>
      <c r="F30" s="237">
        <v>1954.548349604835</v>
      </c>
      <c r="G30" s="237"/>
      <c r="H30" s="224">
        <f t="shared" si="1"/>
        <v>0.1265323618754457</v>
      </c>
      <c r="I30" s="224" t="e">
        <f t="shared" si="1"/>
        <v>#DIV/0!</v>
      </c>
      <c r="J30" s="4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</row>
    <row r="31" spans="1:27" ht="15.75" customHeight="1" x14ac:dyDescent="0.25">
      <c r="A31" s="41"/>
      <c r="B31" s="37" t="s">
        <v>17</v>
      </c>
      <c r="C31" s="41" t="s">
        <v>13</v>
      </c>
      <c r="D31" s="237">
        <v>1417.6535031847134</v>
      </c>
      <c r="E31" s="237"/>
      <c r="F31" s="237">
        <v>952.75337837837833</v>
      </c>
      <c r="G31" s="237"/>
      <c r="H31" s="224">
        <f t="shared" si="1"/>
        <v>0.48795431782946008</v>
      </c>
      <c r="I31" s="224" t="e">
        <f t="shared" si="1"/>
        <v>#DIV/0!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</row>
    <row r="32" spans="1:27" ht="15.75" customHeight="1" x14ac:dyDescent="0.25">
      <c r="A32" s="41"/>
      <c r="B32" s="37"/>
      <c r="C32" s="41" t="s">
        <v>14</v>
      </c>
      <c r="D32" s="237">
        <v>1593.8716707021792</v>
      </c>
      <c r="E32" s="237"/>
      <c r="F32" s="237">
        <v>1218.5825123152708</v>
      </c>
      <c r="G32" s="237"/>
      <c r="H32" s="224">
        <f t="shared" si="1"/>
        <v>0.30797188913688744</v>
      </c>
      <c r="I32" s="224" t="e">
        <f t="shared" si="1"/>
        <v>#DIV/0!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 spans="1:27" ht="15.75" customHeight="1" x14ac:dyDescent="0.25">
      <c r="A33" s="41"/>
      <c r="B33" s="37"/>
      <c r="C33" s="41" t="s">
        <v>15</v>
      </c>
      <c r="D33" s="237">
        <v>1762.9389939350697</v>
      </c>
      <c r="E33" s="237"/>
      <c r="F33" s="237">
        <v>1488.8553443594174</v>
      </c>
      <c r="G33" s="237"/>
      <c r="H33" s="224">
        <f t="shared" si="1"/>
        <v>0.18409018083189088</v>
      </c>
      <c r="I33" s="224" t="e">
        <f t="shared" si="1"/>
        <v>#DIV/0!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 spans="1:27" ht="15.75" customHeight="1" x14ac:dyDescent="0.25">
      <c r="A34" s="41"/>
      <c r="B34" s="37"/>
      <c r="C34" s="41" t="s">
        <v>16</v>
      </c>
      <c r="D34" s="237">
        <v>2102.6166380789023</v>
      </c>
      <c r="E34" s="237"/>
      <c r="F34" s="237">
        <v>1893.7963019096696</v>
      </c>
      <c r="G34" s="237"/>
      <c r="H34" s="224">
        <f t="shared" si="1"/>
        <v>0.11026546833926232</v>
      </c>
      <c r="I34" s="224" t="e">
        <f t="shared" si="1"/>
        <v>#DIV/0!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spans="1:27" ht="15.75" customHeight="1" x14ac:dyDescent="0.2">
      <c r="A35" s="20"/>
      <c r="B35" s="29"/>
      <c r="C35" s="41"/>
      <c r="D35" s="134"/>
      <c r="E35" s="134"/>
      <c r="F35" s="134"/>
      <c r="G35" s="134"/>
      <c r="H35" s="124"/>
      <c r="I35" s="124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spans="1:27" ht="15.75" customHeight="1" x14ac:dyDescent="0.25">
      <c r="A36" s="38" t="s">
        <v>18</v>
      </c>
      <c r="B36" s="37" t="s">
        <v>12</v>
      </c>
      <c r="C36" s="41" t="s">
        <v>19</v>
      </c>
      <c r="D36" s="237">
        <v>914.90909090909088</v>
      </c>
      <c r="E36" s="237"/>
      <c r="F36" s="237">
        <v>667.58020477815694</v>
      </c>
      <c r="G36" s="237"/>
      <c r="H36" s="224">
        <f t="shared" ref="H36:I39" si="2">IF(D36="-","-",IF(F36="-","-",D36/F36-1))</f>
        <v>0.37048565005477307</v>
      </c>
      <c r="I36" s="224" t="e">
        <f t="shared" si="2"/>
        <v>#DIV/0!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</row>
    <row r="37" spans="1:27" ht="15.75" customHeight="1" x14ac:dyDescent="0.25">
      <c r="A37" s="41"/>
      <c r="B37" s="37"/>
      <c r="C37" s="41" t="s">
        <v>21</v>
      </c>
      <c r="D37" s="237">
        <v>1701.6349548842684</v>
      </c>
      <c r="E37" s="237"/>
      <c r="F37" s="237">
        <v>1335.7466035405516</v>
      </c>
      <c r="G37" s="237"/>
      <c r="H37" s="224">
        <f t="shared" si="2"/>
        <v>0.27392048040690287</v>
      </c>
      <c r="I37" s="224" t="e">
        <f t="shared" si="2"/>
        <v>#DIV/0!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spans="1:27" ht="15.75" customHeight="1" x14ac:dyDescent="0.25">
      <c r="A38" s="41"/>
      <c r="B38" s="37" t="s">
        <v>17</v>
      </c>
      <c r="C38" s="41" t="s">
        <v>19</v>
      </c>
      <c r="D38" s="237">
        <v>1002.2560975609756</v>
      </c>
      <c r="E38" s="237"/>
      <c r="F38" s="237">
        <v>636.32211538461536</v>
      </c>
      <c r="G38" s="237"/>
      <c r="H38" s="224">
        <f t="shared" si="2"/>
        <v>0.57507663701925082</v>
      </c>
      <c r="I38" s="224" t="e">
        <f t="shared" si="2"/>
        <v>#DIV/0!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</row>
    <row r="39" spans="1:27" ht="15.75" customHeight="1" x14ac:dyDescent="0.25">
      <c r="A39" s="41"/>
      <c r="B39" s="37"/>
      <c r="C39" s="41" t="s">
        <v>21</v>
      </c>
      <c r="D39" s="237">
        <v>1557.8162737205291</v>
      </c>
      <c r="E39" s="237"/>
      <c r="F39" s="237">
        <v>1193.1661562021438</v>
      </c>
      <c r="G39" s="237"/>
      <c r="H39" s="224">
        <f t="shared" si="2"/>
        <v>0.3056155386430579</v>
      </c>
      <c r="I39" s="224" t="e">
        <f t="shared" si="2"/>
        <v>#DIV/0!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spans="1:27" ht="15.75" customHeight="1" x14ac:dyDescent="0.25">
      <c r="A40" s="41"/>
      <c r="B40" s="37"/>
      <c r="C40" s="41"/>
      <c r="D40" s="134"/>
      <c r="E40" s="134"/>
      <c r="F40" s="134"/>
      <c r="G40" s="134"/>
      <c r="H40" s="124"/>
      <c r="I40" s="124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spans="1:27" ht="15.75" customHeight="1" x14ac:dyDescent="0.25">
      <c r="A41" s="38" t="s">
        <v>22</v>
      </c>
      <c r="B41" s="37" t="s">
        <v>23</v>
      </c>
      <c r="C41" s="41" t="s">
        <v>24</v>
      </c>
      <c r="D41" s="237">
        <v>2316.3613231552163</v>
      </c>
      <c r="E41" s="237"/>
      <c r="F41" s="237">
        <v>1955.1225490196077</v>
      </c>
      <c r="G41" s="237"/>
      <c r="H41" s="224">
        <f t="shared" ref="H41:I46" si="3">IF(D41="-","-",IF(F41="-","-",D41/F41-1))</f>
        <v>0.1847652845683514</v>
      </c>
      <c r="I41" s="224" t="e">
        <f t="shared" si="3"/>
        <v>#DIV/0!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spans="1:27" ht="15.75" customHeight="1" x14ac:dyDescent="0.25">
      <c r="A42" s="41"/>
      <c r="B42" s="37"/>
      <c r="C42" s="41" t="s">
        <v>25</v>
      </c>
      <c r="D42" s="237">
        <v>1400</v>
      </c>
      <c r="E42" s="237"/>
      <c r="F42" s="237">
        <v>1732.5</v>
      </c>
      <c r="G42" s="237"/>
      <c r="H42" s="224">
        <f t="shared" si="3"/>
        <v>-0.19191919191919193</v>
      </c>
      <c r="I42" s="224" t="e">
        <f t="shared" si="3"/>
        <v>#DIV/0!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spans="1:27" ht="15.75" customHeight="1" x14ac:dyDescent="0.25">
      <c r="A43" s="41"/>
      <c r="B43" s="37"/>
      <c r="C43" s="41" t="s">
        <v>26</v>
      </c>
      <c r="D43" s="237">
        <v>1846.1538461538462</v>
      </c>
      <c r="E43" s="237"/>
      <c r="F43" s="237">
        <v>1405</v>
      </c>
      <c r="G43" s="237"/>
      <c r="H43" s="224">
        <f t="shared" si="3"/>
        <v>0.31398850260060218</v>
      </c>
      <c r="I43" s="224" t="e">
        <f t="shared" si="3"/>
        <v>#DIV/0!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spans="1:27" ht="15.75" customHeight="1" x14ac:dyDescent="0.25">
      <c r="A44" s="41"/>
      <c r="B44" s="37" t="s">
        <v>27</v>
      </c>
      <c r="C44" s="41" t="s">
        <v>28</v>
      </c>
      <c r="D44" s="237">
        <v>3260</v>
      </c>
      <c r="E44" s="237"/>
      <c r="F44" s="237">
        <v>2304.4210526315787</v>
      </c>
      <c r="G44" s="237"/>
      <c r="H44" s="224">
        <f t="shared" si="3"/>
        <v>0.41467202631098132</v>
      </c>
      <c r="I44" s="224" t="e">
        <f t="shared" si="3"/>
        <v>#DIV/0!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1:27" ht="15.75" customHeight="1" x14ac:dyDescent="0.25">
      <c r="A45" s="41"/>
      <c r="B45" s="37"/>
      <c r="C45" s="41" t="s">
        <v>25</v>
      </c>
      <c r="D45" s="237">
        <v>2602.2327044025155</v>
      </c>
      <c r="E45" s="237"/>
      <c r="F45" s="237">
        <v>1738.9433962264152</v>
      </c>
      <c r="G45" s="237"/>
      <c r="H45" s="224">
        <f t="shared" si="3"/>
        <v>0.49644474342838119</v>
      </c>
      <c r="I45" s="224" t="e">
        <f t="shared" si="3"/>
        <v>#DIV/0!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spans="1:27" ht="15.75" customHeight="1" x14ac:dyDescent="0.25">
      <c r="A46" s="41"/>
      <c r="B46" s="37"/>
      <c r="C46" s="41" t="s">
        <v>26</v>
      </c>
      <c r="D46" s="237">
        <v>3320.1644736842104</v>
      </c>
      <c r="E46" s="237"/>
      <c r="F46" s="237">
        <v>1832.4223602484471</v>
      </c>
      <c r="G46" s="237"/>
      <c r="H46" s="224">
        <f t="shared" si="3"/>
        <v>0.81189912637501838</v>
      </c>
      <c r="I46" s="224" t="e">
        <f t="shared" si="3"/>
        <v>#DIV/0!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</row>
    <row r="47" spans="1:27" ht="15.75" customHeight="1" x14ac:dyDescent="0.25">
      <c r="A47" s="41"/>
      <c r="B47" s="37"/>
      <c r="C47" s="41"/>
      <c r="D47" s="134"/>
      <c r="E47" s="134"/>
      <c r="F47" s="134"/>
      <c r="G47" s="134"/>
      <c r="H47" s="124"/>
      <c r="I47" s="124"/>
      <c r="J47" s="10" t="s">
        <v>38</v>
      </c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</row>
    <row r="48" spans="1:27" ht="15.75" customHeight="1" x14ac:dyDescent="0.25">
      <c r="A48" s="38" t="s">
        <v>46</v>
      </c>
      <c r="B48" s="29"/>
      <c r="C48" s="41" t="s">
        <v>29</v>
      </c>
      <c r="D48" s="237">
        <v>1672.8011994002998</v>
      </c>
      <c r="E48" s="237"/>
      <c r="F48" s="237">
        <v>1442.4872736172297</v>
      </c>
      <c r="G48" s="237"/>
      <c r="H48" s="224">
        <f>IF(D48="-","-",IF(F48="-","-",D48/F48-1))</f>
        <v>0.15966444210320629</v>
      </c>
      <c r="I48" s="224" t="e">
        <f>IF(E48="-","-",IF(G48="-","-",E48/G48-1))</f>
        <v>#DIV/0!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</row>
    <row r="49" spans="1:27" ht="15.75" customHeight="1" x14ac:dyDescent="0.25">
      <c r="A49" s="41"/>
      <c r="B49" s="37"/>
      <c r="C49" s="41" t="s">
        <v>30</v>
      </c>
      <c r="D49" s="237">
        <v>591.72617567468728</v>
      </c>
      <c r="E49" s="237"/>
      <c r="F49" s="237">
        <v>384.47036136497024</v>
      </c>
      <c r="G49" s="237"/>
      <c r="H49" s="224">
        <f>IF(D49="-","-",IF(F49="-","-",D49/F49-1))</f>
        <v>0.53906837857125001</v>
      </c>
      <c r="I49" s="224" t="e">
        <f>IF(E49="-","-",IF(G49="-","-",E49/G49-1))</f>
        <v>#DIV/0!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spans="1:27" ht="15.75" customHeight="1" x14ac:dyDescent="0.25">
      <c r="A50" s="47"/>
      <c r="B50" s="48"/>
      <c r="C50" s="45"/>
      <c r="D50" s="135"/>
      <c r="E50" s="135"/>
      <c r="F50" s="135"/>
      <c r="G50" s="135"/>
      <c r="H50" s="49"/>
      <c r="I50" s="49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spans="1:27" ht="15.75" customHeight="1" x14ac:dyDescent="0.25">
      <c r="A51" s="38"/>
      <c r="B51" s="29"/>
      <c r="C51" s="41"/>
      <c r="D51" s="136"/>
      <c r="E51" s="136"/>
      <c r="F51" s="136"/>
      <c r="G51" s="136"/>
      <c r="H51" s="50"/>
      <c r="I51" s="5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spans="1:27" ht="15.75" customHeight="1" x14ac:dyDescent="0.25">
      <c r="A52" s="38" t="s">
        <v>31</v>
      </c>
      <c r="B52" s="37" t="s">
        <v>32</v>
      </c>
      <c r="C52" s="41" t="s">
        <v>72</v>
      </c>
      <c r="D52" s="240">
        <v>201.07692307692307</v>
      </c>
      <c r="E52" s="240"/>
      <c r="F52" s="240">
        <v>171.08453237410072</v>
      </c>
      <c r="G52" s="240"/>
      <c r="H52" s="224">
        <f>IF(D52="-","-",IF(F52="-","-",D52/F52-1))</f>
        <v>0.17530743595943377</v>
      </c>
      <c r="I52" s="224" t="e">
        <f>IF(E52="-","-",IF(G52="-","-",E52/G52-1))</f>
        <v>#DIV/0!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spans="1:27" ht="15.75" customHeight="1" x14ac:dyDescent="0.25">
      <c r="A53" s="38"/>
      <c r="B53" s="37"/>
      <c r="C53" s="41" t="s">
        <v>73</v>
      </c>
      <c r="D53" s="239">
        <v>218.45225102319236</v>
      </c>
      <c r="E53" s="239"/>
      <c r="F53" s="239">
        <v>205.74756606397776</v>
      </c>
      <c r="G53" s="239"/>
      <c r="H53" s="224">
        <f t="shared" ref="H53:I57" si="4">IF(D53="-","-",IF(F53="-","-",D53/F53-1))</f>
        <v>6.1748895514341262E-2</v>
      </c>
      <c r="I53" s="224" t="e">
        <f t="shared" si="4"/>
        <v>#DIV/0!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 spans="1:27" ht="15.75" customHeight="1" x14ac:dyDescent="0.25">
      <c r="A54" s="38"/>
      <c r="B54" s="37" t="s">
        <v>33</v>
      </c>
      <c r="C54" s="41" t="s">
        <v>72</v>
      </c>
      <c r="D54" s="239">
        <v>126.23039215686275</v>
      </c>
      <c r="E54" s="239"/>
      <c r="F54" s="239">
        <v>109.19254658385093</v>
      </c>
      <c r="G54" s="239"/>
      <c r="H54" s="224">
        <f t="shared" si="4"/>
        <v>0.15603487697695706</v>
      </c>
      <c r="I54" s="224" t="e">
        <f t="shared" si="4"/>
        <v>#DIV/0!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spans="1:27" ht="15.75" customHeight="1" x14ac:dyDescent="0.25">
      <c r="A55" s="41"/>
      <c r="B55" s="37"/>
      <c r="C55" s="41" t="s">
        <v>73</v>
      </c>
      <c r="D55" s="239">
        <v>149.73821989528795</v>
      </c>
      <c r="E55" s="239"/>
      <c r="F55" s="239">
        <v>141.52036199095022</v>
      </c>
      <c r="G55" s="239"/>
      <c r="H55" s="224">
        <f t="shared" si="4"/>
        <v>5.8068378208806726E-2</v>
      </c>
      <c r="I55" s="224" t="e">
        <f t="shared" si="4"/>
        <v>#DIV/0!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spans="1:27" ht="15.75" customHeight="1" x14ac:dyDescent="0.25">
      <c r="A56" s="41"/>
      <c r="B56" s="37" t="s">
        <v>34</v>
      </c>
      <c r="C56" s="41" t="s">
        <v>72</v>
      </c>
      <c r="D56" s="239">
        <v>174.58461538461538</v>
      </c>
      <c r="E56" s="239"/>
      <c r="F56" s="239">
        <v>222.51336898395721</v>
      </c>
      <c r="G56" s="239"/>
      <c r="H56" s="224">
        <f t="shared" si="4"/>
        <v>-0.21539718632725124</v>
      </c>
      <c r="I56" s="224" t="e">
        <f t="shared" si="4"/>
        <v>#DIV/0!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ht="15.75" customHeight="1" x14ac:dyDescent="0.25">
      <c r="A57" s="41"/>
      <c r="B57" s="37" t="s">
        <v>74</v>
      </c>
      <c r="C57" s="41" t="s">
        <v>73</v>
      </c>
      <c r="D57" s="239">
        <v>259.10837887067396</v>
      </c>
      <c r="E57" s="239"/>
      <c r="F57" s="239">
        <v>272.4336175395859</v>
      </c>
      <c r="G57" s="239"/>
      <c r="H57" s="224">
        <f t="shared" si="4"/>
        <v>-4.8911873612571766E-2</v>
      </c>
      <c r="I57" s="224" t="e">
        <f t="shared" si="4"/>
        <v>#DIV/0!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ht="15.75" customHeight="1" x14ac:dyDescent="0.25">
      <c r="A58" s="41"/>
      <c r="B58" s="37" t="s">
        <v>75</v>
      </c>
      <c r="C58" s="41"/>
      <c r="D58" s="239"/>
      <c r="E58" s="239"/>
      <c r="F58" s="239"/>
      <c r="G58" s="239"/>
      <c r="H58" s="241"/>
      <c r="I58" s="241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ht="15.75" customHeight="1" x14ac:dyDescent="0.25">
      <c r="A59" s="41"/>
      <c r="B59" s="37"/>
      <c r="C59" s="41"/>
      <c r="D59" s="137"/>
      <c r="E59" s="137"/>
      <c r="F59" s="137"/>
      <c r="G59" s="137"/>
      <c r="H59" s="124"/>
      <c r="I59" s="124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ht="15.75" customHeight="1" x14ac:dyDescent="0.25">
      <c r="A60" s="38" t="s">
        <v>35</v>
      </c>
      <c r="B60" s="37" t="s">
        <v>76</v>
      </c>
      <c r="C60" s="41" t="s">
        <v>72</v>
      </c>
      <c r="D60" s="239">
        <v>118.23061224489796</v>
      </c>
      <c r="E60" s="239"/>
      <c r="F60" s="239">
        <v>112.67408906882591</v>
      </c>
      <c r="G60" s="239"/>
      <c r="H60" s="224">
        <f t="shared" ref="H60:I63" si="5">IF(D60="-","-",IF(F60="-","-",D60/F60-1))</f>
        <v>4.9315004203654089E-2</v>
      </c>
      <c r="I60" s="224" t="e">
        <f t="shared" si="5"/>
        <v>#DIV/0!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ht="15.75" customHeight="1" x14ac:dyDescent="0.25">
      <c r="A61" s="38"/>
      <c r="B61" s="41"/>
      <c r="C61" s="41" t="s">
        <v>73</v>
      </c>
      <c r="D61" s="239">
        <v>155.855749055812</v>
      </c>
      <c r="E61" s="239"/>
      <c r="F61" s="239">
        <v>150.69206019719772</v>
      </c>
      <c r="G61" s="239"/>
      <c r="H61" s="224">
        <f t="shared" si="5"/>
        <v>3.426649587149444E-2</v>
      </c>
      <c r="I61" s="224" t="e">
        <f t="shared" si="5"/>
        <v>#DIV/0!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ht="15.75" customHeight="1" x14ac:dyDescent="0.25">
      <c r="A62" s="38"/>
      <c r="B62" s="37" t="s">
        <v>36</v>
      </c>
      <c r="C62" s="41"/>
      <c r="D62" s="239">
        <v>141.48300970873785</v>
      </c>
      <c r="E62" s="239"/>
      <c r="F62" s="239">
        <v>144.55667506297229</v>
      </c>
      <c r="G62" s="239"/>
      <c r="H62" s="224">
        <f t="shared" si="5"/>
        <v>-2.1262700964140735E-2</v>
      </c>
      <c r="I62" s="224" t="e">
        <f t="shared" si="5"/>
        <v>#DIV/0!</v>
      </c>
      <c r="J62" s="10" t="s">
        <v>38</v>
      </c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ht="15.75" customHeight="1" x14ac:dyDescent="0.25">
      <c r="A63" s="41"/>
      <c r="B63" s="37" t="s">
        <v>37</v>
      </c>
      <c r="C63" s="41"/>
      <c r="D63" s="239">
        <v>135.14804255615047</v>
      </c>
      <c r="E63" s="239"/>
      <c r="F63" s="239">
        <v>131.04620001777448</v>
      </c>
      <c r="G63" s="239"/>
      <c r="H63" s="224">
        <f t="shared" si="5"/>
        <v>3.1300736212264368E-2</v>
      </c>
      <c r="I63" s="224" t="e">
        <f t="shared" si="5"/>
        <v>#DIV/0!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ht="15.75" customHeight="1" x14ac:dyDescent="0.25">
      <c r="A64" s="47"/>
      <c r="B64" s="46"/>
      <c r="C64" s="45"/>
      <c r="D64" s="138"/>
      <c r="E64" s="138"/>
      <c r="F64" s="51"/>
      <c r="G64" s="51"/>
      <c r="H64" s="51"/>
      <c r="I64" s="52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1:27" ht="6.75" customHeight="1" x14ac:dyDescent="0.2">
      <c r="D65" s="139"/>
      <c r="E65" s="139"/>
      <c r="F65" s="139"/>
      <c r="G65" s="139"/>
      <c r="H65" s="11"/>
      <c r="I65" s="7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1:27" ht="7.5" customHeight="1" x14ac:dyDescent="0.2">
      <c r="A66" s="12"/>
      <c r="B66" s="8"/>
      <c r="C66" s="13"/>
      <c r="D66" s="140"/>
      <c r="E66" s="140"/>
      <c r="F66" s="140"/>
      <c r="G66" s="140"/>
      <c r="H66" s="9"/>
      <c r="I66" s="7"/>
    </row>
    <row r="67" spans="1:27" ht="12" customHeight="1" x14ac:dyDescent="0.2">
      <c r="B67" s="8"/>
      <c r="C67" s="13"/>
      <c r="D67" s="140"/>
      <c r="E67" s="140"/>
      <c r="F67" s="140"/>
      <c r="G67" s="140"/>
      <c r="H67" s="9"/>
      <c r="I67" s="7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1:27" ht="12" customHeight="1" x14ac:dyDescent="0.2">
      <c r="D68" s="14"/>
      <c r="E68" s="14"/>
      <c r="F68" s="14"/>
      <c r="G68" s="14"/>
      <c r="H68" s="14"/>
      <c r="I68" s="4"/>
      <c r="J68" s="10" t="s">
        <v>42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1:27" x14ac:dyDescent="0.2">
      <c r="D69" s="14"/>
      <c r="E69" s="14"/>
      <c r="F69" s="14"/>
      <c r="G69" s="14"/>
      <c r="H69" s="14" t="s">
        <v>38</v>
      </c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1:27" x14ac:dyDescent="0.2">
      <c r="D70" s="3" t="s">
        <v>38</v>
      </c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1:27" ht="11.25" customHeight="1" x14ac:dyDescent="0.2"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1:27" x14ac:dyDescent="0.2"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1:27" x14ac:dyDescent="0.2"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1:27" x14ac:dyDescent="0.2">
      <c r="J74" s="10" t="s">
        <v>47</v>
      </c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1:27" x14ac:dyDescent="0.2"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1:27" ht="13.5" customHeight="1" x14ac:dyDescent="0.2"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1:27" x14ac:dyDescent="0.2"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1:27" ht="5.25" customHeight="1" x14ac:dyDescent="0.2"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1:27" ht="11.25" customHeight="1" x14ac:dyDescent="0.2"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</sheetData>
  <mergeCells count="120">
    <mergeCell ref="K14:L14"/>
    <mergeCell ref="K15:L15"/>
    <mergeCell ref="K16:L16"/>
    <mergeCell ref="D63:E63"/>
    <mergeCell ref="F63:G63"/>
    <mergeCell ref="H63:I63"/>
    <mergeCell ref="D61:E61"/>
    <mergeCell ref="F61:G61"/>
    <mergeCell ref="H61:I61"/>
    <mergeCell ref="D62:E62"/>
    <mergeCell ref="F62:G62"/>
    <mergeCell ref="H62:I62"/>
    <mergeCell ref="D58:E58"/>
    <mergeCell ref="F58:G58"/>
    <mergeCell ref="H58:I58"/>
    <mergeCell ref="D60:E60"/>
    <mergeCell ref="F60:G60"/>
    <mergeCell ref="H60:I60"/>
    <mergeCell ref="D56:E56"/>
    <mergeCell ref="F56:G56"/>
    <mergeCell ref="H56:I56"/>
    <mergeCell ref="D57:E57"/>
    <mergeCell ref="F57:G57"/>
    <mergeCell ref="H57:I57"/>
    <mergeCell ref="D54:E54"/>
    <mergeCell ref="F54:G54"/>
    <mergeCell ref="H54:I54"/>
    <mergeCell ref="D55:E55"/>
    <mergeCell ref="F55:G55"/>
    <mergeCell ref="H55:I55"/>
    <mergeCell ref="D52:E52"/>
    <mergeCell ref="F52:G52"/>
    <mergeCell ref="H52:I52"/>
    <mergeCell ref="D53:E53"/>
    <mergeCell ref="F53:G53"/>
    <mergeCell ref="H53:I53"/>
    <mergeCell ref="D48:E48"/>
    <mergeCell ref="F48:G48"/>
    <mergeCell ref="H48:I48"/>
    <mergeCell ref="D49:E49"/>
    <mergeCell ref="F49:G49"/>
    <mergeCell ref="H49:I49"/>
    <mergeCell ref="D45:E45"/>
    <mergeCell ref="F45:G45"/>
    <mergeCell ref="H45:I45"/>
    <mergeCell ref="D46:E46"/>
    <mergeCell ref="F46:G46"/>
    <mergeCell ref="H46:I46"/>
    <mergeCell ref="D43:E43"/>
    <mergeCell ref="F43:G43"/>
    <mergeCell ref="H43:I43"/>
    <mergeCell ref="D44:E44"/>
    <mergeCell ref="F44:G44"/>
    <mergeCell ref="H44:I44"/>
    <mergeCell ref="D41:E41"/>
    <mergeCell ref="F41:G41"/>
    <mergeCell ref="H41:I41"/>
    <mergeCell ref="D42:E42"/>
    <mergeCell ref="F42:G42"/>
    <mergeCell ref="H42:I42"/>
    <mergeCell ref="D38:E38"/>
    <mergeCell ref="F38:G38"/>
    <mergeCell ref="H38:I38"/>
    <mergeCell ref="D39:E39"/>
    <mergeCell ref="F39:G39"/>
    <mergeCell ref="H39:I39"/>
    <mergeCell ref="D36:E36"/>
    <mergeCell ref="F36:G36"/>
    <mergeCell ref="H36:I36"/>
    <mergeCell ref="D37:E37"/>
    <mergeCell ref="F37:G37"/>
    <mergeCell ref="H37:I37"/>
    <mergeCell ref="D33:E33"/>
    <mergeCell ref="F33:G33"/>
    <mergeCell ref="H33:I33"/>
    <mergeCell ref="D34:E34"/>
    <mergeCell ref="F34:G34"/>
    <mergeCell ref="H34:I34"/>
    <mergeCell ref="D31:E31"/>
    <mergeCell ref="F31:G31"/>
    <mergeCell ref="H31:I31"/>
    <mergeCell ref="D32:E32"/>
    <mergeCell ref="F32:G32"/>
    <mergeCell ref="H32:I32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E25:H25"/>
    <mergeCell ref="D28:E28"/>
    <mergeCell ref="F28:G28"/>
    <mergeCell ref="H28:I28"/>
    <mergeCell ref="D21:E21"/>
    <mergeCell ref="F21:G21"/>
    <mergeCell ref="H21:I21"/>
    <mergeCell ref="D22:E22"/>
    <mergeCell ref="F22:G22"/>
    <mergeCell ref="H22:I22"/>
    <mergeCell ref="A4:J4"/>
    <mergeCell ref="D14:E14"/>
    <mergeCell ref="F14:G14"/>
    <mergeCell ref="H14:I14"/>
    <mergeCell ref="D16:E16"/>
    <mergeCell ref="F16:G16"/>
    <mergeCell ref="H16:I16"/>
    <mergeCell ref="B8:C8"/>
    <mergeCell ref="H11:I11"/>
    <mergeCell ref="D11:E11"/>
    <mergeCell ref="F11:G11"/>
    <mergeCell ref="D15:E15"/>
    <mergeCell ref="F15:G15"/>
    <mergeCell ref="H15:I15"/>
    <mergeCell ref="D13:E13"/>
    <mergeCell ref="F13:G13"/>
    <mergeCell ref="H13:I13"/>
  </mergeCells>
  <phoneticPr fontId="0" type="noConversion"/>
  <printOptions horizontalCentered="1"/>
  <pageMargins left="0.35433070866141736" right="0" top="0.15748031496062992" bottom="0" header="0" footer="0"/>
  <pageSetup paperSize="9" scale="74" orientation="portrait" horizontalDpi="4294967292" verticalDpi="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60"/>
  <sheetViews>
    <sheetView showGridLines="0" zoomScaleNormal="100" zoomScaleSheetLayoutView="75" workbookViewId="0">
      <selection activeCell="M51" sqref="M51"/>
    </sheetView>
  </sheetViews>
  <sheetFormatPr defaultRowHeight="12.75" x14ac:dyDescent="0.2"/>
  <cols>
    <col min="1" max="1" width="8.85546875" customWidth="1"/>
    <col min="2" max="2" width="8.42578125" customWidth="1"/>
    <col min="3" max="3" width="8.140625" customWidth="1"/>
    <col min="4" max="5" width="8.85546875" customWidth="1"/>
    <col min="7" max="7" width="9.42578125" customWidth="1"/>
    <col min="8" max="8" width="6.28515625" customWidth="1"/>
    <col min="9" max="9" width="8.85546875" customWidth="1"/>
    <col min="10" max="11" width="7.5703125" customWidth="1"/>
    <col min="12" max="12" width="8.5703125" customWidth="1"/>
    <col min="13" max="13" width="9.42578125" customWidth="1"/>
    <col min="14" max="14" width="8.5703125" customWidth="1"/>
    <col min="15" max="15" width="9.7109375" customWidth="1"/>
    <col min="16" max="16" width="1.5703125" customWidth="1"/>
  </cols>
  <sheetData>
    <row r="1" spans="1:18" x14ac:dyDescent="0.2">
      <c r="B1" s="2"/>
    </row>
    <row r="2" spans="1:18" x14ac:dyDescent="0.2">
      <c r="B2" s="2"/>
    </row>
    <row r="3" spans="1:18" x14ac:dyDescent="0.2">
      <c r="B3" s="2"/>
    </row>
    <row r="4" spans="1:18" x14ac:dyDescent="0.2">
      <c r="B4" s="2"/>
    </row>
    <row r="5" spans="1:18" x14ac:dyDescent="0.2">
      <c r="B5" s="2"/>
    </row>
    <row r="6" spans="1:18" ht="20.25" x14ac:dyDescent="0.3">
      <c r="A6" s="226" t="s">
        <v>86</v>
      </c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</row>
    <row r="7" spans="1:18" x14ac:dyDescent="0.2">
      <c r="B7" s="2"/>
    </row>
    <row r="8" spans="1:18" x14ac:dyDescent="0.2">
      <c r="A8" s="168"/>
      <c r="B8" s="169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</row>
    <row r="9" spans="1:18" x14ac:dyDescent="0.2">
      <c r="A9" s="168"/>
      <c r="B9" s="169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</row>
    <row r="10" spans="1:18" x14ac:dyDescent="0.2">
      <c r="A10" s="168"/>
      <c r="B10" s="169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</row>
    <row r="11" spans="1:18" x14ac:dyDescent="0.2">
      <c r="A11" s="170" t="s">
        <v>0</v>
      </c>
      <c r="B11" s="252" t="s">
        <v>99</v>
      </c>
      <c r="C11" s="253"/>
      <c r="D11" s="253"/>
      <c r="E11" s="253"/>
      <c r="F11" s="253"/>
      <c r="G11" s="171"/>
      <c r="H11" s="171"/>
      <c r="I11" s="171"/>
      <c r="J11" s="171"/>
      <c r="K11" s="172"/>
      <c r="L11" s="171"/>
      <c r="M11" s="171"/>
      <c r="N11" s="173" t="s">
        <v>96</v>
      </c>
      <c r="O11" s="174"/>
      <c r="P11" s="168"/>
      <c r="Q11" s="168"/>
      <c r="R11" s="168"/>
    </row>
    <row r="12" spans="1:18" ht="3" customHeight="1" x14ac:dyDescent="0.2">
      <c r="A12" s="175"/>
      <c r="B12" s="175"/>
      <c r="C12" s="176"/>
      <c r="D12" s="176"/>
      <c r="E12" s="176"/>
      <c r="F12" s="176"/>
      <c r="G12" s="176"/>
      <c r="H12" s="176"/>
      <c r="I12" s="176"/>
      <c r="J12" s="176"/>
      <c r="K12" s="175"/>
      <c r="L12" s="176"/>
      <c r="M12" s="176"/>
      <c r="N12" s="176"/>
      <c r="O12" s="176"/>
      <c r="P12" s="168"/>
      <c r="Q12" s="168"/>
      <c r="R12" s="168"/>
    </row>
    <row r="13" spans="1:18" x14ac:dyDescent="0.2">
      <c r="A13" s="176"/>
      <c r="B13" s="177">
        <f>'Volume 89 Front Page Q1'!B11</f>
        <v>2026</v>
      </c>
      <c r="C13" s="178"/>
      <c r="D13" s="179">
        <f>'Volume 89 Front Page Q1'!D11</f>
        <v>2025</v>
      </c>
      <c r="E13" s="178"/>
      <c r="F13" s="175" t="s">
        <v>90</v>
      </c>
      <c r="G13" s="176"/>
      <c r="H13" s="176"/>
      <c r="I13" s="176"/>
      <c r="J13" s="177">
        <f>'Volume 89 Front Page Q1'!J11</f>
        <v>2026</v>
      </c>
      <c r="K13" s="178"/>
      <c r="L13" s="177">
        <f>'Volume 89 Front Page Q1'!L11</f>
        <v>2025</v>
      </c>
      <c r="M13" s="178"/>
      <c r="N13" s="175" t="str">
        <f>'Volume 89 Front Page Q1'!F11</f>
        <v>% change from 2025</v>
      </c>
      <c r="O13" s="176"/>
      <c r="P13" s="168"/>
      <c r="Q13" s="168"/>
      <c r="R13" s="168"/>
    </row>
    <row r="14" spans="1:18" x14ac:dyDescent="0.2">
      <c r="A14" s="8"/>
      <c r="B14" s="54" t="s">
        <v>78</v>
      </c>
      <c r="C14" s="54" t="s">
        <v>79</v>
      </c>
      <c r="D14" s="54" t="s">
        <v>78</v>
      </c>
      <c r="E14" s="54" t="s">
        <v>79</v>
      </c>
      <c r="F14" s="54" t="s">
        <v>78</v>
      </c>
      <c r="G14" s="54" t="s">
        <v>79</v>
      </c>
      <c r="H14" s="54"/>
      <c r="I14" s="54"/>
      <c r="J14" s="54" t="s">
        <v>78</v>
      </c>
      <c r="K14" s="54" t="s">
        <v>79</v>
      </c>
      <c r="L14" s="54" t="s">
        <v>78</v>
      </c>
      <c r="M14" s="54" t="s">
        <v>79</v>
      </c>
      <c r="N14" s="54" t="s">
        <v>78</v>
      </c>
      <c r="O14" s="54" t="s">
        <v>79</v>
      </c>
    </row>
    <row r="15" spans="1:18" ht="3.75" customHeight="1" x14ac:dyDescent="0.2">
      <c r="A15" s="2"/>
      <c r="B15" s="141"/>
      <c r="C15" s="141"/>
      <c r="D15" s="141"/>
      <c r="E15" s="141"/>
      <c r="G15" s="141"/>
      <c r="H15" s="141"/>
      <c r="I15" s="141"/>
    </row>
    <row r="16" spans="1:18" x14ac:dyDescent="0.2">
      <c r="A16" s="53" t="s">
        <v>48</v>
      </c>
    </row>
    <row r="17" spans="1:15" ht="4.5" customHeight="1" x14ac:dyDescent="0.2"/>
    <row r="18" spans="1:15" x14ac:dyDescent="0.2">
      <c r="A18" s="53" t="s">
        <v>1</v>
      </c>
      <c r="B18" s="8"/>
      <c r="C18" s="8"/>
      <c r="D18" s="8"/>
      <c r="E18" s="8"/>
      <c r="F18" s="8"/>
      <c r="G18" s="8"/>
      <c r="H18" s="8"/>
      <c r="I18" s="53" t="s">
        <v>49</v>
      </c>
      <c r="J18" s="8"/>
      <c r="K18" s="8"/>
      <c r="L18" s="8"/>
      <c r="M18" s="8"/>
      <c r="N18" s="8"/>
      <c r="O18" s="8"/>
    </row>
    <row r="19" spans="1:15" x14ac:dyDescent="0.2">
      <c r="A19" s="8" t="s">
        <v>50</v>
      </c>
      <c r="B19" s="142">
        <v>601.50225941422593</v>
      </c>
      <c r="C19" s="142">
        <v>621.85699056990563</v>
      </c>
      <c r="D19" s="142">
        <v>669.15936352509186</v>
      </c>
      <c r="E19" s="142">
        <v>636.06122194513716</v>
      </c>
      <c r="F19" s="61">
        <f t="shared" ref="F19:G26" si="0">IF(B19="-","-",IF(D19="-","-",B19/D19-1))</f>
        <v>-0.10110761023271397</v>
      </c>
      <c r="G19" s="61">
        <f t="shared" si="0"/>
        <v>-2.2331547475561542E-2</v>
      </c>
      <c r="H19" s="8"/>
      <c r="I19" s="8" t="s">
        <v>50</v>
      </c>
      <c r="J19" s="142">
        <v>589.92649071358755</v>
      </c>
      <c r="K19" s="142">
        <v>606.96668542487339</v>
      </c>
      <c r="L19" s="142">
        <v>649.55726299694186</v>
      </c>
      <c r="M19" s="142">
        <v>626.28774224806193</v>
      </c>
      <c r="N19" s="61">
        <f t="shared" ref="N19:O25" si="1">IF(J19="-","-",IF(L19="-","-",J19/L19-1))</f>
        <v>-9.1802179238560933E-2</v>
      </c>
      <c r="O19" s="61">
        <f t="shared" si="1"/>
        <v>-3.0850127696632756E-2</v>
      </c>
    </row>
    <row r="20" spans="1:15" x14ac:dyDescent="0.2">
      <c r="A20" s="8" t="s">
        <v>2</v>
      </c>
      <c r="B20" s="142">
        <v>607.55989747634067</v>
      </c>
      <c r="C20" s="142">
        <v>625.22461600646727</v>
      </c>
      <c r="D20" s="142">
        <v>673.3389428263215</v>
      </c>
      <c r="E20" s="142">
        <v>643.68403801396437</v>
      </c>
      <c r="F20" s="61">
        <f t="shared" si="0"/>
        <v>-9.7690837654324736E-2</v>
      </c>
      <c r="G20" s="61">
        <f t="shared" si="0"/>
        <v>-2.8677768776824375E-2</v>
      </c>
      <c r="H20" s="8"/>
      <c r="I20" s="8" t="s">
        <v>2</v>
      </c>
      <c r="J20" s="142">
        <v>592.8905511811023</v>
      </c>
      <c r="K20" s="142">
        <v>606.91545126353788</v>
      </c>
      <c r="L20" s="142">
        <v>652.41295843520788</v>
      </c>
      <c r="M20" s="142">
        <v>632.26331360946745</v>
      </c>
      <c r="N20" s="61">
        <f t="shared" si="1"/>
        <v>-9.1234250461346145E-2</v>
      </c>
      <c r="O20" s="61">
        <f t="shared" si="1"/>
        <v>-4.0090673933338872E-2</v>
      </c>
    </row>
    <row r="21" spans="1:15" x14ac:dyDescent="0.2">
      <c r="A21" s="8" t="s">
        <v>51</v>
      </c>
      <c r="B21" s="142">
        <v>604.4655172413793</v>
      </c>
      <c r="C21" s="142">
        <v>620.8600864553315</v>
      </c>
      <c r="D21" s="142">
        <v>670.0108974358975</v>
      </c>
      <c r="E21" s="142">
        <v>643.78057040998226</v>
      </c>
      <c r="F21" s="61">
        <f t="shared" si="0"/>
        <v>-9.7827334518524323E-2</v>
      </c>
      <c r="G21" s="61">
        <f t="shared" si="0"/>
        <v>-3.5602944556177296E-2</v>
      </c>
      <c r="H21" s="8"/>
      <c r="I21" s="8" t="s">
        <v>52</v>
      </c>
      <c r="J21" s="142">
        <v>584.18803245436106</v>
      </c>
      <c r="K21" s="142">
        <v>600.83199404761899</v>
      </c>
      <c r="L21" s="142">
        <v>643.17822757111605</v>
      </c>
      <c r="M21" s="142">
        <v>614.73626749611196</v>
      </c>
      <c r="N21" s="61">
        <f t="shared" si="1"/>
        <v>-9.1716716437252988E-2</v>
      </c>
      <c r="O21" s="61">
        <f t="shared" si="1"/>
        <v>-2.2618274183051845E-2</v>
      </c>
    </row>
    <row r="22" spans="1:15" x14ac:dyDescent="0.2">
      <c r="A22" s="8" t="s">
        <v>3</v>
      </c>
      <c r="B22" s="142">
        <v>603.09250905691238</v>
      </c>
      <c r="C22" s="142">
        <v>622.49282228778941</v>
      </c>
      <c r="D22" s="142">
        <v>665.88241277591294</v>
      </c>
      <c r="E22" s="142">
        <v>633.60786749482406</v>
      </c>
      <c r="F22" s="61">
        <f t="shared" si="0"/>
        <v>-9.4295783330939242E-2</v>
      </c>
      <c r="G22" s="61">
        <f t="shared" si="0"/>
        <v>-1.7542467158720099E-2</v>
      </c>
      <c r="H22" s="8"/>
      <c r="I22" s="8" t="s">
        <v>3</v>
      </c>
      <c r="J22" s="142">
        <v>588.01930521091811</v>
      </c>
      <c r="K22" s="142">
        <v>604.83917024320453</v>
      </c>
      <c r="L22" s="142">
        <v>647.37310826542489</v>
      </c>
      <c r="M22" s="142">
        <v>623.01853747714802</v>
      </c>
      <c r="N22" s="61">
        <f t="shared" si="1"/>
        <v>-9.1684072595384247E-2</v>
      </c>
      <c r="O22" s="61">
        <f t="shared" si="1"/>
        <v>-2.9179496500311264E-2</v>
      </c>
    </row>
    <row r="23" spans="1:15" x14ac:dyDescent="0.2">
      <c r="A23" s="8" t="s">
        <v>4</v>
      </c>
      <c r="B23" s="142">
        <v>606.27888854393052</v>
      </c>
      <c r="C23" s="142">
        <v>623.75683304098231</v>
      </c>
      <c r="D23" s="142">
        <v>664.81429681429677</v>
      </c>
      <c r="E23" s="142">
        <v>635.15510373443988</v>
      </c>
      <c r="F23" s="61">
        <f t="shared" si="0"/>
        <v>-8.804775792407038E-2</v>
      </c>
      <c r="G23" s="61">
        <f t="shared" si="0"/>
        <v>-1.7945649222435023E-2</v>
      </c>
      <c r="H23" s="8"/>
      <c r="I23" s="8" t="s">
        <v>53</v>
      </c>
      <c r="J23" s="142">
        <v>567.06363636363631</v>
      </c>
      <c r="K23" s="142">
        <v>586.39071199143461</v>
      </c>
      <c r="L23" s="142">
        <v>626.41009090909097</v>
      </c>
      <c r="M23" s="142">
        <v>598.66847083552295</v>
      </c>
      <c r="N23" s="61">
        <f t="shared" si="1"/>
        <v>-9.4740578746627224E-2</v>
      </c>
      <c r="O23" s="61">
        <f t="shared" si="1"/>
        <v>-2.0508444059118558E-2</v>
      </c>
    </row>
    <row r="24" spans="1:15" x14ac:dyDescent="0.2">
      <c r="A24" s="8" t="s">
        <v>5</v>
      </c>
      <c r="B24" s="142">
        <v>594.24377232674453</v>
      </c>
      <c r="C24" s="142">
        <v>615.20158882732107</v>
      </c>
      <c r="D24" s="142">
        <v>656.54240876689005</v>
      </c>
      <c r="E24" s="142">
        <v>621.2404013377926</v>
      </c>
      <c r="F24" s="61">
        <f t="shared" si="0"/>
        <v>-9.4888975347615534E-2</v>
      </c>
      <c r="G24" s="61">
        <f t="shared" si="0"/>
        <v>-9.720572740387512E-3</v>
      </c>
      <c r="H24" s="8"/>
      <c r="I24" s="62" t="s">
        <v>5</v>
      </c>
      <c r="J24" s="143">
        <v>577.14709081022295</v>
      </c>
      <c r="K24" s="143">
        <v>595.83985141158996</v>
      </c>
      <c r="L24" s="143">
        <v>638.73834640057009</v>
      </c>
      <c r="M24" s="143">
        <v>607.53925523661746</v>
      </c>
      <c r="N24" s="63">
        <f t="shared" si="1"/>
        <v>-9.6426425526864534E-2</v>
      </c>
      <c r="O24" s="63">
        <f t="shared" si="1"/>
        <v>-1.9257033556573933E-2</v>
      </c>
    </row>
    <row r="25" spans="1:15" x14ac:dyDescent="0.2">
      <c r="A25" s="62" t="s">
        <v>6</v>
      </c>
      <c r="B25" s="143">
        <v>612.05215533980595</v>
      </c>
      <c r="C25" s="143">
        <v>632.00337353938949</v>
      </c>
      <c r="D25" s="143">
        <v>663.49731437598734</v>
      </c>
      <c r="E25" s="143">
        <v>630.59404152062541</v>
      </c>
      <c r="F25" s="63">
        <f t="shared" si="0"/>
        <v>-7.7536348560152124E-2</v>
      </c>
      <c r="G25" s="63">
        <f t="shared" si="0"/>
        <v>2.2349275856865525E-3</v>
      </c>
      <c r="H25" s="8"/>
      <c r="I25" s="8" t="s">
        <v>54</v>
      </c>
      <c r="J25" s="142">
        <v>580.73863575328971</v>
      </c>
      <c r="K25" s="142">
        <v>597.83039926944343</v>
      </c>
      <c r="L25" s="142">
        <v>639.85940492794055</v>
      </c>
      <c r="M25" s="142">
        <v>612.54181125827824</v>
      </c>
      <c r="N25" s="61">
        <f t="shared" si="1"/>
        <v>-9.2396499479927008E-2</v>
      </c>
      <c r="O25" s="61">
        <f t="shared" si="1"/>
        <v>-2.401699233986121E-2</v>
      </c>
    </row>
    <row r="26" spans="1:15" x14ac:dyDescent="0.2">
      <c r="A26" s="8" t="s">
        <v>54</v>
      </c>
      <c r="B26" s="142">
        <v>598.79224827090638</v>
      </c>
      <c r="C26" s="142">
        <v>618.39845909077519</v>
      </c>
      <c r="D26" s="142">
        <v>660.05439109001281</v>
      </c>
      <c r="E26" s="142">
        <v>626.89217233379725</v>
      </c>
      <c r="F26" s="61">
        <f t="shared" si="0"/>
        <v>-9.2813779661306772E-2</v>
      </c>
      <c r="G26" s="61">
        <f t="shared" si="0"/>
        <v>-1.3548922155785736E-2</v>
      </c>
      <c r="H26" s="8"/>
      <c r="I26" s="8"/>
      <c r="J26" s="144"/>
      <c r="K26" s="144"/>
      <c r="L26" s="144"/>
      <c r="M26" s="144"/>
      <c r="N26" s="8"/>
      <c r="O26" s="8"/>
    </row>
    <row r="27" spans="1:15" ht="5.25" customHeight="1" x14ac:dyDescent="0.2">
      <c r="A27" s="8"/>
      <c r="B27" s="144"/>
      <c r="C27" s="144"/>
      <c r="D27" s="144"/>
      <c r="E27" s="144"/>
      <c r="F27" s="8"/>
      <c r="G27" s="8"/>
      <c r="H27" s="8"/>
      <c r="I27" s="8"/>
      <c r="J27" s="144"/>
      <c r="K27" s="144"/>
      <c r="L27" s="144"/>
      <c r="M27" s="144"/>
      <c r="N27" s="8"/>
      <c r="O27" s="8"/>
    </row>
    <row r="28" spans="1:15" x14ac:dyDescent="0.2">
      <c r="A28" s="53" t="s">
        <v>7</v>
      </c>
      <c r="B28" s="144"/>
      <c r="C28" s="144"/>
      <c r="D28" s="144"/>
      <c r="E28" s="144"/>
      <c r="F28" s="8"/>
      <c r="G28" s="8"/>
      <c r="H28" s="8"/>
      <c r="I28" s="53" t="s">
        <v>55</v>
      </c>
      <c r="J28" s="144"/>
      <c r="K28" s="144"/>
      <c r="L28" s="144"/>
      <c r="M28" s="144"/>
      <c r="N28" s="8"/>
      <c r="O28" s="8"/>
    </row>
    <row r="29" spans="1:15" x14ac:dyDescent="0.2">
      <c r="A29" s="8" t="s">
        <v>50</v>
      </c>
      <c r="B29" s="142">
        <v>601.26569148936164</v>
      </c>
      <c r="C29" s="142">
        <v>622.74526588845652</v>
      </c>
      <c r="D29" s="142">
        <v>666.27245614035098</v>
      </c>
      <c r="E29" s="142">
        <v>632.35277533039653</v>
      </c>
      <c r="F29" s="61">
        <f t="shared" ref="F29:G38" si="2">IF(B29="-","-",IF(D29="-","-",B29/D29-1))</f>
        <v>-9.7567840381046156E-2</v>
      </c>
      <c r="G29" s="61">
        <f t="shared" si="2"/>
        <v>-1.5193274730106454E-2</v>
      </c>
      <c r="H29" s="8"/>
      <c r="I29" s="8" t="s">
        <v>3</v>
      </c>
      <c r="J29" s="145">
        <v>531.34781341107873</v>
      </c>
      <c r="K29" s="145">
        <v>543.47629629629625</v>
      </c>
      <c r="L29" s="145">
        <v>573.46649746192895</v>
      </c>
      <c r="M29" s="145">
        <v>535.44315352697095</v>
      </c>
      <c r="N29" s="61">
        <f t="shared" ref="N29:O36" si="3">IF(J29="-","-",IF(L29="-","-",J29/L29-1))</f>
        <v>-7.3445762284738092E-2</v>
      </c>
      <c r="O29" s="61">
        <f t="shared" si="3"/>
        <v>1.5002792950868704E-2</v>
      </c>
    </row>
    <row r="30" spans="1:15" x14ac:dyDescent="0.2">
      <c r="A30" s="8" t="s">
        <v>2</v>
      </c>
      <c r="B30" s="142">
        <v>606.54792768959442</v>
      </c>
      <c r="C30" s="142">
        <v>626.56693877551027</v>
      </c>
      <c r="D30" s="142">
        <v>671.30794573643414</v>
      </c>
      <c r="E30" s="142">
        <v>639.75660753438308</v>
      </c>
      <c r="F30" s="61">
        <f t="shared" si="2"/>
        <v>-9.646842176997783E-2</v>
      </c>
      <c r="G30" s="61">
        <f t="shared" si="2"/>
        <v>-2.0616697980980092E-2</v>
      </c>
      <c r="H30" s="8"/>
      <c r="I30" s="8" t="s">
        <v>4</v>
      </c>
      <c r="J30" s="145">
        <v>533.28459302325587</v>
      </c>
      <c r="K30" s="145">
        <v>546.25570370370372</v>
      </c>
      <c r="L30" s="145">
        <v>573.6673854447439</v>
      </c>
      <c r="M30" s="145">
        <v>538.47490396927014</v>
      </c>
      <c r="N30" s="61">
        <f t="shared" si="3"/>
        <v>-7.0394088013528422E-2</v>
      </c>
      <c r="O30" s="61">
        <f t="shared" si="3"/>
        <v>1.444969798421214E-2</v>
      </c>
    </row>
    <row r="31" spans="1:15" x14ac:dyDescent="0.2">
      <c r="A31" s="8" t="s">
        <v>51</v>
      </c>
      <c r="B31" s="142">
        <v>605.25217877094963</v>
      </c>
      <c r="C31" s="142">
        <v>623.11733870967737</v>
      </c>
      <c r="D31" s="142">
        <v>669.60028089887635</v>
      </c>
      <c r="E31" s="142">
        <v>637.57374719521317</v>
      </c>
      <c r="F31" s="61">
        <f t="shared" si="2"/>
        <v>-9.6099275886720625E-2</v>
      </c>
      <c r="G31" s="61">
        <f t="shared" si="2"/>
        <v>-2.267409621103722E-2</v>
      </c>
      <c r="H31" s="8"/>
      <c r="I31" s="8" t="s">
        <v>53</v>
      </c>
      <c r="J31" s="145">
        <v>500.31264705882347</v>
      </c>
      <c r="K31" s="145">
        <v>515.56759371221278</v>
      </c>
      <c r="L31" s="145">
        <v>544.35599315068498</v>
      </c>
      <c r="M31" s="145">
        <v>501.40534124629085</v>
      </c>
      <c r="N31" s="61">
        <f t="shared" si="3"/>
        <v>-8.0909086417773168E-2</v>
      </c>
      <c r="O31" s="61">
        <f t="shared" si="3"/>
        <v>2.8245116876338683E-2</v>
      </c>
    </row>
    <row r="32" spans="1:15" x14ac:dyDescent="0.2">
      <c r="A32" s="8" t="s">
        <v>52</v>
      </c>
      <c r="B32" s="142">
        <v>594.66715686274517</v>
      </c>
      <c r="C32" s="142">
        <v>616.81930654058317</v>
      </c>
      <c r="D32" s="142">
        <v>659.51955003878982</v>
      </c>
      <c r="E32" s="142">
        <v>627.31628468033784</v>
      </c>
      <c r="F32" s="61">
        <f t="shared" si="2"/>
        <v>-9.8332783572875671E-2</v>
      </c>
      <c r="G32" s="61">
        <f t="shared" si="2"/>
        <v>-1.6733151037364835E-2</v>
      </c>
      <c r="H32" s="8"/>
      <c r="I32" s="8" t="s">
        <v>5</v>
      </c>
      <c r="J32" s="145">
        <v>505.83409269442268</v>
      </c>
      <c r="K32" s="145">
        <v>519.18823319027183</v>
      </c>
      <c r="L32" s="145">
        <v>549.85950881612087</v>
      </c>
      <c r="M32" s="145">
        <v>508.53150646430583</v>
      </c>
      <c r="N32" s="61">
        <f t="shared" si="3"/>
        <v>-8.0066663240010993E-2</v>
      </c>
      <c r="O32" s="61">
        <f t="shared" si="3"/>
        <v>2.0955882950221882E-2</v>
      </c>
    </row>
    <row r="33" spans="1:15" x14ac:dyDescent="0.2">
      <c r="A33" s="8" t="s">
        <v>3</v>
      </c>
      <c r="B33" s="142">
        <v>601.94155657668011</v>
      </c>
      <c r="C33" s="142">
        <v>622.31720801658605</v>
      </c>
      <c r="D33" s="142">
        <v>665.68726181703335</v>
      </c>
      <c r="E33" s="142">
        <v>632.92945526119797</v>
      </c>
      <c r="F33" s="61">
        <f t="shared" si="2"/>
        <v>-9.5759238454338869E-2</v>
      </c>
      <c r="G33" s="61">
        <f t="shared" si="2"/>
        <v>-1.6766872131480204E-2</v>
      </c>
      <c r="H33" s="8"/>
      <c r="I33" s="8" t="s">
        <v>6</v>
      </c>
      <c r="J33" s="145">
        <v>510.24724669603529</v>
      </c>
      <c r="K33" s="145">
        <v>521.88040000000001</v>
      </c>
      <c r="L33" s="145">
        <v>549.20791015624991</v>
      </c>
      <c r="M33" s="145">
        <v>514.89888551165143</v>
      </c>
      <c r="N33" s="61">
        <f t="shared" si="3"/>
        <v>-7.0939734733846627E-2</v>
      </c>
      <c r="O33" s="61">
        <f t="shared" si="3"/>
        <v>1.3559000970474244E-2</v>
      </c>
    </row>
    <row r="34" spans="1:15" x14ac:dyDescent="0.2">
      <c r="A34" s="8" t="s">
        <v>4</v>
      </c>
      <c r="B34" s="142">
        <v>604.9831717578196</v>
      </c>
      <c r="C34" s="142">
        <v>624.78741855960561</v>
      </c>
      <c r="D34" s="142">
        <v>665.3127685203774</v>
      </c>
      <c r="E34" s="142">
        <v>632.13520047756447</v>
      </c>
      <c r="F34" s="61">
        <f t="shared" si="2"/>
        <v>-9.0678549423796273E-2</v>
      </c>
      <c r="G34" s="61">
        <f t="shared" si="2"/>
        <v>-1.162375060336418E-2</v>
      </c>
      <c r="H34" s="8"/>
      <c r="I34" s="8" t="s">
        <v>56</v>
      </c>
      <c r="J34" s="145">
        <v>472.36274623406729</v>
      </c>
      <c r="K34" s="145">
        <v>485.92528875379941</v>
      </c>
      <c r="L34" s="145">
        <v>510.08376947956481</v>
      </c>
      <c r="M34" s="145">
        <v>466.96669971495845</v>
      </c>
      <c r="N34" s="61">
        <f t="shared" si="3"/>
        <v>-7.3950643997130139E-2</v>
      </c>
      <c r="O34" s="61">
        <f t="shared" si="3"/>
        <v>4.0599445421725999E-2</v>
      </c>
    </row>
    <row r="35" spans="1:15" x14ac:dyDescent="0.2">
      <c r="A35" s="8" t="s">
        <v>53</v>
      </c>
      <c r="B35" s="142">
        <v>579.95601317957164</v>
      </c>
      <c r="C35" s="142">
        <v>600.51592201462233</v>
      </c>
      <c r="D35" s="142">
        <v>643.44468253968262</v>
      </c>
      <c r="E35" s="142">
        <v>611.08620273531778</v>
      </c>
      <c r="F35" s="61">
        <f t="shared" si="2"/>
        <v>-9.866997285535184E-2</v>
      </c>
      <c r="G35" s="61">
        <f t="shared" si="2"/>
        <v>-1.7297528030220999E-2</v>
      </c>
      <c r="H35" s="8"/>
      <c r="I35" s="62" t="s">
        <v>57</v>
      </c>
      <c r="J35" s="146">
        <v>490.56085686465434</v>
      </c>
      <c r="K35" s="146">
        <v>503.5594136807818</v>
      </c>
      <c r="L35" s="146">
        <v>530.18755406054777</v>
      </c>
      <c r="M35" s="146">
        <v>489.75381077529562</v>
      </c>
      <c r="N35" s="63">
        <f t="shared" si="3"/>
        <v>-7.4740904218524973E-2</v>
      </c>
      <c r="O35" s="63">
        <f t="shared" si="3"/>
        <v>2.8188862652505975E-2</v>
      </c>
    </row>
    <row r="36" spans="1:15" x14ac:dyDescent="0.2">
      <c r="A36" s="8" t="s">
        <v>5</v>
      </c>
      <c r="B36" s="142">
        <v>593.40580273802118</v>
      </c>
      <c r="C36" s="142">
        <v>613.09030968247748</v>
      </c>
      <c r="D36" s="142">
        <v>654.00181051587299</v>
      </c>
      <c r="E36" s="142">
        <v>620.48838189260778</v>
      </c>
      <c r="F36" s="61">
        <f t="shared" si="2"/>
        <v>-9.2654189642157103E-2</v>
      </c>
      <c r="G36" s="61">
        <f t="shared" si="2"/>
        <v>-1.1922982647257219E-2</v>
      </c>
      <c r="H36" s="8"/>
      <c r="I36" s="8" t="s">
        <v>54</v>
      </c>
      <c r="J36" s="145">
        <v>475.10069314079419</v>
      </c>
      <c r="K36" s="145">
        <v>486.68391053158183</v>
      </c>
      <c r="L36" s="145">
        <v>513.40879833895667</v>
      </c>
      <c r="M36" s="145">
        <v>472.17166593765489</v>
      </c>
      <c r="N36" s="61">
        <f t="shared" si="3"/>
        <v>-7.4615209794030801E-2</v>
      </c>
      <c r="O36" s="61">
        <f t="shared" si="3"/>
        <v>3.0735102592630126E-2</v>
      </c>
    </row>
    <row r="37" spans="1:15" x14ac:dyDescent="0.2">
      <c r="A37" s="62" t="s">
        <v>6</v>
      </c>
      <c r="B37" s="143">
        <v>601.25100237120068</v>
      </c>
      <c r="C37" s="143">
        <v>622.58702077090004</v>
      </c>
      <c r="D37" s="143">
        <v>659.83631137724558</v>
      </c>
      <c r="E37" s="143">
        <v>623.18799638989174</v>
      </c>
      <c r="F37" s="63">
        <f t="shared" si="2"/>
        <v>-8.8787640200889362E-2</v>
      </c>
      <c r="G37" s="63">
        <f t="shared" si="2"/>
        <v>-9.6435685936369087E-4</v>
      </c>
      <c r="H37" s="8"/>
      <c r="I37" s="8"/>
      <c r="J37" s="144"/>
      <c r="K37" s="144"/>
      <c r="L37" s="8"/>
      <c r="M37" s="8"/>
      <c r="N37" s="8"/>
      <c r="O37" s="8"/>
    </row>
    <row r="38" spans="1:15" ht="12" customHeight="1" x14ac:dyDescent="0.2">
      <c r="A38" s="8" t="s">
        <v>54</v>
      </c>
      <c r="B38" s="142">
        <v>599.17228947368415</v>
      </c>
      <c r="C38" s="142">
        <v>619.03110354528303</v>
      </c>
      <c r="D38" s="142">
        <v>659.8001803251401</v>
      </c>
      <c r="E38" s="142">
        <v>626.05945000693384</v>
      </c>
      <c r="F38" s="61">
        <f t="shared" si="2"/>
        <v>-9.1888260505747943E-2</v>
      </c>
      <c r="G38" s="61">
        <f t="shared" si="2"/>
        <v>-1.1226324371548024E-2</v>
      </c>
      <c r="H38" s="8"/>
      <c r="I38" s="8"/>
      <c r="J38" s="144"/>
      <c r="K38" s="144"/>
      <c r="L38" s="8"/>
      <c r="M38" s="8"/>
      <c r="N38" s="8"/>
      <c r="O38" s="8"/>
    </row>
    <row r="39" spans="1:15" ht="3.75" customHeight="1" x14ac:dyDescent="0.2">
      <c r="A39" s="64"/>
      <c r="B39" s="147"/>
      <c r="C39" s="147"/>
      <c r="D39" s="64"/>
      <c r="E39" s="64"/>
      <c r="F39" s="64"/>
      <c r="G39" s="64"/>
      <c r="H39" s="64"/>
      <c r="I39" s="64"/>
      <c r="J39" s="148"/>
      <c r="K39" s="148"/>
      <c r="L39" s="147"/>
      <c r="M39" s="147"/>
      <c r="N39" s="64"/>
      <c r="O39" s="64"/>
    </row>
    <row r="40" spans="1:15" ht="7.5" customHeight="1" x14ac:dyDescent="0.2">
      <c r="J40" s="149"/>
      <c r="K40" s="149"/>
      <c r="L40" s="150"/>
      <c r="M40" s="150"/>
    </row>
    <row r="41" spans="1:15" x14ac:dyDescent="0.2">
      <c r="A41" s="53" t="s">
        <v>58</v>
      </c>
      <c r="B41" s="8"/>
      <c r="C41" s="8"/>
      <c r="D41" s="8"/>
      <c r="E41" s="8"/>
      <c r="F41" s="8"/>
      <c r="G41" s="151"/>
      <c r="H41" s="151"/>
      <c r="I41" s="151" t="s">
        <v>8</v>
      </c>
      <c r="J41" s="142">
        <v>814.72135402996048</v>
      </c>
      <c r="K41" s="142">
        <v>813.34135369422108</v>
      </c>
      <c r="L41" s="142">
        <v>674.20792583298532</v>
      </c>
      <c r="M41" s="142">
        <v>674.20792583298532</v>
      </c>
      <c r="N41" s="65">
        <f t="shared" ref="N41:O43" si="4">IF(J41="-","-",IF(L41="-","-",J41/L41-1))</f>
        <v>0.20841260212622159</v>
      </c>
      <c r="O41" s="65">
        <f t="shared" si="4"/>
        <v>0.20636575532590506</v>
      </c>
    </row>
    <row r="42" spans="1:15" x14ac:dyDescent="0.2">
      <c r="A42" s="53" t="s">
        <v>59</v>
      </c>
      <c r="B42" s="8"/>
      <c r="C42" s="8"/>
      <c r="D42" s="8"/>
      <c r="E42" s="8"/>
      <c r="F42" s="8"/>
      <c r="G42" s="151"/>
      <c r="H42" s="151"/>
      <c r="I42" s="152" t="s">
        <v>9</v>
      </c>
      <c r="J42" s="143">
        <v>741.35778976598499</v>
      </c>
      <c r="K42" s="143">
        <v>669.04063239183836</v>
      </c>
      <c r="L42" s="143">
        <v>638.1801681498705</v>
      </c>
      <c r="M42" s="143">
        <v>661.46391675346933</v>
      </c>
      <c r="N42" s="66">
        <f t="shared" si="4"/>
        <v>0.16167475387903973</v>
      </c>
      <c r="O42" s="66">
        <f t="shared" si="4"/>
        <v>1.1454465536920422E-2</v>
      </c>
    </row>
    <row r="43" spans="1:15" x14ac:dyDescent="0.2">
      <c r="A43" s="8"/>
      <c r="B43" s="8"/>
      <c r="C43" s="8"/>
      <c r="D43" s="8"/>
      <c r="E43" s="8"/>
      <c r="F43" s="8"/>
      <c r="G43" s="151"/>
      <c r="H43" s="151"/>
      <c r="I43" s="151" t="s">
        <v>10</v>
      </c>
      <c r="J43" s="142">
        <v>797.44347572335869</v>
      </c>
      <c r="K43" s="142">
        <v>724.24162497788029</v>
      </c>
      <c r="L43" s="142">
        <v>668.39383424874586</v>
      </c>
      <c r="M43" s="142">
        <v>667.36944668277522</v>
      </c>
      <c r="N43" s="65">
        <f t="shared" si="4"/>
        <v>0.1930742548211275</v>
      </c>
      <c r="O43" s="65">
        <f t="shared" si="4"/>
        <v>8.5218432725372439E-2</v>
      </c>
    </row>
    <row r="44" spans="1:15" ht="4.5" customHeight="1" x14ac:dyDescent="0.2">
      <c r="A44" s="62"/>
      <c r="B44" s="62"/>
      <c r="C44" s="62"/>
      <c r="D44" s="62"/>
      <c r="E44" s="62"/>
      <c r="F44" s="62"/>
      <c r="G44" s="152"/>
      <c r="H44" s="152"/>
      <c r="I44" s="152"/>
      <c r="J44" s="143"/>
      <c r="K44" s="143"/>
      <c r="L44" s="143"/>
      <c r="M44" s="143"/>
      <c r="N44" s="67"/>
      <c r="O44" s="67"/>
    </row>
    <row r="45" spans="1:15" ht="6" customHeight="1" x14ac:dyDescent="0.2">
      <c r="A45" s="8"/>
      <c r="B45" s="8"/>
      <c r="C45" s="8"/>
      <c r="D45" s="8"/>
      <c r="E45" s="8"/>
      <c r="F45" s="8"/>
      <c r="G45" s="151"/>
      <c r="H45" s="151"/>
      <c r="I45" s="151"/>
      <c r="J45" s="142"/>
      <c r="K45" s="142"/>
      <c r="L45" s="142"/>
      <c r="M45" s="142"/>
      <c r="N45" s="153"/>
      <c r="O45" s="68"/>
    </row>
    <row r="46" spans="1:15" x14ac:dyDescent="0.2">
      <c r="A46" s="53" t="s">
        <v>60</v>
      </c>
      <c r="B46" s="8"/>
      <c r="C46" s="8"/>
      <c r="D46" s="8"/>
      <c r="E46" s="8"/>
      <c r="F46" s="8"/>
      <c r="G46" s="151"/>
      <c r="H46" s="151"/>
      <c r="I46" s="154"/>
      <c r="J46" s="142">
        <v>181.48924322616389</v>
      </c>
      <c r="K46" s="142">
        <v>184.85244085906638</v>
      </c>
      <c r="L46" s="142">
        <v>203.87470757083389</v>
      </c>
      <c r="M46" s="142">
        <v>202.70472608757305</v>
      </c>
      <c r="N46" s="61">
        <f>IF(J46="-","-",IF(L46="-","-",J46/L46-1))</f>
        <v>-0.1098001052283174</v>
      </c>
      <c r="O46" s="65">
        <f>IF(K46="-","-",IF(M46="-","-",K46/M46-1))</f>
        <v>-8.8070394672466024E-2</v>
      </c>
    </row>
    <row r="47" spans="1:15" x14ac:dyDescent="0.2">
      <c r="A47" s="53" t="s">
        <v>59</v>
      </c>
      <c r="B47" s="8"/>
      <c r="C47" s="8"/>
      <c r="D47" s="8"/>
      <c r="E47" s="8"/>
      <c r="F47" s="8"/>
      <c r="G47" s="151"/>
      <c r="H47" s="151"/>
      <c r="I47" s="151"/>
      <c r="J47" s="155"/>
      <c r="K47" s="155"/>
      <c r="L47" s="155"/>
      <c r="M47" s="155"/>
      <c r="N47" s="156"/>
      <c r="O47" s="68"/>
    </row>
    <row r="48" spans="1:15" ht="5.25" customHeight="1" x14ac:dyDescent="0.2">
      <c r="A48" s="62"/>
      <c r="B48" s="62"/>
      <c r="C48" s="62"/>
      <c r="D48" s="62"/>
      <c r="E48" s="62"/>
      <c r="F48" s="62"/>
      <c r="G48" s="152"/>
      <c r="H48" s="152"/>
      <c r="I48" s="152"/>
      <c r="J48" s="157"/>
      <c r="K48" s="157"/>
      <c r="L48" s="157"/>
      <c r="M48" s="157"/>
      <c r="N48" s="158"/>
      <c r="O48" s="67"/>
    </row>
    <row r="49" spans="1:15" ht="5.25" customHeight="1" x14ac:dyDescent="0.2">
      <c r="A49" s="8"/>
      <c r="B49" s="8"/>
      <c r="C49" s="8"/>
      <c r="D49" s="8"/>
      <c r="E49" s="8"/>
      <c r="F49" s="8"/>
      <c r="G49" s="151"/>
      <c r="H49" s="151"/>
      <c r="I49" s="151"/>
      <c r="J49" s="155"/>
      <c r="K49" s="155"/>
      <c r="L49" s="155"/>
      <c r="M49" s="155"/>
      <c r="N49" s="156"/>
      <c r="O49" s="68"/>
    </row>
    <row r="50" spans="1:15" x14ac:dyDescent="0.2">
      <c r="A50" s="53" t="s">
        <v>45</v>
      </c>
      <c r="B50" s="8"/>
      <c r="C50" s="8"/>
      <c r="D50" s="8"/>
      <c r="E50" s="8"/>
      <c r="F50" s="8"/>
      <c r="G50" s="151"/>
      <c r="H50" s="151"/>
      <c r="I50" s="151"/>
      <c r="J50" s="159" t="s">
        <v>20</v>
      </c>
      <c r="K50" s="159" t="s">
        <v>20</v>
      </c>
      <c r="L50" s="159" t="s">
        <v>20</v>
      </c>
      <c r="M50" s="159" t="s">
        <v>20</v>
      </c>
      <c r="N50" s="61" t="str">
        <f>IF(J50="-","-",IF(L50="-","-",J50/L50-1))</f>
        <v>-</v>
      </c>
      <c r="O50" s="65" t="str">
        <f>IF(K50="-","-",IF(M50="-","-",K50/M50-1))</f>
        <v>-</v>
      </c>
    </row>
    <row r="51" spans="1:15" x14ac:dyDescent="0.2">
      <c r="A51" s="53" t="s">
        <v>61</v>
      </c>
      <c r="B51" s="8"/>
      <c r="C51" s="8"/>
      <c r="D51" s="8"/>
      <c r="E51" s="8"/>
      <c r="F51" s="8"/>
      <c r="G51" s="151"/>
      <c r="H51" s="151"/>
      <c r="I51" s="151"/>
      <c r="J51" s="142"/>
      <c r="K51" s="142"/>
      <c r="L51" s="142"/>
      <c r="M51" s="142"/>
      <c r="N51" s="68"/>
      <c r="O51" s="68"/>
    </row>
    <row r="52" spans="1:15" ht="6" customHeight="1" x14ac:dyDescent="0.2">
      <c r="A52" s="62"/>
      <c r="B52" s="62"/>
      <c r="C52" s="62"/>
      <c r="D52" s="62"/>
      <c r="E52" s="62"/>
      <c r="F52" s="62"/>
      <c r="G52" s="152"/>
      <c r="H52" s="152"/>
      <c r="I52" s="152"/>
      <c r="J52" s="143"/>
      <c r="K52" s="143"/>
      <c r="L52" s="143"/>
      <c r="M52" s="143"/>
      <c r="N52" s="67"/>
      <c r="O52" s="67"/>
    </row>
    <row r="53" spans="1:15" ht="6" customHeight="1" x14ac:dyDescent="0.2">
      <c r="A53" s="8"/>
      <c r="B53" s="8"/>
      <c r="C53" s="8"/>
      <c r="D53" s="8"/>
      <c r="E53" s="8"/>
      <c r="F53" s="8"/>
      <c r="G53" s="151"/>
      <c r="H53" s="151"/>
      <c r="I53" s="151"/>
      <c r="J53" s="142"/>
      <c r="K53" s="142"/>
      <c r="L53" s="142"/>
      <c r="M53" s="142"/>
      <c r="N53" s="68"/>
      <c r="O53" s="68"/>
    </row>
    <row r="54" spans="1:15" x14ac:dyDescent="0.2">
      <c r="A54" s="53" t="s">
        <v>62</v>
      </c>
      <c r="B54" s="8"/>
      <c r="C54" s="8"/>
      <c r="D54" s="8"/>
      <c r="E54" s="8"/>
      <c r="F54" s="8"/>
      <c r="G54" s="160" t="s">
        <v>63</v>
      </c>
      <c r="H54" s="151"/>
      <c r="I54" s="160"/>
      <c r="J54" s="142">
        <v>3.6999999999999997</v>
      </c>
      <c r="K54" s="142">
        <v>3.7399999999999998</v>
      </c>
      <c r="L54" s="142">
        <v>3.4285714285714284</v>
      </c>
      <c r="M54" s="142">
        <v>3.3999999999999995</v>
      </c>
      <c r="N54" s="65">
        <f t="shared" ref="N54:O57" si="5">IF(J54="-","-",IF(L54="-","-",J54/L54-1))</f>
        <v>7.9166666666666607E-2</v>
      </c>
      <c r="O54" s="65">
        <f t="shared" si="5"/>
        <v>0.10000000000000009</v>
      </c>
    </row>
    <row r="55" spans="1:15" ht="13.5" hidden="1" customHeight="1" x14ac:dyDescent="0.2">
      <c r="G55" s="160" t="s">
        <v>64</v>
      </c>
      <c r="H55" s="151"/>
      <c r="I55" s="151"/>
      <c r="J55" s="142">
        <v>2.75</v>
      </c>
      <c r="K55" s="142">
        <v>2.7600000000000002</v>
      </c>
      <c r="L55" s="142">
        <v>2.75</v>
      </c>
      <c r="M55" s="142">
        <v>2.75</v>
      </c>
      <c r="N55" s="65">
        <f t="shared" si="5"/>
        <v>0</v>
      </c>
      <c r="O55" s="65">
        <f t="shared" si="5"/>
        <v>3.6363636363636598E-3</v>
      </c>
    </row>
    <row r="56" spans="1:15" x14ac:dyDescent="0.2">
      <c r="B56" s="161"/>
      <c r="C56" s="162"/>
      <c r="D56" s="161"/>
      <c r="E56" s="162"/>
      <c r="F56" s="2"/>
      <c r="G56" s="151" t="s">
        <v>65</v>
      </c>
      <c r="H56" s="151"/>
      <c r="I56" s="151"/>
      <c r="J56" s="142">
        <v>25.875</v>
      </c>
      <c r="K56" s="142">
        <v>25.941176470588236</v>
      </c>
      <c r="L56" s="142">
        <v>27.111111111111111</v>
      </c>
      <c r="M56" s="142">
        <v>27.25</v>
      </c>
      <c r="N56" s="65">
        <f t="shared" si="5"/>
        <v>-4.55942622950819E-2</v>
      </c>
      <c r="O56" s="65">
        <f t="shared" si="5"/>
        <v>-4.8030221262817085E-2</v>
      </c>
    </row>
    <row r="57" spans="1:15" x14ac:dyDescent="0.2">
      <c r="B57" s="163"/>
      <c r="C57" s="163"/>
      <c r="D57" s="163"/>
      <c r="E57" s="163"/>
      <c r="F57" s="163"/>
      <c r="G57" s="151" t="s">
        <v>91</v>
      </c>
      <c r="H57" s="151"/>
      <c r="I57" s="151"/>
      <c r="J57" s="142">
        <v>100</v>
      </c>
      <c r="K57" s="142">
        <v>90.454545454545453</v>
      </c>
      <c r="L57" s="142" t="s">
        <v>20</v>
      </c>
      <c r="M57" s="142" t="s">
        <v>20</v>
      </c>
      <c r="N57" s="65" t="str">
        <f t="shared" si="5"/>
        <v>-</v>
      </c>
      <c r="O57" s="65" t="str">
        <f t="shared" si="5"/>
        <v>-</v>
      </c>
    </row>
    <row r="58" spans="1:15" ht="12.95" customHeight="1" x14ac:dyDescent="0.2">
      <c r="A58" s="64"/>
      <c r="B58" s="64"/>
      <c r="C58" s="64"/>
      <c r="D58" s="64"/>
      <c r="E58" s="64"/>
      <c r="F58" s="64"/>
      <c r="G58" s="152" t="s">
        <v>66</v>
      </c>
      <c r="H58" s="152"/>
      <c r="I58" s="152"/>
      <c r="J58" s="143">
        <v>27.65</v>
      </c>
      <c r="K58" s="143">
        <v>27.921052631578949</v>
      </c>
      <c r="L58" s="143">
        <v>28.2</v>
      </c>
      <c r="M58" s="143">
        <v>28.61904761904762</v>
      </c>
      <c r="N58" s="66">
        <f t="shared" ref="N58" si="6">IF(J58="-","-",IF(L58="-","-",J58/L58-1))</f>
        <v>-1.9503546099290836E-2</v>
      </c>
      <c r="O58" s="66">
        <f t="shared" ref="O58" si="7">IF(K58="-","-",IF(M58="-","-",K58/M58-1))</f>
        <v>-2.4389175934845464E-2</v>
      </c>
    </row>
    <row r="59" spans="1:15" ht="3.75" customHeight="1" x14ac:dyDescent="0.2">
      <c r="J59" s="164"/>
      <c r="K59" s="164"/>
      <c r="L59" s="164"/>
      <c r="M59" s="164"/>
    </row>
    <row r="60" spans="1:15" ht="19.5" customHeight="1" x14ac:dyDescent="0.2">
      <c r="A60" s="242"/>
      <c r="B60" s="242"/>
      <c r="C60" s="242"/>
      <c r="D60" s="242"/>
      <c r="E60" s="242"/>
      <c r="F60" s="242"/>
      <c r="G60" s="242"/>
      <c r="H60" s="242"/>
      <c r="I60" s="242"/>
      <c r="J60" s="242"/>
      <c r="K60" s="242"/>
      <c r="L60" s="242"/>
      <c r="M60" s="242"/>
      <c r="N60" s="242"/>
      <c r="O60" s="242"/>
    </row>
  </sheetData>
  <mergeCells count="3">
    <mergeCell ref="A6:O6"/>
    <mergeCell ref="B11:F11"/>
    <mergeCell ref="A60:O60"/>
  </mergeCells>
  <printOptions horizontalCentered="1"/>
  <pageMargins left="0" right="0.15748031496062992" top="0.27559055118110237" bottom="0.19685039370078741" header="0" footer="0.19685039370078741"/>
  <pageSetup paperSize="9" scale="9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AA87"/>
  <sheetViews>
    <sheetView showGridLines="0" zoomScaleNormal="100" workbookViewId="0">
      <selection activeCell="B13" sqref="B13"/>
    </sheetView>
  </sheetViews>
  <sheetFormatPr defaultColWidth="9.42578125" defaultRowHeight="12.75" x14ac:dyDescent="0.2"/>
  <cols>
    <col min="1" max="1" width="19" style="55" customWidth="1"/>
    <col min="2" max="2" width="14.7109375" style="56" customWidth="1"/>
    <col min="3" max="3" width="22.5703125" style="55" customWidth="1"/>
    <col min="4" max="4" width="12.140625" style="55" customWidth="1"/>
    <col min="5" max="5" width="11.5703125" style="55" customWidth="1"/>
    <col min="6" max="7" width="10.85546875" style="55" customWidth="1"/>
    <col min="8" max="8" width="10.42578125" style="55" customWidth="1"/>
    <col min="9" max="9" width="9.7109375" style="55" customWidth="1"/>
    <col min="10" max="11" width="9.42578125" style="55"/>
    <col min="12" max="12" width="8.5703125" style="55" customWidth="1"/>
    <col min="13" max="13" width="7.85546875" style="55" customWidth="1"/>
    <col min="14" max="14" width="8.5703125" style="55" customWidth="1"/>
    <col min="15" max="15" width="9.7109375" style="55" customWidth="1"/>
    <col min="16" max="16384" width="9.42578125" style="55"/>
  </cols>
  <sheetData>
    <row r="6" spans="1:15" ht="20.25" x14ac:dyDescent="0.3">
      <c r="A6" s="246" t="s">
        <v>86</v>
      </c>
      <c r="B6" s="246"/>
      <c r="C6" s="246"/>
      <c r="D6" s="246"/>
      <c r="E6" s="246"/>
      <c r="F6" s="246"/>
      <c r="G6" s="246"/>
      <c r="H6" s="246"/>
      <c r="I6" s="246"/>
      <c r="J6" s="180"/>
      <c r="K6" s="180"/>
      <c r="L6" s="119"/>
      <c r="M6" s="119"/>
      <c r="N6" s="119"/>
      <c r="O6" s="119"/>
    </row>
    <row r="7" spans="1:15" x14ac:dyDescent="0.2">
      <c r="A7" s="120"/>
      <c r="B7" s="181"/>
      <c r="C7" s="120"/>
      <c r="D7" s="120"/>
      <c r="E7" s="120"/>
      <c r="F7" s="120"/>
      <c r="G7" s="120"/>
      <c r="H7" s="120"/>
      <c r="I7" s="120"/>
      <c r="J7" s="120"/>
      <c r="K7" s="120"/>
    </row>
    <row r="8" spans="1:15" x14ac:dyDescent="0.2">
      <c r="A8" s="120"/>
      <c r="B8" s="181"/>
      <c r="C8" s="120"/>
      <c r="D8" s="120"/>
      <c r="E8" s="120"/>
      <c r="F8" s="120"/>
      <c r="G8" s="120"/>
      <c r="H8" s="120"/>
      <c r="I8" s="120"/>
      <c r="J8" s="120"/>
      <c r="K8" s="120"/>
    </row>
    <row r="9" spans="1:15" x14ac:dyDescent="0.2">
      <c r="A9" s="120"/>
      <c r="B9" s="181"/>
      <c r="C9" s="120"/>
      <c r="D9" s="120"/>
      <c r="E9" s="120"/>
      <c r="F9" s="120"/>
      <c r="G9" s="120"/>
      <c r="H9" s="120"/>
      <c r="I9" s="120"/>
      <c r="J9" s="120"/>
      <c r="K9" s="120"/>
    </row>
    <row r="10" spans="1:15" x14ac:dyDescent="0.2">
      <c r="A10" s="120"/>
      <c r="B10" s="181"/>
      <c r="C10" s="120"/>
      <c r="D10" s="120"/>
      <c r="E10" s="120"/>
      <c r="F10" s="120"/>
      <c r="G10" s="120"/>
      <c r="H10" s="120"/>
      <c r="I10" s="120"/>
      <c r="J10" s="120"/>
      <c r="K10" s="120"/>
    </row>
    <row r="11" spans="1:15" ht="13.5" thickBot="1" x14ac:dyDescent="0.25">
      <c r="A11" s="120"/>
      <c r="B11" s="181"/>
      <c r="C11" s="120"/>
      <c r="D11" s="120"/>
      <c r="E11" s="120"/>
      <c r="F11" s="120"/>
      <c r="G11" s="120"/>
      <c r="H11" s="120"/>
      <c r="I11" s="120"/>
      <c r="J11" s="120"/>
      <c r="K11" s="120"/>
    </row>
    <row r="12" spans="1:15" ht="13.5" thickBot="1" x14ac:dyDescent="0.25">
      <c r="A12" s="182" t="s">
        <v>0</v>
      </c>
      <c r="B12" s="243" t="str">
        <f>'Volume 89 Front Page Q2 '!B11:F11</f>
        <v>10th September 2026</v>
      </c>
      <c r="C12" s="244"/>
      <c r="D12" s="183"/>
      <c r="E12" s="183"/>
      <c r="F12" s="183"/>
      <c r="G12" s="183"/>
      <c r="H12" s="184"/>
      <c r="I12" s="185" t="str">
        <f>'Volume 89 Front Page Q2 '!N11</f>
        <v>Volume 89 Quarter 2</v>
      </c>
      <c r="J12" s="120"/>
      <c r="K12" s="120"/>
    </row>
    <row r="13" spans="1:15" ht="6" customHeight="1" x14ac:dyDescent="0.2">
      <c r="A13" s="186"/>
      <c r="B13" s="187"/>
      <c r="C13" s="168"/>
      <c r="D13" s="188"/>
      <c r="E13" s="188"/>
      <c r="F13" s="188"/>
      <c r="G13" s="188"/>
      <c r="H13" s="189"/>
      <c r="I13" s="190"/>
      <c r="J13" s="120"/>
      <c r="K13" s="120"/>
    </row>
    <row r="14" spans="1:15" s="57" customFormat="1" x14ac:dyDescent="0.2">
      <c r="A14" s="191"/>
      <c r="B14" s="181"/>
      <c r="C14" s="191"/>
      <c r="D14" s="177">
        <f>'Volume 89 Front Page Q2 '!B13</f>
        <v>2026</v>
      </c>
      <c r="E14" s="178"/>
      <c r="F14" s="177">
        <f>'Volume 89 Front Page Q2 '!D13</f>
        <v>2025</v>
      </c>
      <c r="G14" s="178"/>
      <c r="H14" s="175" t="str">
        <f>'Volume 89 Front Page Q2 '!N13</f>
        <v>% change from 2025</v>
      </c>
      <c r="I14" s="176"/>
      <c r="J14" s="176"/>
      <c r="K14" s="176"/>
      <c r="L14" s="8"/>
    </row>
    <row r="15" spans="1:15" s="57" customFormat="1" ht="12" customHeight="1" x14ac:dyDescent="0.2">
      <c r="A15" s="192"/>
      <c r="B15" s="181"/>
      <c r="C15" s="193"/>
      <c r="D15" s="194" t="s">
        <v>78</v>
      </c>
      <c r="E15" s="194" t="s">
        <v>79</v>
      </c>
      <c r="F15" s="194" t="s">
        <v>78</v>
      </c>
      <c r="G15" s="194" t="s">
        <v>79</v>
      </c>
      <c r="H15" s="194" t="s">
        <v>78</v>
      </c>
      <c r="I15" s="194" t="s">
        <v>79</v>
      </c>
      <c r="J15" s="176"/>
      <c r="K15" s="176"/>
      <c r="L15" s="8"/>
    </row>
    <row r="16" spans="1:15" s="57" customFormat="1" ht="6" customHeight="1" x14ac:dyDescent="0.2">
      <c r="A16" s="192"/>
      <c r="B16" s="181"/>
      <c r="C16" s="193"/>
      <c r="D16" s="191"/>
      <c r="E16" s="191"/>
      <c r="F16" s="191"/>
      <c r="G16" s="191"/>
      <c r="H16" s="191"/>
      <c r="I16" s="191"/>
      <c r="J16" s="176"/>
      <c r="K16" s="176"/>
      <c r="L16" s="8"/>
    </row>
    <row r="17" spans="1:27" s="57" customFormat="1" x14ac:dyDescent="0.2">
      <c r="A17" s="192" t="s">
        <v>67</v>
      </c>
      <c r="B17" s="181"/>
      <c r="C17" s="195" t="s">
        <v>39</v>
      </c>
      <c r="D17" s="196" t="s">
        <v>20</v>
      </c>
      <c r="E17" s="196" t="s">
        <v>20</v>
      </c>
      <c r="F17" s="196" t="s">
        <v>20</v>
      </c>
      <c r="G17" s="196" t="s">
        <v>20</v>
      </c>
      <c r="H17" s="197" t="str">
        <f t="shared" ref="H17:I20" si="0">IF(D17="-","-",IF(F17="-","-",D17/F17-1))</f>
        <v>-</v>
      </c>
      <c r="I17" s="197" t="str">
        <f t="shared" si="0"/>
        <v>-</v>
      </c>
      <c r="J17" s="176"/>
      <c r="K17" s="176"/>
      <c r="L17" s="8"/>
    </row>
    <row r="18" spans="1:27" s="57" customFormat="1" x14ac:dyDescent="0.2">
      <c r="A18" s="120"/>
      <c r="B18" s="181"/>
      <c r="C18" s="195" t="s">
        <v>68</v>
      </c>
      <c r="D18" s="196">
        <v>180.82924890688258</v>
      </c>
      <c r="E18" s="196">
        <v>267.73791472116432</v>
      </c>
      <c r="F18" s="196">
        <v>245.62852736241842</v>
      </c>
      <c r="G18" s="196">
        <v>282.99040511047349</v>
      </c>
      <c r="H18" s="197">
        <f t="shared" si="0"/>
        <v>-0.26381006779365745</v>
      </c>
      <c r="I18" s="197">
        <f t="shared" si="0"/>
        <v>-5.3897553110872853E-2</v>
      </c>
      <c r="J18" s="176"/>
      <c r="K18" s="176"/>
      <c r="L18" s="8"/>
    </row>
    <row r="19" spans="1:27" s="57" customFormat="1" x14ac:dyDescent="0.2">
      <c r="A19" s="120"/>
      <c r="B19" s="181"/>
      <c r="C19" s="195" t="s">
        <v>40</v>
      </c>
      <c r="D19" s="196">
        <v>183.66003412420832</v>
      </c>
      <c r="E19" s="196">
        <v>174.08637726633569</v>
      </c>
      <c r="F19" s="196">
        <v>173.0764690726817</v>
      </c>
      <c r="G19" s="196">
        <v>213.84849267223106</v>
      </c>
      <c r="H19" s="197">
        <f t="shared" si="0"/>
        <v>6.114964736819406E-2</v>
      </c>
      <c r="I19" s="197">
        <f t="shared" si="0"/>
        <v>-0.18593591616677607</v>
      </c>
      <c r="J19" s="176"/>
      <c r="K19" s="176"/>
      <c r="L19" s="8"/>
    </row>
    <row r="20" spans="1:27" s="57" customFormat="1" x14ac:dyDescent="0.2">
      <c r="A20" s="120"/>
      <c r="B20" s="181"/>
      <c r="C20" s="195" t="s">
        <v>41</v>
      </c>
      <c r="D20" s="196" t="s">
        <v>20</v>
      </c>
      <c r="E20" s="196" t="s">
        <v>20</v>
      </c>
      <c r="F20" s="196" t="s">
        <v>20</v>
      </c>
      <c r="G20" s="196" t="s">
        <v>20</v>
      </c>
      <c r="H20" s="197" t="str">
        <f t="shared" si="0"/>
        <v>-</v>
      </c>
      <c r="I20" s="197" t="str">
        <f t="shared" si="0"/>
        <v>-</v>
      </c>
      <c r="J20" s="176"/>
      <c r="K20" s="176"/>
      <c r="L20" s="8"/>
    </row>
    <row r="21" spans="1:27" s="57" customFormat="1" ht="6" customHeight="1" x14ac:dyDescent="0.2">
      <c r="A21" s="198"/>
      <c r="B21" s="199"/>
      <c r="C21" s="199"/>
      <c r="D21" s="199"/>
      <c r="E21" s="200"/>
      <c r="F21" s="199"/>
      <c r="G21" s="200"/>
      <c r="H21" s="199"/>
      <c r="I21" s="199"/>
      <c r="J21" s="201"/>
      <c r="K21" s="191"/>
      <c r="L21" s="8"/>
    </row>
    <row r="22" spans="1:27" ht="5.25" customHeight="1" x14ac:dyDescent="0.2">
      <c r="A22" s="186"/>
      <c r="B22" s="187"/>
      <c r="C22" s="168"/>
      <c r="D22" s="188"/>
      <c r="E22" s="188"/>
      <c r="F22" s="188"/>
      <c r="G22" s="188"/>
      <c r="H22" s="190"/>
      <c r="I22" s="190"/>
      <c r="J22" s="120"/>
      <c r="K22" s="120"/>
    </row>
    <row r="23" spans="1:27" s="57" customFormat="1" ht="11.25" customHeight="1" x14ac:dyDescent="0.2">
      <c r="A23" s="192" t="s">
        <v>69</v>
      </c>
      <c r="B23" s="181"/>
      <c r="C23" s="191"/>
      <c r="D23" s="202"/>
      <c r="E23" s="202"/>
      <c r="F23" s="202"/>
      <c r="G23" s="202"/>
      <c r="H23" s="203"/>
      <c r="I23" s="203"/>
      <c r="J23" s="176"/>
      <c r="K23" s="191"/>
    </row>
    <row r="24" spans="1:27" s="57" customFormat="1" ht="6" customHeight="1" x14ac:dyDescent="0.2">
      <c r="A24" s="192"/>
      <c r="B24" s="181"/>
      <c r="C24" s="193"/>
      <c r="D24" s="202"/>
      <c r="E24" s="202"/>
      <c r="F24" s="202"/>
      <c r="G24" s="202"/>
      <c r="H24" s="203"/>
      <c r="I24" s="203"/>
      <c r="J24" s="176"/>
      <c r="K24" s="191"/>
    </row>
    <row r="25" spans="1:27" s="57" customFormat="1" ht="12" customHeight="1" x14ac:dyDescent="0.2">
      <c r="A25" s="120"/>
      <c r="B25" s="181"/>
      <c r="C25" s="120" t="s">
        <v>43</v>
      </c>
      <c r="D25" s="196">
        <v>204.54166666666666</v>
      </c>
      <c r="E25" s="196">
        <v>202.86842105263159</v>
      </c>
      <c r="F25" s="196">
        <v>199.9375</v>
      </c>
      <c r="G25" s="196">
        <v>209.76315789473685</v>
      </c>
      <c r="H25" s="197">
        <f>IF(D25="-","-",IF(F25="-","-",D25/F25-1))</f>
        <v>2.3028029592580879E-2</v>
      </c>
      <c r="I25" s="121">
        <f>IF(E25="-","-",IF(G25="-","-",E25/G25-1))</f>
        <v>-3.2869150671183012E-2</v>
      </c>
      <c r="J25" s="191"/>
      <c r="K25" s="191"/>
    </row>
    <row r="26" spans="1:27" s="57" customFormat="1" ht="12" customHeight="1" x14ac:dyDescent="0.2">
      <c r="A26" s="120"/>
      <c r="B26" s="181"/>
      <c r="C26" s="120" t="s">
        <v>44</v>
      </c>
      <c r="D26" s="196">
        <v>197.84615384615384</v>
      </c>
      <c r="E26" s="196">
        <v>198.07499999999999</v>
      </c>
      <c r="F26" s="196">
        <v>196.33333333333334</v>
      </c>
      <c r="G26" s="196">
        <v>200.22222222222223</v>
      </c>
      <c r="H26" s="197">
        <f>IF(D26="-","-",IF(F26="-","-",D26/F26-1))</f>
        <v>7.7053676374558844E-3</v>
      </c>
      <c r="I26" s="121">
        <f>IF(E26="-","-",IF(G26="-","-",E26/G26-1))</f>
        <v>-1.0724195338512876E-2</v>
      </c>
      <c r="J26" s="191"/>
      <c r="K26" s="191"/>
    </row>
    <row r="27" spans="1:27" s="57" customFormat="1" ht="6" customHeight="1" x14ac:dyDescent="0.2">
      <c r="A27" s="204"/>
      <c r="B27" s="205"/>
      <c r="C27" s="204"/>
      <c r="D27" s="204"/>
      <c r="E27" s="204"/>
      <c r="F27" s="204"/>
      <c r="G27" s="204"/>
      <c r="H27" s="204"/>
      <c r="I27" s="204"/>
      <c r="J27" s="201"/>
      <c r="K27" s="191"/>
      <c r="L27" s="8"/>
    </row>
    <row r="28" spans="1:27" s="57" customFormat="1" ht="6" customHeight="1" x14ac:dyDescent="0.2">
      <c r="A28" s="120"/>
      <c r="B28" s="181"/>
      <c r="C28" s="120"/>
      <c r="D28" s="120"/>
      <c r="E28" s="120"/>
      <c r="F28" s="120"/>
      <c r="G28" s="120"/>
      <c r="H28" s="120"/>
      <c r="I28" s="120"/>
      <c r="J28" s="201"/>
      <c r="K28" s="191"/>
      <c r="L28" s="8"/>
    </row>
    <row r="29" spans="1:27" x14ac:dyDescent="0.2">
      <c r="A29" s="206" t="s">
        <v>70</v>
      </c>
      <c r="B29" s="181"/>
      <c r="C29" s="120"/>
      <c r="D29" s="202"/>
      <c r="E29" s="245"/>
      <c r="F29" s="245"/>
      <c r="G29" s="245"/>
      <c r="H29" s="245"/>
      <c r="I29" s="120"/>
      <c r="J29" s="120"/>
      <c r="K29" s="120"/>
    </row>
    <row r="30" spans="1:27" s="57" customFormat="1" ht="6" customHeight="1" x14ac:dyDescent="0.2">
      <c r="A30" s="120"/>
      <c r="B30" s="181"/>
      <c r="C30" s="120"/>
      <c r="D30" s="120"/>
      <c r="E30" s="120"/>
      <c r="F30" s="120"/>
      <c r="G30" s="120"/>
      <c r="H30" s="120"/>
      <c r="I30" s="120"/>
      <c r="J30" s="201"/>
      <c r="K30" s="191" t="s">
        <v>71</v>
      </c>
      <c r="L30" s="8"/>
    </row>
    <row r="31" spans="1:27" x14ac:dyDescent="0.2">
      <c r="A31" s="207" t="s">
        <v>11</v>
      </c>
      <c r="B31" s="181" t="s">
        <v>12</v>
      </c>
      <c r="C31" s="120" t="s">
        <v>13</v>
      </c>
      <c r="D31" s="208">
        <v>1377.0942408376964</v>
      </c>
      <c r="E31" s="208">
        <v>1466.124634858812</v>
      </c>
      <c r="F31" s="208">
        <v>1263.068783068783</v>
      </c>
      <c r="G31" s="208">
        <v>1110.6378600823045</v>
      </c>
      <c r="H31" s="121">
        <f>IF(D31="-","-",IF(F31="-","-",D31/F31-1))</f>
        <v>9.0276522781185697E-2</v>
      </c>
      <c r="I31" s="121">
        <f>IF(E31="-","-",IF(G31="-","-",E31/G31-1))</f>
        <v>0.32007442529481556</v>
      </c>
      <c r="J31" s="209"/>
      <c r="K31" s="209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</row>
    <row r="32" spans="1:27" x14ac:dyDescent="0.2">
      <c r="A32" s="120"/>
      <c r="B32" s="181"/>
      <c r="C32" s="120" t="s">
        <v>14</v>
      </c>
      <c r="D32" s="208">
        <v>1541.593984962406</v>
      </c>
      <c r="E32" s="208">
        <v>1631.4883093525179</v>
      </c>
      <c r="F32" s="208">
        <v>1447.9807056229326</v>
      </c>
      <c r="G32" s="208">
        <v>1363.5880958027033</v>
      </c>
      <c r="H32" s="121">
        <f t="shared" ref="H32:H38" si="1">IF(D32="-","-",IF(F32="-","-",D32/F32-1))</f>
        <v>6.4650916255959423E-2</v>
      </c>
      <c r="I32" s="121">
        <f t="shared" ref="I32:I38" si="2">IF(E32="-","-",IF(G32="-","-",E32/G32-1))</f>
        <v>0.19646711083386936</v>
      </c>
      <c r="J32" s="209"/>
      <c r="K32" s="209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</row>
    <row r="33" spans="1:27" x14ac:dyDescent="0.2">
      <c r="A33" s="120"/>
      <c r="B33" s="181"/>
      <c r="C33" s="120" t="s">
        <v>15</v>
      </c>
      <c r="D33" s="208">
        <v>1737.4411597498579</v>
      </c>
      <c r="E33" s="208">
        <v>1831.4578810247503</v>
      </c>
      <c r="F33" s="208">
        <v>1684.4501412999596</v>
      </c>
      <c r="G33" s="208">
        <v>1618.0772829945145</v>
      </c>
      <c r="H33" s="121">
        <f t="shared" si="1"/>
        <v>3.1458941497076953E-2</v>
      </c>
      <c r="I33" s="121">
        <f t="shared" si="2"/>
        <v>0.13187293355688201</v>
      </c>
      <c r="J33" s="209"/>
      <c r="K33" s="209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</row>
    <row r="34" spans="1:27" x14ac:dyDescent="0.2">
      <c r="A34" s="120"/>
      <c r="B34" s="181"/>
      <c r="C34" s="120" t="s">
        <v>16</v>
      </c>
      <c r="D34" s="208">
        <v>2064.1768680445152</v>
      </c>
      <c r="E34" s="208">
        <v>2152.2748353850557</v>
      </c>
      <c r="F34" s="208">
        <v>2132.7719486081369</v>
      </c>
      <c r="G34" s="208">
        <v>2024.8443130630631</v>
      </c>
      <c r="H34" s="121">
        <f t="shared" si="1"/>
        <v>-3.2162407522467351E-2</v>
      </c>
      <c r="I34" s="121">
        <f t="shared" si="2"/>
        <v>6.2933491478771142E-2</v>
      </c>
      <c r="J34" s="197"/>
      <c r="K34" s="209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</row>
    <row r="35" spans="1:27" ht="21" customHeight="1" x14ac:dyDescent="0.2">
      <c r="A35" s="120"/>
      <c r="B35" s="181" t="s">
        <v>17</v>
      </c>
      <c r="C35" s="120" t="s">
        <v>13</v>
      </c>
      <c r="D35" s="208">
        <v>1272.6900726392253</v>
      </c>
      <c r="E35" s="208">
        <v>1367.678631051753</v>
      </c>
      <c r="F35" s="208">
        <v>1092.9363636363637</v>
      </c>
      <c r="G35" s="208">
        <v>1000.7271111111111</v>
      </c>
      <c r="H35" s="121">
        <f t="shared" si="1"/>
        <v>0.1644685957788008</v>
      </c>
      <c r="I35" s="121">
        <f t="shared" si="2"/>
        <v>0.36668489927610159</v>
      </c>
      <c r="J35" s="209"/>
      <c r="K35" s="209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</row>
    <row r="36" spans="1:27" x14ac:dyDescent="0.2">
      <c r="A36" s="120"/>
      <c r="B36" s="181"/>
      <c r="C36" s="120" t="s">
        <v>14</v>
      </c>
      <c r="D36" s="208">
        <v>1449.4394757131843</v>
      </c>
      <c r="E36" s="208">
        <v>1530.3489318413021</v>
      </c>
      <c r="F36" s="208">
        <v>1355.0839612486545</v>
      </c>
      <c r="G36" s="208">
        <v>1277.6462505822078</v>
      </c>
      <c r="H36" s="121">
        <f t="shared" si="1"/>
        <v>6.9630751424129445E-2</v>
      </c>
      <c r="I36" s="121">
        <f t="shared" si="2"/>
        <v>0.19778767490918625</v>
      </c>
      <c r="J36" s="209"/>
      <c r="K36" s="209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</row>
    <row r="37" spans="1:27" x14ac:dyDescent="0.2">
      <c r="A37" s="120"/>
      <c r="B37" s="181"/>
      <c r="C37" s="120" t="s">
        <v>15</v>
      </c>
      <c r="D37" s="208">
        <v>1624.5820633059789</v>
      </c>
      <c r="E37" s="208">
        <v>1710.5910401419383</v>
      </c>
      <c r="F37" s="208">
        <v>1631.9441997063143</v>
      </c>
      <c r="G37" s="208">
        <v>1546.3865682656826</v>
      </c>
      <c r="H37" s="121">
        <f t="shared" si="1"/>
        <v>-4.5112672367476625E-3</v>
      </c>
      <c r="I37" s="121">
        <f t="shared" si="2"/>
        <v>0.1061859144705426</v>
      </c>
      <c r="J37" s="209"/>
      <c r="K37" s="209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</row>
    <row r="38" spans="1:27" x14ac:dyDescent="0.2">
      <c r="A38" s="120"/>
      <c r="B38" s="181"/>
      <c r="C38" s="120" t="s">
        <v>16</v>
      </c>
      <c r="D38" s="208">
        <v>1930.7607555089191</v>
      </c>
      <c r="E38" s="208">
        <v>2042.0027757216876</v>
      </c>
      <c r="F38" s="208">
        <v>2045.729217110573</v>
      </c>
      <c r="G38" s="208">
        <v>1958.9667647567942</v>
      </c>
      <c r="H38" s="121">
        <f t="shared" si="1"/>
        <v>-5.6199256793153407E-2</v>
      </c>
      <c r="I38" s="121">
        <f t="shared" si="2"/>
        <v>4.2387656829493192E-2</v>
      </c>
      <c r="J38" s="209"/>
      <c r="K38" s="209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</row>
    <row r="39" spans="1:27" ht="12.75" customHeight="1" x14ac:dyDescent="0.2">
      <c r="A39" s="176"/>
      <c r="B39" s="210"/>
      <c r="C39" s="120"/>
      <c r="D39" s="167"/>
      <c r="E39" s="167"/>
      <c r="F39" s="167"/>
      <c r="G39" s="167"/>
      <c r="H39" s="121"/>
      <c r="I39" s="121"/>
      <c r="J39" s="209"/>
      <c r="K39" s="209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</row>
    <row r="40" spans="1:27" x14ac:dyDescent="0.2">
      <c r="A40" s="207" t="s">
        <v>18</v>
      </c>
      <c r="B40" s="181" t="s">
        <v>12</v>
      </c>
      <c r="C40" s="120" t="s">
        <v>19</v>
      </c>
      <c r="D40" s="208">
        <v>822.36363636363637</v>
      </c>
      <c r="E40" s="208">
        <v>877.89090909090908</v>
      </c>
      <c r="F40" s="208">
        <v>713.47457627118649</v>
      </c>
      <c r="G40" s="208">
        <v>684.86382978723407</v>
      </c>
      <c r="H40" s="121">
        <f t="shared" ref="H40:I43" si="3">IF(D40="-","-",IF(F40="-","-",D40/F40-1))</f>
        <v>0.1526179960910925</v>
      </c>
      <c r="I40" s="121">
        <f t="shared" si="3"/>
        <v>0.28184738470367532</v>
      </c>
      <c r="J40" s="209"/>
      <c r="K40" s="209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</row>
    <row r="41" spans="1:27" x14ac:dyDescent="0.2">
      <c r="A41" s="120"/>
      <c r="B41" s="181"/>
      <c r="C41" s="120" t="s">
        <v>21</v>
      </c>
      <c r="D41" s="208">
        <v>1523.8882005899704</v>
      </c>
      <c r="E41" s="208">
        <v>1630.6451460885958</v>
      </c>
      <c r="F41" s="208">
        <v>1410.9380833851899</v>
      </c>
      <c r="G41" s="208">
        <v>1365.685332011893</v>
      </c>
      <c r="H41" s="121">
        <f t="shared" si="3"/>
        <v>8.0053206115030306E-2</v>
      </c>
      <c r="I41" s="121">
        <f t="shared" si="3"/>
        <v>0.19401234520573696</v>
      </c>
      <c r="J41" s="209"/>
      <c r="K41" s="209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</row>
    <row r="42" spans="1:27" x14ac:dyDescent="0.2">
      <c r="A42" s="120"/>
      <c r="B42" s="181" t="s">
        <v>17</v>
      </c>
      <c r="C42" s="120" t="s">
        <v>19</v>
      </c>
      <c r="D42" s="208">
        <v>923.15068493150682</v>
      </c>
      <c r="E42" s="208">
        <v>965</v>
      </c>
      <c r="F42" s="208">
        <v>740.74418604651157</v>
      </c>
      <c r="G42" s="208">
        <v>676.29376854599411</v>
      </c>
      <c r="H42" s="121">
        <f t="shared" si="3"/>
        <v>0.24624762815693813</v>
      </c>
      <c r="I42" s="121">
        <f t="shared" si="3"/>
        <v>0.42689470889952652</v>
      </c>
      <c r="J42" s="209"/>
      <c r="K42" s="209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</row>
    <row r="43" spans="1:27" x14ac:dyDescent="0.2">
      <c r="A43" s="120"/>
      <c r="B43" s="181"/>
      <c r="C43" s="120" t="s">
        <v>21</v>
      </c>
      <c r="D43" s="208">
        <v>1418.8063063063064</v>
      </c>
      <c r="E43" s="208">
        <v>1497.5227938782155</v>
      </c>
      <c r="F43" s="208">
        <v>1308.6087127158555</v>
      </c>
      <c r="G43" s="208">
        <v>1238.657593566347</v>
      </c>
      <c r="H43" s="121">
        <f t="shared" si="3"/>
        <v>8.4209735515018425E-2</v>
      </c>
      <c r="I43" s="121">
        <f t="shared" si="3"/>
        <v>0.20898850631234001</v>
      </c>
      <c r="J43" s="209"/>
      <c r="K43" s="209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</row>
    <row r="44" spans="1:27" ht="11.25" customHeight="1" x14ac:dyDescent="0.2">
      <c r="A44" s="120"/>
      <c r="B44" s="181"/>
      <c r="C44" s="120"/>
      <c r="D44" s="167"/>
      <c r="E44" s="167"/>
      <c r="F44" s="167"/>
      <c r="G44" s="167"/>
      <c r="H44" s="121"/>
      <c r="I44" s="121"/>
      <c r="J44" s="209"/>
      <c r="K44" s="209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</row>
    <row r="45" spans="1:27" x14ac:dyDescent="0.2">
      <c r="A45" s="207" t="s">
        <v>22</v>
      </c>
      <c r="B45" s="181" t="s">
        <v>23</v>
      </c>
      <c r="C45" s="120" t="s">
        <v>24</v>
      </c>
      <c r="D45" s="208">
        <v>2043.9966555183946</v>
      </c>
      <c r="E45" s="208">
        <v>2198.6777456647401</v>
      </c>
      <c r="F45" s="208">
        <v>2216.4170040485828</v>
      </c>
      <c r="G45" s="208">
        <v>2053.6564885496182</v>
      </c>
      <c r="H45" s="121">
        <f t="shared" ref="H45:I50" si="4">IF(D45="-","-",IF(F45="-","-",D45/F45-1))</f>
        <v>-7.7792377614518959E-2</v>
      </c>
      <c r="I45" s="121">
        <f t="shared" si="4"/>
        <v>7.0616121987149949E-2</v>
      </c>
      <c r="J45" s="209"/>
      <c r="K45" s="209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</row>
    <row r="46" spans="1:27" x14ac:dyDescent="0.2">
      <c r="A46" s="120"/>
      <c r="B46" s="181"/>
      <c r="C46" s="120" t="s">
        <v>25</v>
      </c>
      <c r="D46" s="208" t="s">
        <v>20</v>
      </c>
      <c r="E46" s="208">
        <v>1400</v>
      </c>
      <c r="F46" s="208" t="s">
        <v>20</v>
      </c>
      <c r="G46" s="208">
        <v>1732.5</v>
      </c>
      <c r="H46" s="121" t="str">
        <f t="shared" si="4"/>
        <v>-</v>
      </c>
      <c r="I46" s="121">
        <f t="shared" si="4"/>
        <v>-0.19191919191919193</v>
      </c>
      <c r="J46" s="209"/>
      <c r="K46" s="209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</row>
    <row r="47" spans="1:27" x14ac:dyDescent="0.2">
      <c r="A47" s="120"/>
      <c r="B47" s="181"/>
      <c r="C47" s="120" t="s">
        <v>26</v>
      </c>
      <c r="D47" s="208">
        <v>1907.1428571428571</v>
      </c>
      <c r="E47" s="208">
        <v>1867.5</v>
      </c>
      <c r="F47" s="208">
        <v>1517.5</v>
      </c>
      <c r="G47" s="208">
        <v>1433.125</v>
      </c>
      <c r="H47" s="121">
        <f t="shared" si="4"/>
        <v>0.25676629795245942</v>
      </c>
      <c r="I47" s="121">
        <f t="shared" si="4"/>
        <v>0.30309638028783259</v>
      </c>
      <c r="J47" s="209"/>
      <c r="K47" s="209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</row>
    <row r="48" spans="1:27" x14ac:dyDescent="0.2">
      <c r="A48" s="120"/>
      <c r="B48" s="181" t="s">
        <v>27</v>
      </c>
      <c r="C48" s="120" t="s">
        <v>28</v>
      </c>
      <c r="D48" s="208">
        <v>2975.9366754617413</v>
      </c>
      <c r="E48" s="208">
        <v>3065.3164556962024</v>
      </c>
      <c r="F48" s="208">
        <v>2663.2734806629833</v>
      </c>
      <c r="G48" s="208">
        <v>2539.7554347826085</v>
      </c>
      <c r="H48" s="121">
        <f t="shared" si="4"/>
        <v>0.11739808062104284</v>
      </c>
      <c r="I48" s="121">
        <f t="shared" si="4"/>
        <v>0.20693371248109149</v>
      </c>
      <c r="J48" s="209"/>
      <c r="K48" s="209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</row>
    <row r="49" spans="1:27" x14ac:dyDescent="0.2">
      <c r="A49" s="120"/>
      <c r="B49" s="181"/>
      <c r="C49" s="120" t="s">
        <v>25</v>
      </c>
      <c r="D49" s="208">
        <v>2071.2871287128714</v>
      </c>
      <c r="E49" s="208">
        <v>2474.2482100238662</v>
      </c>
      <c r="F49" s="208">
        <v>2248.0500000000002</v>
      </c>
      <c r="G49" s="208">
        <v>1878.4246575342465</v>
      </c>
      <c r="H49" s="121">
        <f t="shared" si="4"/>
        <v>-7.8629421626355667E-2</v>
      </c>
      <c r="I49" s="121">
        <f t="shared" si="4"/>
        <v>0.3171932129935624</v>
      </c>
      <c r="J49" s="209"/>
      <c r="K49" s="209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</row>
    <row r="50" spans="1:27" x14ac:dyDescent="0.2">
      <c r="A50" s="120"/>
      <c r="B50" s="181"/>
      <c r="C50" s="120" t="s">
        <v>26</v>
      </c>
      <c r="D50" s="208">
        <v>2316.4670658682635</v>
      </c>
      <c r="E50" s="208">
        <v>2964.2887473460723</v>
      </c>
      <c r="F50" s="208">
        <v>1979.367088607595</v>
      </c>
      <c r="G50" s="208">
        <v>1880.7916666666667</v>
      </c>
      <c r="H50" s="121">
        <f t="shared" si="4"/>
        <v>0.1703069527632719</v>
      </c>
      <c r="I50" s="121">
        <f t="shared" si="4"/>
        <v>0.57608564514733906</v>
      </c>
      <c r="J50" s="209"/>
      <c r="K50" s="209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</row>
    <row r="51" spans="1:27" ht="9" customHeight="1" x14ac:dyDescent="0.2">
      <c r="A51" s="120"/>
      <c r="B51" s="181"/>
      <c r="C51" s="120"/>
      <c r="D51" s="167"/>
      <c r="E51" s="167"/>
      <c r="F51" s="167"/>
      <c r="G51" s="167"/>
      <c r="H51" s="121"/>
      <c r="I51" s="121"/>
      <c r="J51" s="209" t="s">
        <v>38</v>
      </c>
      <c r="K51" s="209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</row>
    <row r="52" spans="1:27" x14ac:dyDescent="0.2">
      <c r="A52" s="207" t="s">
        <v>46</v>
      </c>
      <c r="B52" s="210"/>
      <c r="C52" s="120" t="s">
        <v>29</v>
      </c>
      <c r="D52" s="208">
        <v>1646.0269914417379</v>
      </c>
      <c r="E52" s="208">
        <v>1660.0379726973167</v>
      </c>
      <c r="F52" s="208">
        <v>1665.3684089867033</v>
      </c>
      <c r="G52" s="208">
        <v>1557.5686553030303</v>
      </c>
      <c r="H52" s="121">
        <f>IF(D52="-","-",IF(F52="-","-",D52/F52-1))</f>
        <v>-1.16138972257398E-2</v>
      </c>
      <c r="I52" s="121">
        <f>IF(E52="-","-",IF(G52="-","-",E52/G52-1))</f>
        <v>6.5787994028648988E-2</v>
      </c>
      <c r="J52" s="209"/>
      <c r="K52" s="209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</row>
    <row r="53" spans="1:27" x14ac:dyDescent="0.2">
      <c r="A53" s="120"/>
      <c r="B53" s="181"/>
      <c r="C53" s="120" t="s">
        <v>30</v>
      </c>
      <c r="D53" s="208">
        <v>585.69144230769234</v>
      </c>
      <c r="E53" s="208">
        <v>589.11905454243345</v>
      </c>
      <c r="F53" s="208">
        <v>502.98782578875171</v>
      </c>
      <c r="G53" s="208">
        <v>443.06845831037259</v>
      </c>
      <c r="H53" s="121">
        <f>IF(D53="-","-",IF(F53="-","-",D53/F53-1))</f>
        <v>0.164424688389327</v>
      </c>
      <c r="I53" s="121">
        <f>IF(E53="-","-",IF(G53="-","-",E53/G53-1))</f>
        <v>0.32963437927633166</v>
      </c>
      <c r="J53" s="209"/>
      <c r="K53" s="209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</row>
    <row r="54" spans="1:27" hidden="1" x14ac:dyDescent="0.2">
      <c r="A54" s="120"/>
      <c r="B54" s="181"/>
      <c r="C54" s="120" t="s">
        <v>80</v>
      </c>
      <c r="D54" s="211"/>
      <c r="E54" s="211"/>
      <c r="F54" s="211"/>
      <c r="G54" s="211"/>
      <c r="H54" s="197"/>
      <c r="I54" s="197"/>
      <c r="J54" s="209"/>
      <c r="K54" s="209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</row>
    <row r="55" spans="1:27" ht="13.5" hidden="1" customHeight="1" x14ac:dyDescent="0.2">
      <c r="A55" s="120"/>
      <c r="B55" s="181"/>
      <c r="C55" s="120" t="s">
        <v>81</v>
      </c>
      <c r="D55" s="211"/>
      <c r="E55" s="211"/>
      <c r="F55" s="211"/>
      <c r="G55" s="211"/>
      <c r="H55" s="197"/>
      <c r="I55" s="197"/>
      <c r="J55" s="209"/>
      <c r="K55" s="209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</row>
    <row r="56" spans="1:27" ht="5.25" customHeight="1" x14ac:dyDescent="0.2">
      <c r="A56" s="212"/>
      <c r="B56" s="213"/>
      <c r="C56" s="204"/>
      <c r="D56" s="214"/>
      <c r="E56" s="214"/>
      <c r="F56" s="214"/>
      <c r="G56" s="214"/>
      <c r="H56" s="215"/>
      <c r="I56" s="215"/>
      <c r="J56" s="209"/>
      <c r="K56" s="209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</row>
    <row r="57" spans="1:27" ht="5.25" customHeight="1" x14ac:dyDescent="0.2">
      <c r="A57" s="216"/>
      <c r="B57" s="210"/>
      <c r="C57" s="120"/>
      <c r="D57" s="211"/>
      <c r="E57" s="211"/>
      <c r="F57" s="211"/>
      <c r="G57" s="211"/>
      <c r="H57" s="197"/>
      <c r="I57" s="197"/>
      <c r="J57" s="209"/>
      <c r="K57" s="209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</row>
    <row r="58" spans="1:27" x14ac:dyDescent="0.2">
      <c r="A58" s="207" t="s">
        <v>31</v>
      </c>
      <c r="B58" s="181" t="s">
        <v>32</v>
      </c>
      <c r="C58" s="120" t="s">
        <v>72</v>
      </c>
      <c r="D58" s="165">
        <v>187.41935483870967</v>
      </c>
      <c r="E58" s="165">
        <v>199.92953929539294</v>
      </c>
      <c r="F58" s="166">
        <v>161.03397027600849</v>
      </c>
      <c r="G58" s="165">
        <v>168.094125078964</v>
      </c>
      <c r="H58" s="121">
        <f t="shared" ref="H58:I63" si="5">IF(D58="-","-",IF(F58="-","-",D58/F58-1))</f>
        <v>0.16384980459388321</v>
      </c>
      <c r="I58" s="121">
        <f t="shared" si="5"/>
        <v>0.18939040374833982</v>
      </c>
      <c r="J58" s="209"/>
      <c r="K58" s="209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</row>
    <row r="59" spans="1:27" x14ac:dyDescent="0.2">
      <c r="A59" s="207"/>
      <c r="B59" s="181"/>
      <c r="C59" s="120" t="s">
        <v>73</v>
      </c>
      <c r="D59" s="166" t="s">
        <v>20</v>
      </c>
      <c r="E59" s="165">
        <v>218.45225102319236</v>
      </c>
      <c r="F59" s="166">
        <v>168.57499999999999</v>
      </c>
      <c r="G59" s="165">
        <v>200.43087008343267</v>
      </c>
      <c r="H59" s="121" t="str">
        <f t="shared" si="5"/>
        <v>-</v>
      </c>
      <c r="I59" s="121">
        <f t="shared" si="5"/>
        <v>8.991320015852855E-2</v>
      </c>
      <c r="J59" s="209"/>
      <c r="K59" s="209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</row>
    <row r="60" spans="1:27" x14ac:dyDescent="0.2">
      <c r="A60" s="207"/>
      <c r="B60" s="181" t="s">
        <v>33</v>
      </c>
      <c r="C60" s="120" t="s">
        <v>72</v>
      </c>
      <c r="D60" s="166">
        <v>226.92307692307693</v>
      </c>
      <c r="E60" s="165">
        <v>137.61304347826086</v>
      </c>
      <c r="F60" s="166">
        <v>175.29411764705881</v>
      </c>
      <c r="G60" s="165">
        <v>130.48421052631579</v>
      </c>
      <c r="H60" s="121">
        <f>IF(D60="-","-",IF(F60="-","-",D60/F60-1))</f>
        <v>0.29452762003097588</v>
      </c>
      <c r="I60" s="121">
        <f t="shared" si="5"/>
        <v>5.463368267463542E-2</v>
      </c>
      <c r="J60" s="209"/>
      <c r="K60" s="209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</row>
    <row r="61" spans="1:27" x14ac:dyDescent="0.2">
      <c r="A61" s="120"/>
      <c r="B61" s="181"/>
      <c r="C61" s="120" t="s">
        <v>73</v>
      </c>
      <c r="D61" s="166">
        <v>230.55555555555554</v>
      </c>
      <c r="E61" s="165">
        <v>153.375</v>
      </c>
      <c r="F61" s="166">
        <v>185.31746031746033</v>
      </c>
      <c r="G61" s="165">
        <v>157.42363112391931</v>
      </c>
      <c r="H61" s="121">
        <f t="shared" si="5"/>
        <v>0.24411134903640241</v>
      </c>
      <c r="I61" s="121">
        <f t="shared" si="5"/>
        <v>-2.57180646578552E-2</v>
      </c>
      <c r="J61" s="209"/>
      <c r="K61" s="209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</row>
    <row r="62" spans="1:27" x14ac:dyDescent="0.2">
      <c r="A62" s="120"/>
      <c r="B62" s="181" t="s">
        <v>34</v>
      </c>
      <c r="C62" s="120" t="s">
        <v>72</v>
      </c>
      <c r="D62" s="166">
        <v>215.05303867403316</v>
      </c>
      <c r="E62" s="165">
        <v>212.34123711340206</v>
      </c>
      <c r="F62" s="166">
        <v>229.18847539015607</v>
      </c>
      <c r="G62" s="165">
        <v>227.96470588235294</v>
      </c>
      <c r="H62" s="121">
        <f t="shared" si="5"/>
        <v>-6.167603624946516E-2</v>
      </c>
      <c r="I62" s="121">
        <f t="shared" si="5"/>
        <v>-6.8534594899149814E-2</v>
      </c>
      <c r="J62" s="209"/>
      <c r="K62" s="209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</row>
    <row r="63" spans="1:27" x14ac:dyDescent="0.2">
      <c r="A63" s="120"/>
      <c r="B63" s="181" t="s">
        <v>74</v>
      </c>
      <c r="C63" s="120" t="s">
        <v>73</v>
      </c>
      <c r="D63" s="166">
        <v>267.11176267678508</v>
      </c>
      <c r="E63" s="165">
        <v>264.91318488866648</v>
      </c>
      <c r="F63" s="166">
        <v>275.33862212943632</v>
      </c>
      <c r="G63" s="165">
        <v>274.59701492537312</v>
      </c>
      <c r="H63" s="121">
        <f t="shared" si="5"/>
        <v>-2.9879060877931574E-2</v>
      </c>
      <c r="I63" s="121">
        <f t="shared" si="5"/>
        <v>-3.5265605634272501E-2</v>
      </c>
      <c r="J63" s="209"/>
      <c r="K63" s="209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</row>
    <row r="64" spans="1:27" x14ac:dyDescent="0.2">
      <c r="A64" s="120"/>
      <c r="B64" s="181" t="s">
        <v>75</v>
      </c>
      <c r="C64" s="120"/>
      <c r="D64" s="208"/>
      <c r="E64" s="217"/>
      <c r="F64" s="208"/>
      <c r="G64" s="217"/>
      <c r="H64" s="121"/>
      <c r="I64" s="121"/>
      <c r="J64" s="209"/>
      <c r="K64" s="209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</row>
    <row r="65" spans="1:27" x14ac:dyDescent="0.2">
      <c r="A65" s="120"/>
      <c r="B65" s="181"/>
      <c r="C65" s="120"/>
      <c r="D65" s="218"/>
      <c r="E65" s="217"/>
      <c r="F65" s="218"/>
      <c r="G65" s="217"/>
      <c r="H65" s="121"/>
      <c r="I65" s="121"/>
      <c r="J65" s="209"/>
      <c r="K65" s="209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</row>
    <row r="66" spans="1:27" x14ac:dyDescent="0.2">
      <c r="A66" s="207" t="s">
        <v>35</v>
      </c>
      <c r="B66" s="181" t="s">
        <v>76</v>
      </c>
      <c r="C66" s="120" t="s">
        <v>72</v>
      </c>
      <c r="D66" s="166">
        <v>135.62064282480762</v>
      </c>
      <c r="E66" s="165">
        <v>126.93350702310829</v>
      </c>
      <c r="F66" s="166">
        <v>130.59206394518984</v>
      </c>
      <c r="G66" s="165">
        <v>120.57026041011449</v>
      </c>
      <c r="H66" s="121">
        <f>IF(D66="-","-",IF(F66="-","-",D66/F66-1))</f>
        <v>3.8506006626316092E-2</v>
      </c>
      <c r="I66" s="121">
        <f t="shared" ref="H66:I68" si="6">IF(E66="-","-",IF(G66="-","-",E66/G66-1))</f>
        <v>5.2776253375828253E-2</v>
      </c>
      <c r="J66" s="209"/>
      <c r="K66" s="209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</row>
    <row r="67" spans="1:27" x14ac:dyDescent="0.2">
      <c r="A67" s="207"/>
      <c r="B67" s="120"/>
      <c r="C67" s="120" t="s">
        <v>73</v>
      </c>
      <c r="D67" s="166">
        <v>164.04647856517934</v>
      </c>
      <c r="E67" s="165">
        <v>159.86603127007925</v>
      </c>
      <c r="F67" s="166">
        <v>158.77903023796745</v>
      </c>
      <c r="G67" s="165">
        <v>155.03531446691971</v>
      </c>
      <c r="H67" s="121">
        <f t="shared" si="6"/>
        <v>3.3174710283325082E-2</v>
      </c>
      <c r="I67" s="121">
        <f t="shared" si="6"/>
        <v>3.1158815781873184E-2</v>
      </c>
      <c r="J67" s="209"/>
      <c r="K67" s="209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</row>
    <row r="68" spans="1:27" x14ac:dyDescent="0.2">
      <c r="A68" s="207"/>
      <c r="B68" s="181" t="s">
        <v>36</v>
      </c>
      <c r="C68" s="120"/>
      <c r="D68" s="166">
        <v>172.21757322175733</v>
      </c>
      <c r="E68" s="165">
        <v>152.76651305683563</v>
      </c>
      <c r="F68" s="166">
        <v>164.90748898678413</v>
      </c>
      <c r="G68" s="165">
        <v>151.95993589743588</v>
      </c>
      <c r="H68" s="121">
        <f t="shared" si="6"/>
        <v>4.4328394543434291E-2</v>
      </c>
      <c r="I68" s="121">
        <f t="shared" si="6"/>
        <v>5.3078277154852138E-3</v>
      </c>
      <c r="J68" s="209" t="s">
        <v>38</v>
      </c>
      <c r="K68" s="209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</row>
    <row r="69" spans="1:27" x14ac:dyDescent="0.2">
      <c r="A69" s="120"/>
      <c r="B69" s="181" t="s">
        <v>37</v>
      </c>
      <c r="C69" s="120"/>
      <c r="D69" s="166">
        <v>148.93324250681198</v>
      </c>
      <c r="E69" s="165">
        <v>136.97853223180365</v>
      </c>
      <c r="F69" s="166">
        <v>139.5221467072885</v>
      </c>
      <c r="G69" s="165">
        <v>134.1691887901147</v>
      </c>
      <c r="H69" s="121">
        <f>IF(D69="-","-",IF(F69="-","-",D69/F69-1))</f>
        <v>6.7452343743445775E-2</v>
      </c>
      <c r="I69" s="121">
        <f>IF(E69="-","-",IF(G69="-","-",E69/G69-1))</f>
        <v>2.0938812159650988E-2</v>
      </c>
      <c r="J69" s="209"/>
      <c r="K69" s="209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</row>
    <row r="70" spans="1:27" x14ac:dyDescent="0.2">
      <c r="A70" s="212"/>
      <c r="B70" s="205"/>
      <c r="C70" s="204"/>
      <c r="D70" s="219"/>
      <c r="E70" s="219"/>
      <c r="F70" s="219"/>
      <c r="G70" s="219"/>
      <c r="H70" s="219"/>
      <c r="I70" s="122"/>
      <c r="J70" s="209"/>
      <c r="K70" s="209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</row>
    <row r="71" spans="1:27" x14ac:dyDescent="0.2">
      <c r="A71" s="216"/>
      <c r="B71" s="181"/>
      <c r="C71" s="120"/>
      <c r="D71" s="217"/>
      <c r="E71" s="217"/>
      <c r="F71" s="217"/>
      <c r="G71" s="217"/>
      <c r="H71" s="217"/>
      <c r="I71" s="123"/>
      <c r="J71" s="209"/>
      <c r="K71" s="209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</row>
    <row r="72" spans="1:27" x14ac:dyDescent="0.2">
      <c r="A72" s="216"/>
      <c r="B72" s="181"/>
      <c r="C72" s="120"/>
      <c r="D72" s="217"/>
      <c r="E72" s="217"/>
      <c r="F72" s="217"/>
      <c r="G72" s="217"/>
      <c r="H72" s="217"/>
      <c r="I72" s="123"/>
      <c r="J72" s="209"/>
      <c r="K72" s="209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</row>
    <row r="73" spans="1:27" ht="6.75" customHeight="1" x14ac:dyDescent="0.2">
      <c r="A73" s="120"/>
      <c r="B73" s="181"/>
      <c r="C73" s="120"/>
      <c r="D73" s="211"/>
      <c r="E73" s="211"/>
      <c r="F73" s="211"/>
      <c r="G73" s="211"/>
      <c r="H73" s="217"/>
      <c r="I73" s="121"/>
      <c r="J73" s="209"/>
      <c r="K73" s="209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</row>
    <row r="74" spans="1:27" ht="7.5" customHeight="1" x14ac:dyDescent="0.2">
      <c r="A74" s="207"/>
      <c r="B74" s="176"/>
      <c r="C74" s="195"/>
      <c r="D74" s="167"/>
      <c r="E74" s="167"/>
      <c r="F74" s="167"/>
      <c r="G74" s="167"/>
      <c r="H74" s="220"/>
      <c r="I74" s="121"/>
      <c r="J74" s="120"/>
      <c r="K74" s="120"/>
    </row>
    <row r="75" spans="1:27" ht="12" customHeight="1" x14ac:dyDescent="0.2">
      <c r="A75" s="120"/>
      <c r="B75" s="176"/>
      <c r="C75" s="195"/>
      <c r="D75" s="167"/>
      <c r="E75" s="167"/>
      <c r="F75" s="167"/>
      <c r="G75" s="167"/>
      <c r="H75" s="220"/>
      <c r="I75" s="121"/>
      <c r="J75" s="209"/>
      <c r="K75" s="209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</row>
    <row r="76" spans="1:27" ht="12" customHeight="1" x14ac:dyDescent="0.2">
      <c r="A76" s="120"/>
      <c r="B76" s="181"/>
      <c r="C76" s="120"/>
      <c r="D76" s="221"/>
      <c r="E76" s="221"/>
      <c r="F76" s="221"/>
      <c r="G76" s="221"/>
      <c r="H76" s="221"/>
      <c r="I76" s="197"/>
      <c r="J76" s="209" t="s">
        <v>42</v>
      </c>
      <c r="K76" s="209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</row>
    <row r="77" spans="1:27" x14ac:dyDescent="0.2">
      <c r="A77" s="120"/>
      <c r="B77" s="181"/>
      <c r="C77" s="120"/>
      <c r="D77" s="221"/>
      <c r="E77" s="221"/>
      <c r="F77" s="221"/>
      <c r="G77" s="221"/>
      <c r="H77" s="221" t="s">
        <v>38</v>
      </c>
      <c r="I77" s="209"/>
      <c r="J77" s="209"/>
      <c r="K77" s="209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</row>
    <row r="78" spans="1:27" x14ac:dyDescent="0.2">
      <c r="A78" s="120"/>
      <c r="B78" s="181"/>
      <c r="C78" s="120"/>
      <c r="D78" s="120" t="s">
        <v>38</v>
      </c>
      <c r="E78" s="120"/>
      <c r="F78" s="120"/>
      <c r="G78" s="120"/>
      <c r="H78" s="120"/>
      <c r="I78" s="120"/>
      <c r="J78" s="209"/>
      <c r="K78" s="209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</row>
    <row r="79" spans="1:27" ht="11.25" customHeight="1" x14ac:dyDescent="0.2">
      <c r="A79" s="120"/>
      <c r="B79" s="181"/>
      <c r="C79" s="120"/>
      <c r="D79" s="120"/>
      <c r="E79" s="120"/>
      <c r="F79" s="120"/>
      <c r="G79" s="120"/>
      <c r="H79" s="120"/>
      <c r="I79" s="120"/>
      <c r="J79" s="209"/>
      <c r="K79" s="209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</row>
    <row r="80" spans="1:27" x14ac:dyDescent="0.2">
      <c r="A80" s="120"/>
      <c r="B80" s="181"/>
      <c r="C80" s="120"/>
      <c r="D80" s="120"/>
      <c r="E80" s="120"/>
      <c r="F80" s="120"/>
      <c r="G80" s="120"/>
      <c r="H80" s="120"/>
      <c r="I80" s="120"/>
      <c r="J80" s="209"/>
      <c r="K80" s="209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</row>
    <row r="81" spans="1:27" x14ac:dyDescent="0.2">
      <c r="A81" s="120"/>
      <c r="B81" s="181"/>
      <c r="C81" s="120"/>
      <c r="D81" s="120"/>
      <c r="E81" s="120"/>
      <c r="F81" s="120"/>
      <c r="G81" s="120"/>
      <c r="H81" s="120"/>
      <c r="I81" s="120"/>
      <c r="J81" s="209"/>
      <c r="K81" s="209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</row>
    <row r="82" spans="1:27" x14ac:dyDescent="0.2">
      <c r="J82" s="58" t="s">
        <v>47</v>
      </c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</row>
    <row r="83" spans="1:27" x14ac:dyDescent="0.2"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</row>
    <row r="84" spans="1:27" ht="13.5" customHeight="1" x14ac:dyDescent="0.2"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</row>
    <row r="85" spans="1:27" x14ac:dyDescent="0.2"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</row>
    <row r="86" spans="1:27" ht="5.25" customHeight="1" x14ac:dyDescent="0.2"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</row>
    <row r="87" spans="1:27" ht="11.25" customHeight="1" x14ac:dyDescent="0.2"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</row>
  </sheetData>
  <mergeCells count="3">
    <mergeCell ref="B12:C12"/>
    <mergeCell ref="E29:H29"/>
    <mergeCell ref="A6:I6"/>
  </mergeCells>
  <printOptions horizontalCentered="1"/>
  <pageMargins left="0" right="0.15748031496062992" top="0.27559055118110237" bottom="0.19685039370078741" header="0" footer="0.19685039370078741"/>
  <pageSetup paperSize="9" scale="95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82"/>
  <sheetViews>
    <sheetView showGridLines="0" zoomScaleNormal="100" workbookViewId="0">
      <selection activeCell="A2" sqref="A2"/>
    </sheetView>
  </sheetViews>
  <sheetFormatPr defaultColWidth="13.5703125" defaultRowHeight="14.25" customHeight="1" x14ac:dyDescent="0.15"/>
  <cols>
    <col min="1" max="14" width="10.28515625" style="83" customWidth="1"/>
    <col min="15" max="15" width="13.5703125" style="83" customWidth="1"/>
    <col min="16" max="16" width="14.28515625" style="83" customWidth="1"/>
    <col min="17" max="16384" width="13.5703125" style="83"/>
  </cols>
  <sheetData>
    <row r="1" spans="1:18" s="73" customFormat="1" ht="27.75" x14ac:dyDescent="0.4">
      <c r="A1" s="69" t="s">
        <v>98</v>
      </c>
      <c r="B1" s="70"/>
      <c r="C1" s="70"/>
      <c r="D1" s="70"/>
      <c r="E1" s="71"/>
      <c r="F1" s="72"/>
      <c r="G1" s="70"/>
      <c r="H1" s="70"/>
      <c r="I1" s="70"/>
      <c r="J1" s="70"/>
      <c r="K1" s="70"/>
      <c r="L1" s="70"/>
      <c r="M1" s="70"/>
      <c r="N1" s="70"/>
    </row>
    <row r="2" spans="1:18" s="73" customFormat="1" ht="8.25" customHeight="1" x14ac:dyDescent="0.35">
      <c r="A2" s="74"/>
      <c r="O2" s="70"/>
      <c r="P2" s="70"/>
      <c r="Q2" s="70"/>
      <c r="R2" s="70"/>
    </row>
    <row r="3" spans="1:18" s="73" customFormat="1" ht="8.25" customHeight="1" x14ac:dyDescent="0.8">
      <c r="A3" s="75"/>
      <c r="B3" s="70"/>
      <c r="C3" s="70"/>
      <c r="D3" s="70" t="s">
        <v>38</v>
      </c>
      <c r="E3" s="76"/>
      <c r="F3" s="70"/>
      <c r="G3" s="70"/>
      <c r="H3" s="70"/>
      <c r="I3" s="70"/>
      <c r="J3" s="70"/>
      <c r="K3" s="70" t="s">
        <v>38</v>
      </c>
      <c r="L3" s="70"/>
      <c r="M3" s="70"/>
      <c r="N3" s="70"/>
      <c r="O3" s="70"/>
      <c r="P3" s="70"/>
      <c r="Q3" s="70"/>
      <c r="R3" s="70"/>
    </row>
    <row r="4" spans="1:18" s="78" customFormat="1" ht="15.75" x14ac:dyDescent="0.25">
      <c r="A4" s="77"/>
      <c r="F4" s="79"/>
      <c r="G4" s="80">
        <v>2025</v>
      </c>
      <c r="H4" s="81"/>
      <c r="I4" s="80"/>
      <c r="J4" s="82">
        <v>2026</v>
      </c>
    </row>
    <row r="5" spans="1:18" ht="11.25" customHeight="1" x14ac:dyDescent="0.15">
      <c r="J5" s="83" t="s">
        <v>38</v>
      </c>
    </row>
    <row r="6" spans="1:18" ht="11.25" customHeight="1" x14ac:dyDescent="0.15"/>
    <row r="7" spans="1:18" ht="11.25" customHeight="1" x14ac:dyDescent="0.15"/>
    <row r="8" spans="1:18" ht="11.25" customHeight="1" x14ac:dyDescent="0.15"/>
    <row r="9" spans="1:18" ht="11.25" customHeight="1" x14ac:dyDescent="0.15"/>
    <row r="10" spans="1:18" ht="11.25" customHeight="1" x14ac:dyDescent="0.15"/>
    <row r="11" spans="1:18" ht="11.25" customHeight="1" x14ac:dyDescent="0.15"/>
    <row r="12" spans="1:18" ht="11.25" customHeight="1" x14ac:dyDescent="0.15"/>
    <row r="13" spans="1:18" ht="11.25" customHeight="1" x14ac:dyDescent="0.15"/>
    <row r="14" spans="1:18" ht="11.25" customHeight="1" x14ac:dyDescent="0.15"/>
    <row r="15" spans="1:18" ht="11.25" customHeight="1" x14ac:dyDescent="0.15"/>
    <row r="16" spans="1:18" ht="11.25" customHeight="1" x14ac:dyDescent="0.15"/>
    <row r="17" spans="1:7" ht="11.25" customHeight="1" x14ac:dyDescent="0.15"/>
    <row r="18" spans="1:7" ht="11.25" customHeight="1" x14ac:dyDescent="0.15"/>
    <row r="19" spans="1:7" ht="11.25" customHeight="1" x14ac:dyDescent="0.15"/>
    <row r="20" spans="1:7" ht="11.25" customHeight="1" x14ac:dyDescent="0.15"/>
    <row r="21" spans="1:7" ht="11.25" customHeight="1" x14ac:dyDescent="0.15"/>
    <row r="22" spans="1:7" ht="11.25" customHeight="1" x14ac:dyDescent="0.15"/>
    <row r="23" spans="1:7" ht="11.25" customHeight="1" x14ac:dyDescent="0.15"/>
    <row r="24" spans="1:7" ht="11.25" customHeight="1" x14ac:dyDescent="0.15">
      <c r="A24" s="84"/>
      <c r="B24" s="84"/>
      <c r="C24" s="84"/>
      <c r="D24" s="84"/>
      <c r="E24" s="84"/>
      <c r="F24" s="84"/>
      <c r="G24" s="84"/>
    </row>
    <row r="25" spans="1:7" ht="11.25" customHeight="1" x14ac:dyDescent="0.15">
      <c r="A25" s="84"/>
      <c r="B25" s="84"/>
      <c r="C25" s="84"/>
      <c r="D25" s="84"/>
      <c r="E25" s="84"/>
      <c r="F25" s="84"/>
      <c r="G25" s="84"/>
    </row>
    <row r="26" spans="1:7" ht="11.25" customHeight="1" x14ac:dyDescent="0.15">
      <c r="A26" s="84"/>
      <c r="B26" s="84"/>
      <c r="C26" s="84"/>
      <c r="D26" s="84"/>
      <c r="E26" s="84"/>
      <c r="F26" s="84"/>
      <c r="G26" s="84"/>
    </row>
    <row r="27" spans="1:7" ht="11.25" customHeight="1" x14ac:dyDescent="0.15">
      <c r="A27" s="84"/>
      <c r="B27" s="84"/>
      <c r="C27" s="84"/>
      <c r="D27" s="84"/>
      <c r="E27" s="84"/>
      <c r="F27" s="84"/>
      <c r="G27" s="84"/>
    </row>
    <row r="28" spans="1:7" ht="11.25" customHeight="1" x14ac:dyDescent="0.15">
      <c r="A28" s="84"/>
      <c r="B28" s="84"/>
      <c r="C28" s="84"/>
      <c r="D28" s="84"/>
      <c r="E28" s="84"/>
      <c r="F28" s="84"/>
      <c r="G28" s="84"/>
    </row>
    <row r="29" spans="1:7" ht="11.25" customHeight="1" x14ac:dyDescent="0.15">
      <c r="A29" s="84"/>
      <c r="B29" s="84"/>
      <c r="C29" s="84"/>
      <c r="D29" s="84"/>
      <c r="E29" s="84"/>
      <c r="F29" s="84"/>
      <c r="G29" s="84"/>
    </row>
    <row r="30" spans="1:7" ht="11.25" customHeight="1" x14ac:dyDescent="0.15">
      <c r="A30" s="84"/>
      <c r="B30" s="84"/>
      <c r="C30" s="84"/>
      <c r="D30" s="84"/>
      <c r="E30" s="84"/>
      <c r="F30" s="84"/>
      <c r="G30" s="84"/>
    </row>
    <row r="31" spans="1:7" ht="11.25" customHeight="1" x14ac:dyDescent="0.15">
      <c r="A31" s="84"/>
      <c r="B31" s="84"/>
      <c r="C31" s="84"/>
      <c r="D31" s="84"/>
      <c r="E31" s="84"/>
      <c r="F31" s="84"/>
      <c r="G31" s="84"/>
    </row>
    <row r="32" spans="1:7" ht="11.25" customHeight="1" x14ac:dyDescent="0.15">
      <c r="A32" s="84"/>
      <c r="B32" s="84"/>
      <c r="C32" s="84"/>
      <c r="D32" s="84"/>
      <c r="E32" s="84"/>
      <c r="F32" s="84"/>
      <c r="G32" s="84"/>
    </row>
    <row r="33" spans="1:7" ht="11.25" customHeight="1" x14ac:dyDescent="0.15">
      <c r="A33" s="84"/>
      <c r="B33" s="84"/>
      <c r="C33" s="84"/>
      <c r="D33" s="84"/>
      <c r="E33" s="84"/>
      <c r="F33" s="84"/>
      <c r="G33" s="84"/>
    </row>
    <row r="34" spans="1:7" ht="11.25" customHeight="1" x14ac:dyDescent="0.15">
      <c r="A34" s="84"/>
      <c r="B34" s="84"/>
      <c r="C34" s="84"/>
      <c r="D34" s="84"/>
      <c r="E34" s="84"/>
      <c r="F34" s="84"/>
      <c r="G34" s="84"/>
    </row>
    <row r="35" spans="1:7" ht="11.25" customHeight="1" x14ac:dyDescent="0.15">
      <c r="A35" s="84"/>
      <c r="B35" s="84"/>
      <c r="C35" s="84"/>
      <c r="D35" s="84"/>
      <c r="E35" s="84"/>
      <c r="F35" s="84"/>
      <c r="G35" s="84"/>
    </row>
    <row r="36" spans="1:7" ht="11.25" customHeight="1" x14ac:dyDescent="0.15">
      <c r="A36" s="84"/>
      <c r="B36" s="84"/>
      <c r="C36" s="84"/>
      <c r="D36" s="84"/>
      <c r="E36" s="84"/>
      <c r="F36" s="84"/>
      <c r="G36" s="84"/>
    </row>
    <row r="37" spans="1:7" ht="11.25" customHeight="1" x14ac:dyDescent="0.15">
      <c r="A37" s="84"/>
      <c r="B37" s="84"/>
      <c r="C37" s="84"/>
      <c r="D37" s="84"/>
      <c r="E37" s="84"/>
      <c r="F37" s="84"/>
      <c r="G37" s="84"/>
    </row>
    <row r="38" spans="1:7" ht="11.25" customHeight="1" x14ac:dyDescent="0.15">
      <c r="A38" s="84"/>
      <c r="B38" s="84"/>
      <c r="C38" s="84"/>
      <c r="D38" s="84"/>
      <c r="E38" s="84"/>
      <c r="F38" s="84"/>
      <c r="G38" s="84"/>
    </row>
    <row r="39" spans="1:7" ht="11.25" customHeight="1" x14ac:dyDescent="0.15">
      <c r="A39" s="84"/>
      <c r="B39" s="84"/>
      <c r="C39" s="84"/>
      <c r="D39" s="84"/>
      <c r="E39" s="84"/>
      <c r="F39" s="84"/>
      <c r="G39" s="84"/>
    </row>
    <row r="40" spans="1:7" ht="11.25" customHeight="1" x14ac:dyDescent="0.15">
      <c r="A40" s="84"/>
      <c r="B40" s="84"/>
      <c r="C40" s="84"/>
      <c r="D40" s="84"/>
      <c r="E40" s="84"/>
      <c r="F40" s="84"/>
      <c r="G40" s="84"/>
    </row>
    <row r="41" spans="1:7" ht="11.25" customHeight="1" x14ac:dyDescent="0.15">
      <c r="A41" s="84"/>
      <c r="B41" s="84"/>
      <c r="C41" s="84"/>
      <c r="D41" s="84"/>
      <c r="E41" s="84"/>
      <c r="F41" s="84"/>
      <c r="G41" s="84"/>
    </row>
    <row r="42" spans="1:7" ht="11.25" customHeight="1" x14ac:dyDescent="0.15"/>
    <row r="43" spans="1:7" ht="11.25" customHeight="1" x14ac:dyDescent="0.15"/>
    <row r="44" spans="1:7" ht="11.25" customHeight="1" x14ac:dyDescent="0.15"/>
    <row r="45" spans="1:7" ht="11.25" customHeight="1" x14ac:dyDescent="0.15"/>
    <row r="46" spans="1:7" ht="11.25" customHeight="1" x14ac:dyDescent="0.15"/>
    <row r="47" spans="1:7" ht="11.25" customHeight="1" x14ac:dyDescent="0.15"/>
    <row r="48" spans="1:7" ht="11.25" customHeight="1" x14ac:dyDescent="0.15"/>
    <row r="49" ht="11.25" customHeight="1" x14ac:dyDescent="0.15"/>
    <row r="50" ht="11.25" customHeight="1" x14ac:dyDescent="0.15"/>
    <row r="51" ht="11.25" customHeight="1" x14ac:dyDescent="0.15"/>
    <row r="52" ht="11.25" customHeight="1" x14ac:dyDescent="0.15"/>
    <row r="53" ht="11.25" customHeight="1" x14ac:dyDescent="0.15"/>
    <row r="54" ht="11.25" customHeight="1" x14ac:dyDescent="0.15"/>
    <row r="55" ht="11.25" customHeight="1" x14ac:dyDescent="0.15"/>
    <row r="56" ht="11.25" customHeight="1" x14ac:dyDescent="0.15"/>
    <row r="57" ht="11.25" customHeight="1" x14ac:dyDescent="0.15"/>
    <row r="58" ht="11.25" customHeight="1" x14ac:dyDescent="0.15"/>
    <row r="59" ht="11.25" customHeight="1" x14ac:dyDescent="0.15"/>
    <row r="60" ht="11.25" customHeight="1" x14ac:dyDescent="0.15"/>
    <row r="61" ht="11.25" customHeight="1" x14ac:dyDescent="0.15"/>
    <row r="62" ht="11.25" customHeight="1" x14ac:dyDescent="0.15"/>
    <row r="63" ht="11.25" customHeight="1" x14ac:dyDescent="0.15"/>
    <row r="64" ht="11.25" customHeight="1" x14ac:dyDescent="0.15"/>
    <row r="65" spans="1:1" ht="11.25" customHeight="1" x14ac:dyDescent="0.15"/>
    <row r="66" spans="1:1" ht="11.25" customHeight="1" x14ac:dyDescent="0.15"/>
    <row r="67" spans="1:1" ht="11.25" customHeight="1" x14ac:dyDescent="0.15"/>
    <row r="68" spans="1:1" ht="11.25" customHeight="1" x14ac:dyDescent="0.15"/>
    <row r="69" spans="1:1" ht="11.25" customHeight="1" x14ac:dyDescent="0.15"/>
    <row r="70" spans="1:1" ht="3" customHeight="1" x14ac:dyDescent="0.15"/>
    <row r="71" spans="1:1" ht="11.25" customHeight="1" x14ac:dyDescent="0.15"/>
    <row r="72" spans="1:1" ht="11.25" customHeight="1" x14ac:dyDescent="0.15"/>
    <row r="73" spans="1:1" ht="11.25" customHeight="1" x14ac:dyDescent="0.15"/>
    <row r="74" spans="1:1" ht="11.25" customHeight="1" x14ac:dyDescent="0.15"/>
    <row r="75" spans="1:1" ht="11.25" customHeight="1" x14ac:dyDescent="0.15"/>
    <row r="76" spans="1:1" ht="11.25" customHeight="1" x14ac:dyDescent="0.15"/>
    <row r="77" spans="1:1" ht="11.25" customHeight="1" x14ac:dyDescent="0.15"/>
    <row r="78" spans="1:1" ht="11.25" customHeight="1" x14ac:dyDescent="0.2">
      <c r="A78" s="85"/>
    </row>
    <row r="79" spans="1:1" ht="11.25" customHeight="1" x14ac:dyDescent="0.2">
      <c r="A79" s="85"/>
    </row>
    <row r="80" spans="1:1" ht="11.25" customHeight="1" x14ac:dyDescent="0.15"/>
    <row r="81" spans="1:13" s="90" customFormat="1" ht="15" x14ac:dyDescent="0.25">
      <c r="A81" s="86" t="s">
        <v>97</v>
      </c>
      <c r="B81" s="87"/>
      <c r="C81" s="88"/>
      <c r="D81" s="86" t="s">
        <v>87</v>
      </c>
      <c r="E81" s="88"/>
      <c r="F81" s="89"/>
      <c r="G81" s="89"/>
      <c r="H81" s="89"/>
      <c r="I81" s="89" t="s">
        <v>38</v>
      </c>
      <c r="J81" s="89"/>
      <c r="M81" s="90" t="s">
        <v>82</v>
      </c>
    </row>
    <row r="82" spans="1:13" ht="16.350000000000001" customHeight="1" x14ac:dyDescent="0.25">
      <c r="A82" s="91"/>
      <c r="B82" s="91"/>
      <c r="C82" s="92"/>
      <c r="D82" s="89" t="s">
        <v>88</v>
      </c>
      <c r="E82" s="91"/>
      <c r="F82" s="91"/>
      <c r="G82" s="91"/>
      <c r="H82" s="91"/>
      <c r="I82" s="91"/>
      <c r="J82" s="91"/>
    </row>
  </sheetData>
  <printOptions horizontalCentered="1"/>
  <pageMargins left="0" right="0" top="0" bottom="0" header="0" footer="0"/>
  <pageSetup paperSize="9" scale="76" orientation="portrait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226"/>
  <sheetViews>
    <sheetView showGridLines="0" zoomScaleNormal="100" zoomScaleSheetLayoutView="50" workbookViewId="0">
      <selection activeCell="P30" sqref="P30"/>
    </sheetView>
  </sheetViews>
  <sheetFormatPr defaultColWidth="11.42578125" defaultRowHeight="12.75" x14ac:dyDescent="0.2"/>
  <cols>
    <col min="1" max="6" width="9.140625" style="100" customWidth="1"/>
    <col min="7" max="7" width="9.28515625" style="100" bestFit="1" customWidth="1"/>
    <col min="8" max="8" width="9.140625" style="100" customWidth="1"/>
    <col min="9" max="9" width="9.28515625" style="100" bestFit="1" customWidth="1"/>
    <col min="10" max="77" width="9.140625" style="100" customWidth="1"/>
    <col min="78" max="16384" width="11.42578125" style="100"/>
  </cols>
  <sheetData>
    <row r="1" spans="4:15" s="93" customFormat="1" ht="11.25" customHeight="1" x14ac:dyDescent="0.2"/>
    <row r="2" spans="4:15" s="93" customFormat="1" ht="11.25" customHeight="1" x14ac:dyDescent="0.2"/>
    <row r="3" spans="4:15" s="93" customFormat="1" ht="11.25" customHeight="1" x14ac:dyDescent="0.2"/>
    <row r="4" spans="4:15" s="93" customFormat="1" ht="23.25" customHeight="1" x14ac:dyDescent="0.2">
      <c r="D4" s="93" t="s">
        <v>38</v>
      </c>
      <c r="F4" s="94"/>
      <c r="G4" s="95">
        <v>2025</v>
      </c>
      <c r="H4" s="96"/>
      <c r="I4" s="97">
        <v>2026</v>
      </c>
    </row>
    <row r="5" spans="4:15" s="93" customFormat="1" ht="11.25" customHeight="1" x14ac:dyDescent="0.2"/>
    <row r="6" spans="4:15" s="93" customFormat="1" ht="11.25" customHeight="1" x14ac:dyDescent="0.2"/>
    <row r="7" spans="4:15" s="93" customFormat="1" ht="11.25" customHeight="1" x14ac:dyDescent="0.2"/>
    <row r="8" spans="4:15" s="93" customFormat="1" ht="11.25" customHeight="1" x14ac:dyDescent="0.2"/>
    <row r="9" spans="4:15" s="93" customFormat="1" ht="11.25" customHeight="1" x14ac:dyDescent="0.2"/>
    <row r="10" spans="4:15" s="93" customFormat="1" ht="10.5" customHeight="1" x14ac:dyDescent="0.2">
      <c r="F10" s="98"/>
      <c r="G10" s="99"/>
      <c r="H10" s="98"/>
      <c r="I10" s="99"/>
      <c r="L10" s="93" t="s">
        <v>42</v>
      </c>
    </row>
    <row r="11" spans="4:15" s="93" customFormat="1" ht="10.5" customHeight="1" x14ac:dyDescent="0.2"/>
    <row r="12" spans="4:15" ht="10.5" customHeight="1" x14ac:dyDescent="0.2"/>
    <row r="13" spans="4:15" ht="10.5" customHeight="1" x14ac:dyDescent="0.2"/>
    <row r="14" spans="4:15" ht="10.5" customHeight="1" x14ac:dyDescent="0.2">
      <c r="O14" s="100" t="s">
        <v>38</v>
      </c>
    </row>
    <row r="15" spans="4:15" ht="10.5" customHeight="1" x14ac:dyDescent="0.2"/>
    <row r="16" spans="4:15" ht="10.5" customHeight="1" x14ac:dyDescent="0.2"/>
    <row r="17" spans="15:17" ht="10.5" customHeight="1" x14ac:dyDescent="0.2">
      <c r="O17" s="100" t="s">
        <v>83</v>
      </c>
    </row>
    <row r="18" spans="15:17" ht="10.5" customHeight="1" x14ac:dyDescent="0.2"/>
    <row r="19" spans="15:17" ht="10.5" customHeight="1" x14ac:dyDescent="0.2"/>
    <row r="20" spans="15:17" ht="10.5" customHeight="1" x14ac:dyDescent="0.2"/>
    <row r="21" spans="15:17" ht="16.5" customHeight="1" x14ac:dyDescent="0.2">
      <c r="P21" s="101"/>
      <c r="Q21" s="102"/>
    </row>
    <row r="22" spans="15:17" ht="16.5" customHeight="1" x14ac:dyDescent="0.2">
      <c r="P22" s="101"/>
      <c r="Q22" s="102"/>
    </row>
    <row r="23" spans="15:17" ht="12" customHeight="1" x14ac:dyDescent="0.2">
      <c r="P23" s="101"/>
      <c r="Q23" s="102"/>
    </row>
    <row r="24" spans="15:17" ht="12" customHeight="1" x14ac:dyDescent="0.2">
      <c r="P24" s="101"/>
      <c r="Q24" s="102"/>
    </row>
    <row r="25" spans="15:17" ht="12" customHeight="1" x14ac:dyDescent="0.2">
      <c r="P25" s="101"/>
      <c r="Q25" s="102"/>
    </row>
    <row r="26" spans="15:17" ht="12" customHeight="1" x14ac:dyDescent="0.2">
      <c r="P26" s="102"/>
      <c r="Q26" s="102"/>
    </row>
    <row r="27" spans="15:17" ht="12" customHeight="1" x14ac:dyDescent="0.2">
      <c r="O27" s="100" t="s">
        <v>82</v>
      </c>
      <c r="P27" s="102"/>
      <c r="Q27" s="102"/>
    </row>
    <row r="28" spans="15:17" ht="12" customHeight="1" x14ac:dyDescent="0.2">
      <c r="P28" s="102"/>
      <c r="Q28" s="102"/>
    </row>
    <row r="29" spans="15:17" ht="12" customHeight="1" x14ac:dyDescent="0.2">
      <c r="P29" s="101"/>
      <c r="Q29" s="102"/>
    </row>
    <row r="30" spans="15:17" ht="12" customHeight="1" x14ac:dyDescent="0.2">
      <c r="O30" s="100" t="s">
        <v>38</v>
      </c>
      <c r="P30" s="101"/>
      <c r="Q30" s="102"/>
    </row>
    <row r="31" spans="15:17" ht="12" customHeight="1" x14ac:dyDescent="0.2">
      <c r="P31" s="101"/>
      <c r="Q31" s="102"/>
    </row>
    <row r="32" spans="15:17" ht="12" customHeight="1" x14ac:dyDescent="0.2">
      <c r="P32" s="101"/>
      <c r="Q32" s="102"/>
    </row>
    <row r="33" spans="15:17" ht="12" customHeight="1" x14ac:dyDescent="0.2">
      <c r="P33" s="101"/>
      <c r="Q33" s="102"/>
    </row>
    <row r="34" spans="15:17" ht="12" customHeight="1" x14ac:dyDescent="0.2"/>
    <row r="35" spans="15:17" ht="12" customHeight="1" x14ac:dyDescent="0.2"/>
    <row r="36" spans="15:17" ht="12" customHeight="1" x14ac:dyDescent="0.2"/>
    <row r="37" spans="15:17" ht="12" customHeight="1" x14ac:dyDescent="0.2"/>
    <row r="38" spans="15:17" ht="12" customHeight="1" x14ac:dyDescent="0.2"/>
    <row r="39" spans="15:17" ht="12" customHeight="1" x14ac:dyDescent="0.2">
      <c r="P39" s="103"/>
    </row>
    <row r="40" spans="15:17" ht="12" customHeight="1" x14ac:dyDescent="0.2">
      <c r="P40" s="103"/>
    </row>
    <row r="41" spans="15:17" ht="12" customHeight="1" x14ac:dyDescent="0.2">
      <c r="P41" s="103"/>
    </row>
    <row r="42" spans="15:17" ht="12" customHeight="1" x14ac:dyDescent="0.2">
      <c r="O42" s="104"/>
      <c r="P42" s="103"/>
    </row>
    <row r="43" spans="15:17" ht="12" customHeight="1" x14ac:dyDescent="0.2">
      <c r="P43" s="103"/>
    </row>
    <row r="44" spans="15:17" ht="12" customHeight="1" x14ac:dyDescent="0.2">
      <c r="P44" s="103"/>
    </row>
    <row r="45" spans="15:17" ht="12" customHeight="1" x14ac:dyDescent="0.2">
      <c r="P45" s="103"/>
    </row>
    <row r="46" spans="15:17" ht="12" customHeight="1" x14ac:dyDescent="0.2">
      <c r="P46" s="103"/>
    </row>
    <row r="47" spans="15:17" ht="12" customHeight="1" x14ac:dyDescent="0.2">
      <c r="P47" s="103"/>
    </row>
    <row r="48" spans="15:17" ht="12" customHeight="1" x14ac:dyDescent="0.2">
      <c r="P48" s="103"/>
    </row>
    <row r="49" spans="2:17" ht="5.25" customHeight="1" x14ac:dyDescent="0.2">
      <c r="P49" s="103"/>
    </row>
    <row r="50" spans="2:17" s="93" customFormat="1" ht="10.5" customHeight="1" x14ac:dyDescent="0.2">
      <c r="P50" s="103"/>
    </row>
    <row r="51" spans="2:17" s="108" customFormat="1" ht="15" customHeight="1" x14ac:dyDescent="0.15">
      <c r="B51" s="105"/>
      <c r="C51" s="106"/>
      <c r="D51" s="105"/>
      <c r="E51" s="106"/>
      <c r="F51" s="107"/>
      <c r="G51" s="107"/>
      <c r="H51" s="107"/>
      <c r="I51" s="105"/>
      <c r="K51" s="106"/>
      <c r="M51" s="106"/>
      <c r="P51" s="103"/>
    </row>
    <row r="52" spans="2:17" s="93" customFormat="1" ht="10.5" customHeight="1" x14ac:dyDescent="0.2">
      <c r="P52" s="103"/>
    </row>
    <row r="53" spans="2:17" ht="21" customHeight="1" x14ac:dyDescent="0.2">
      <c r="J53" s="108"/>
      <c r="K53" s="106"/>
      <c r="L53" s="108"/>
      <c r="M53" s="106"/>
      <c r="N53" s="108"/>
      <c r="P53" s="103"/>
    </row>
    <row r="54" spans="2:17" ht="12" customHeight="1" x14ac:dyDescent="0.2">
      <c r="P54" s="103"/>
    </row>
    <row r="55" spans="2:17" ht="12" customHeight="1" x14ac:dyDescent="0.2">
      <c r="P55" s="103"/>
    </row>
    <row r="56" spans="2:17" ht="12" customHeight="1" x14ac:dyDescent="0.2">
      <c r="P56" s="103"/>
    </row>
    <row r="57" spans="2:17" ht="12" customHeight="1" x14ac:dyDescent="0.2">
      <c r="P57" s="103"/>
    </row>
    <row r="58" spans="2:17" ht="12" customHeight="1" x14ac:dyDescent="0.2">
      <c r="P58" s="103"/>
    </row>
    <row r="59" spans="2:17" ht="12" customHeight="1" x14ac:dyDescent="0.2">
      <c r="P59" s="103"/>
    </row>
    <row r="60" spans="2:17" ht="12" customHeight="1" x14ac:dyDescent="0.2">
      <c r="P60" s="103"/>
    </row>
    <row r="61" spans="2:17" ht="12" customHeight="1" x14ac:dyDescent="0.2">
      <c r="P61" s="103"/>
    </row>
    <row r="62" spans="2:17" ht="12" customHeight="1" x14ac:dyDescent="0.2">
      <c r="P62" s="103"/>
    </row>
    <row r="63" spans="2:17" ht="12" customHeight="1" x14ac:dyDescent="0.2">
      <c r="P63" s="103"/>
      <c r="Q63" s="100" t="s">
        <v>38</v>
      </c>
    </row>
    <row r="64" spans="2:17" ht="12" customHeight="1" x14ac:dyDescent="0.2">
      <c r="P64" s="103"/>
    </row>
    <row r="65" spans="1:16" ht="12" customHeight="1" x14ac:dyDescent="0.2">
      <c r="P65" s="103"/>
    </row>
    <row r="66" spans="1:16" ht="12" customHeight="1" x14ac:dyDescent="0.2">
      <c r="P66" s="103"/>
    </row>
    <row r="67" spans="1:16" ht="12" customHeight="1" x14ac:dyDescent="0.2">
      <c r="P67" s="103"/>
    </row>
    <row r="68" spans="1:16" ht="12" customHeight="1" x14ac:dyDescent="0.2">
      <c r="P68" s="103"/>
    </row>
    <row r="69" spans="1:16" ht="12" customHeight="1" x14ac:dyDescent="0.2">
      <c r="P69" s="103"/>
    </row>
    <row r="70" spans="1:16" ht="12" customHeight="1" x14ac:dyDescent="0.2">
      <c r="P70" s="103"/>
    </row>
    <row r="71" spans="1:16" ht="12" customHeight="1" x14ac:dyDescent="0.2">
      <c r="A71" s="93"/>
      <c r="B71" s="93"/>
      <c r="C71" s="93"/>
      <c r="D71" s="93"/>
      <c r="E71" s="93"/>
      <c r="F71" s="93"/>
      <c r="G71" s="93"/>
      <c r="H71" s="93"/>
      <c r="P71" s="103"/>
    </row>
    <row r="73" spans="1:16" ht="15" x14ac:dyDescent="0.2">
      <c r="A73" s="109" t="s">
        <v>84</v>
      </c>
      <c r="B73" s="109" t="s">
        <v>89</v>
      </c>
      <c r="C73" s="110"/>
      <c r="D73" s="110"/>
      <c r="E73" s="110"/>
      <c r="F73" s="110"/>
      <c r="G73" s="110"/>
      <c r="H73" s="110"/>
      <c r="I73" s="111"/>
      <c r="J73" s="111"/>
      <c r="P73" s="103"/>
    </row>
    <row r="74" spans="1:16" ht="17.25" customHeight="1" x14ac:dyDescent="0.2">
      <c r="A74" s="109"/>
      <c r="B74" s="109" t="s">
        <v>85</v>
      </c>
      <c r="C74" s="112"/>
      <c r="D74" s="112"/>
      <c r="E74" s="112"/>
      <c r="F74" s="112"/>
      <c r="G74" s="112"/>
      <c r="H74" s="112"/>
      <c r="I74" s="111"/>
      <c r="J74" s="111"/>
      <c r="P74" s="103"/>
    </row>
    <row r="75" spans="1:16" s="113" customFormat="1" ht="15.75" x14ac:dyDescent="0.25">
      <c r="A75" s="111"/>
      <c r="B75" s="111"/>
      <c r="C75" s="110"/>
      <c r="D75" s="110"/>
      <c r="E75" s="110"/>
      <c r="F75" s="110"/>
      <c r="G75" s="112"/>
      <c r="H75" s="112"/>
      <c r="I75" s="111"/>
      <c r="J75" s="111"/>
      <c r="K75" s="100"/>
      <c r="L75" s="100"/>
      <c r="M75" s="100"/>
      <c r="N75" s="100"/>
      <c r="O75" s="100"/>
    </row>
    <row r="76" spans="1:16" ht="21" customHeight="1" x14ac:dyDescent="0.25">
      <c r="A76" s="114" t="s">
        <v>97</v>
      </c>
      <c r="B76" s="115"/>
      <c r="C76" s="116"/>
      <c r="D76" s="116"/>
      <c r="E76" s="117"/>
      <c r="F76" s="117"/>
      <c r="G76" s="111"/>
      <c r="H76" s="116"/>
      <c r="I76" s="117"/>
      <c r="J76" s="117"/>
      <c r="K76" s="113"/>
      <c r="L76" s="116" t="s">
        <v>92</v>
      </c>
      <c r="M76" s="116"/>
      <c r="N76" s="113"/>
      <c r="O76" s="113"/>
    </row>
    <row r="77" spans="1:16" ht="12" customHeight="1" x14ac:dyDescent="0.2"/>
    <row r="78" spans="1:16" ht="12" customHeight="1" x14ac:dyDescent="0.2"/>
    <row r="79" spans="1:16" ht="12" customHeight="1" x14ac:dyDescent="0.2"/>
    <row r="80" spans="1:16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</sheetData>
  <printOptions horizontalCentered="1"/>
  <pageMargins left="0" right="0" top="7.874015748031496E-2" bottom="0.19685039370078741" header="0.51181102362204722" footer="0.51181102362204722"/>
  <pageSetup paperSize="9" scale="85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Volume 89 Quarter 2 cover page</vt:lpstr>
      <vt:lpstr>Volume 89 Front Page Q1</vt:lpstr>
      <vt:lpstr>Volume 89 Back Page Q1</vt:lpstr>
      <vt:lpstr>Volume 89 Front Page Q2 </vt:lpstr>
      <vt:lpstr>Volume 89 Back Page Q2</vt:lpstr>
      <vt:lpstr>Graph1 Qrt2 </vt:lpstr>
      <vt:lpstr>Graph2 Qrt2</vt:lpstr>
      <vt:lpstr>'Graph1 Qrt2 '!Print_Area</vt:lpstr>
      <vt:lpstr>'Graph2 Qrt2'!Print_Area</vt:lpstr>
      <vt:lpstr>'Volume 89 Back Page Q1'!Print_Area</vt:lpstr>
      <vt:lpstr>'Volume 89 Back Page Q2'!Print_Area</vt:lpstr>
      <vt:lpstr>'Volume 89 Front Page Q1'!Print_Area</vt:lpstr>
      <vt:lpstr>'Volume 89 Front Page Q2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Fulton</dc:creator>
  <cp:lastModifiedBy>Pickett, David</cp:lastModifiedBy>
  <cp:lastPrinted>2017-08-15T13:46:07Z</cp:lastPrinted>
  <dcterms:created xsi:type="dcterms:W3CDTF">1999-07-15T09:14:40Z</dcterms:created>
  <dcterms:modified xsi:type="dcterms:W3CDTF">2026-08-27T09:44:10Z</dcterms:modified>
</cp:coreProperties>
</file>