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ata\ROOM817\EXCEL\REPORT\PUBLICATIONS\Weekly\"/>
    </mc:Choice>
  </mc:AlternateContent>
  <xr:revisionPtr revIDLastSave="0" documentId="13_ncr:1_{6ECE5EE6-A427-441C-8BF8-76FAB0B5AC20}" xr6:coauthVersionLast="47" xr6:coauthVersionMax="47" xr10:uidLastSave="{00000000-0000-0000-0000-000000000000}"/>
  <bookViews>
    <workbookView xWindow="-120" yWindow="-120" windowWidth="29040" windowHeight="15720" firstSheet="5" activeTab="9" xr2:uid="{00000000-000D-0000-FFFF-FFFF00000000}"/>
  </bookViews>
  <sheets>
    <sheet name="Volume 89 Quarter 3" sheetId="11" r:id="rId1"/>
    <sheet name="No.27 11 Jul 2026" sheetId="1" r:id="rId2"/>
    <sheet name="No.28 18 Jul 2026" sheetId="12" r:id="rId3"/>
    <sheet name="No.29 25 Jul 2026" sheetId="15" r:id="rId4"/>
    <sheet name="No.30 01 Aug 2026" sheetId="18" r:id="rId5"/>
    <sheet name="No.31 08 Aug 2026" sheetId="21" r:id="rId6"/>
    <sheet name="No.32 15 Aug 2026" sheetId="24" r:id="rId7"/>
    <sheet name="No.33 22 Aug 2026" sheetId="27" r:id="rId8"/>
    <sheet name="No.34 29 Aug 2026" sheetId="30" r:id="rId9"/>
    <sheet name="No.35 05 Sep 2026" sheetId="33" r:id="rId10"/>
    <sheet name="Graphs 1" sheetId="34" r:id="rId11"/>
    <sheet name="Graphs 2" sheetId="35" r:id="rId12"/>
  </sheets>
  <externalReferences>
    <externalReference r:id="rId13"/>
  </externalReferences>
  <definedNames>
    <definedName name="adjfactor_barley" localSheetId="11">#REF!</definedName>
    <definedName name="adjfactor_barley">#REF!</definedName>
    <definedName name="as">#REF!</definedName>
    <definedName name="_xlnm.Database" localSheetId="10">#REF!</definedName>
    <definedName name="_xlnm.Database" localSheetId="11">#REF!</definedName>
    <definedName name="_xlnm.Database" localSheetId="0">#REF!</definedName>
    <definedName name="_xlnm.Database">#REF!</definedName>
    <definedName name="jj" localSheetId="0">#REF!</definedName>
    <definedName name="jj">#REF!</definedName>
    <definedName name="O3_">"Picture 9"</definedName>
    <definedName name="oct_bar_del_pri" localSheetId="10">#REF!</definedName>
    <definedName name="oct_bar_del_pri" localSheetId="11">#REF!</definedName>
    <definedName name="oct_bar_del_pri">#REF!</definedName>
    <definedName name="oct_bar_del_ton" localSheetId="10">#REF!</definedName>
    <definedName name="oct_bar_del_ton" localSheetId="11">#REF!</definedName>
    <definedName name="oct_bar_del_ton">#REF!</definedName>
    <definedName name="oct_bar_ex_ton" localSheetId="10">#REF!</definedName>
    <definedName name="oct_bar_ex_ton" localSheetId="11">#REF!</definedName>
    <definedName name="oct_bar_ex_ton">#REF!</definedName>
    <definedName name="oct_bar_ex_val" localSheetId="10">#REF!</definedName>
    <definedName name="oct_bar_ex_val" localSheetId="11">#REF!</definedName>
    <definedName name="oct_bar_ex_val">#REF!</definedName>
    <definedName name="_xlnm.Print_Area" localSheetId="10">'Graphs 1'!$A$1:$N$84</definedName>
    <definedName name="_xlnm.Print_Area" localSheetId="11">'Graphs 2'!$A$1:$N$76</definedName>
    <definedName name="_xlnm.Print_Area" localSheetId="1">'No.27 11 Jul 2026'!$A$1:$O$127</definedName>
    <definedName name="_xlnm.Print_Area" localSheetId="2">'No.28 18 Jul 2026'!$A$1:$O$127</definedName>
    <definedName name="_xlnm.Print_Area" localSheetId="3">'No.29 25 Jul 2026'!$A$1:$O$127</definedName>
    <definedName name="_xlnm.Print_Area" localSheetId="4">'No.30 01 Aug 2026'!$A$1:$O$127</definedName>
    <definedName name="_xlnm.Print_Area" localSheetId="5">'No.31 08 Aug 2026'!$A$1:$O$127</definedName>
    <definedName name="_xlnm.Print_Area" localSheetId="6">'No.32 15 Aug 2026'!$A$1:$O$127</definedName>
    <definedName name="_xlnm.Print_Area" localSheetId="7">'No.33 22 Aug 2026'!$A$1:$O$127</definedName>
    <definedName name="_xlnm.Print_Area" localSheetId="8">'No.34 29 Aug 2026'!$A$1:$O$127</definedName>
    <definedName name="_xlnm.Print_Area" localSheetId="9">'No.35 05 Sep 2026'!$A$1:$O$127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3" i="33" l="1"/>
  <c r="O13" i="33"/>
  <c r="F14" i="33"/>
  <c r="G14" i="33"/>
  <c r="N14" i="33"/>
  <c r="O14" i="33"/>
  <c r="F15" i="33"/>
  <c r="G15" i="33"/>
  <c r="N15" i="33"/>
  <c r="O15" i="33"/>
  <c r="F16" i="33"/>
  <c r="G16" i="33"/>
  <c r="N16" i="33"/>
  <c r="O16" i="33"/>
  <c r="F17" i="33"/>
  <c r="G17" i="33"/>
  <c r="N17" i="33"/>
  <c r="O17" i="33"/>
  <c r="F18" i="33"/>
  <c r="G18" i="33"/>
  <c r="N18" i="33"/>
  <c r="O18" i="33"/>
  <c r="F19" i="33"/>
  <c r="G19" i="33"/>
  <c r="N19" i="33"/>
  <c r="O19" i="33"/>
  <c r="F20" i="33"/>
  <c r="G20" i="33"/>
  <c r="N20" i="33"/>
  <c r="O20" i="33"/>
  <c r="F21" i="33"/>
  <c r="G21" i="33"/>
  <c r="F24" i="33"/>
  <c r="G24" i="33"/>
  <c r="N24" i="33"/>
  <c r="O24" i="33"/>
  <c r="F25" i="33"/>
  <c r="G25" i="33"/>
  <c r="N25" i="33"/>
  <c r="O25" i="33"/>
  <c r="F26" i="33"/>
  <c r="G26" i="33"/>
  <c r="N26" i="33"/>
  <c r="O26" i="33"/>
  <c r="F27" i="33"/>
  <c r="G27" i="33"/>
  <c r="N27" i="33"/>
  <c r="O27" i="33"/>
  <c r="F28" i="33"/>
  <c r="G28" i="33"/>
  <c r="N28" i="33"/>
  <c r="O28" i="33"/>
  <c r="F29" i="33"/>
  <c r="G29" i="33"/>
  <c r="N29" i="33"/>
  <c r="O29" i="33"/>
  <c r="F30" i="33"/>
  <c r="G30" i="33"/>
  <c r="N30" i="33"/>
  <c r="O30" i="33"/>
  <c r="F31" i="33"/>
  <c r="G31" i="33"/>
  <c r="N31" i="33"/>
  <c r="O31" i="33"/>
  <c r="F32" i="33"/>
  <c r="G32" i="33"/>
  <c r="F33" i="33"/>
  <c r="G33" i="33"/>
  <c r="J36" i="33"/>
  <c r="J43" i="33" s="1"/>
  <c r="J48" i="33" s="1"/>
  <c r="N38" i="33"/>
  <c r="O38" i="33"/>
  <c r="N39" i="33"/>
  <c r="O39" i="33"/>
  <c r="N40" i="33"/>
  <c r="O40" i="33"/>
  <c r="N45" i="33"/>
  <c r="O45" i="33"/>
  <c r="N50" i="33"/>
  <c r="O50" i="33"/>
  <c r="N56" i="33"/>
  <c r="O56" i="33"/>
  <c r="F57" i="33"/>
  <c r="G57" i="33"/>
  <c r="N57" i="33"/>
  <c r="O57" i="33"/>
  <c r="F58" i="33"/>
  <c r="G58" i="33"/>
  <c r="N58" i="33"/>
  <c r="O58" i="33"/>
  <c r="N59" i="33"/>
  <c r="O59" i="33"/>
  <c r="B70" i="33"/>
  <c r="N70" i="33"/>
  <c r="N75" i="33"/>
  <c r="O75" i="33"/>
  <c r="N76" i="33"/>
  <c r="O76" i="33"/>
  <c r="N77" i="33"/>
  <c r="O77" i="33"/>
  <c r="N78" i="33"/>
  <c r="O78" i="33"/>
  <c r="J81" i="33"/>
  <c r="N82" i="33"/>
  <c r="O82" i="33"/>
  <c r="N84" i="33"/>
  <c r="O84" i="33"/>
  <c r="N85" i="33"/>
  <c r="O85" i="33"/>
  <c r="J88" i="33"/>
  <c r="N91" i="33"/>
  <c r="O91" i="33"/>
  <c r="N92" i="33"/>
  <c r="O92" i="33"/>
  <c r="N93" i="33"/>
  <c r="O93" i="33"/>
  <c r="N94" i="33"/>
  <c r="O94" i="33"/>
  <c r="N95" i="33"/>
  <c r="O95" i="33"/>
  <c r="N96" i="33"/>
  <c r="O96" i="33"/>
  <c r="N97" i="33"/>
  <c r="O97" i="33"/>
  <c r="N98" i="33"/>
  <c r="O98" i="33"/>
  <c r="N99" i="33"/>
  <c r="O99" i="33"/>
  <c r="N101" i="33"/>
  <c r="O101" i="33"/>
  <c r="N102" i="33"/>
  <c r="O102" i="33"/>
  <c r="N103" i="33"/>
  <c r="O103" i="33"/>
  <c r="N104" i="33"/>
  <c r="O104" i="33"/>
  <c r="N106" i="33"/>
  <c r="O106" i="33"/>
  <c r="N107" i="33"/>
  <c r="O107" i="33"/>
  <c r="N108" i="33"/>
  <c r="O108" i="33"/>
  <c r="N109" i="33"/>
  <c r="O109" i="33"/>
  <c r="N110" i="33"/>
  <c r="O110" i="33"/>
  <c r="N111" i="33"/>
  <c r="O111" i="33"/>
  <c r="N113" i="33"/>
  <c r="O113" i="33"/>
  <c r="N114" i="33"/>
  <c r="O114" i="33"/>
  <c r="N116" i="33"/>
  <c r="O116" i="33"/>
  <c r="N117" i="33"/>
  <c r="O117" i="33"/>
  <c r="N118" i="33"/>
  <c r="O118" i="33"/>
  <c r="N119" i="33"/>
  <c r="O119" i="33"/>
  <c r="N120" i="33"/>
  <c r="O120" i="33"/>
  <c r="N121" i="33"/>
  <c r="O121" i="33"/>
  <c r="N124" i="33"/>
  <c r="O124" i="33"/>
  <c r="N125" i="33"/>
  <c r="O125" i="33"/>
  <c r="N126" i="33"/>
  <c r="O126" i="33"/>
  <c r="N127" i="33"/>
  <c r="O127" i="33"/>
  <c r="O127" i="30"/>
  <c r="N127" i="30"/>
  <c r="O126" i="30"/>
  <c r="N126" i="30"/>
  <c r="O125" i="30"/>
  <c r="N125" i="30"/>
  <c r="O124" i="30"/>
  <c r="N124" i="30"/>
  <c r="O121" i="30"/>
  <c r="N121" i="30"/>
  <c r="O120" i="30"/>
  <c r="N120" i="30"/>
  <c r="O119" i="30"/>
  <c r="N119" i="30"/>
  <c r="O118" i="30"/>
  <c r="N118" i="30"/>
  <c r="O117" i="30"/>
  <c r="N117" i="30"/>
  <c r="O116" i="30"/>
  <c r="N116" i="30"/>
  <c r="O114" i="30"/>
  <c r="N114" i="30"/>
  <c r="O113" i="30"/>
  <c r="N113" i="30"/>
  <c r="O111" i="30"/>
  <c r="N111" i="30"/>
  <c r="O110" i="30"/>
  <c r="N110" i="30"/>
  <c r="O109" i="30"/>
  <c r="N109" i="30"/>
  <c r="O108" i="30"/>
  <c r="N108" i="30"/>
  <c r="O107" i="30"/>
  <c r="N107" i="30"/>
  <c r="O106" i="30"/>
  <c r="N106" i="30"/>
  <c r="O104" i="30"/>
  <c r="N104" i="30"/>
  <c r="O103" i="30"/>
  <c r="N103" i="30"/>
  <c r="O102" i="30"/>
  <c r="N102" i="30"/>
  <c r="O101" i="30"/>
  <c r="N101" i="30"/>
  <c r="O99" i="30"/>
  <c r="N99" i="30"/>
  <c r="O98" i="30"/>
  <c r="N98" i="30"/>
  <c r="O97" i="30"/>
  <c r="N97" i="30"/>
  <c r="O96" i="30"/>
  <c r="N96" i="30"/>
  <c r="O95" i="30"/>
  <c r="N95" i="30"/>
  <c r="O94" i="30"/>
  <c r="N94" i="30"/>
  <c r="O93" i="30"/>
  <c r="N93" i="30"/>
  <c r="O92" i="30"/>
  <c r="N92" i="30"/>
  <c r="O91" i="30"/>
  <c r="N91" i="30"/>
  <c r="J88" i="30"/>
  <c r="O85" i="30"/>
  <c r="N85" i="30"/>
  <c r="O84" i="30"/>
  <c r="N84" i="30"/>
  <c r="J81" i="30"/>
  <c r="O78" i="30"/>
  <c r="N78" i="30"/>
  <c r="O77" i="30"/>
  <c r="N77" i="30"/>
  <c r="O76" i="30"/>
  <c r="N76" i="30"/>
  <c r="O75" i="30"/>
  <c r="N75" i="30"/>
  <c r="N70" i="30"/>
  <c r="B70" i="30"/>
  <c r="O59" i="30"/>
  <c r="N59" i="30"/>
  <c r="O58" i="30"/>
  <c r="N58" i="30"/>
  <c r="G58" i="30"/>
  <c r="F58" i="30"/>
  <c r="O57" i="30"/>
  <c r="N57" i="30"/>
  <c r="G57" i="30"/>
  <c r="F57" i="30"/>
  <c r="O56" i="30"/>
  <c r="N56" i="30"/>
  <c r="O50" i="30"/>
  <c r="N50" i="30"/>
  <c r="O45" i="30"/>
  <c r="N45" i="30"/>
  <c r="J43" i="30"/>
  <c r="J48" i="30" s="1"/>
  <c r="O40" i="30"/>
  <c r="N40" i="30"/>
  <c r="O39" i="30"/>
  <c r="N39" i="30"/>
  <c r="O38" i="30"/>
  <c r="N38" i="30"/>
  <c r="J36" i="30"/>
  <c r="G33" i="30"/>
  <c r="F33" i="30"/>
  <c r="G32" i="30"/>
  <c r="F32" i="30"/>
  <c r="O31" i="30"/>
  <c r="N31" i="30"/>
  <c r="G31" i="30"/>
  <c r="F31" i="30"/>
  <c r="O30" i="30"/>
  <c r="N30" i="30"/>
  <c r="G30" i="30"/>
  <c r="F30" i="30"/>
  <c r="O29" i="30"/>
  <c r="N29" i="30"/>
  <c r="G29" i="30"/>
  <c r="F29" i="30"/>
  <c r="O28" i="30"/>
  <c r="N28" i="30"/>
  <c r="G28" i="30"/>
  <c r="F28" i="30"/>
  <c r="O27" i="30"/>
  <c r="N27" i="30"/>
  <c r="G27" i="30"/>
  <c r="F27" i="30"/>
  <c r="O26" i="30"/>
  <c r="N26" i="30"/>
  <c r="G26" i="30"/>
  <c r="F26" i="30"/>
  <c r="O25" i="30"/>
  <c r="N25" i="30"/>
  <c r="G25" i="30"/>
  <c r="F25" i="30"/>
  <c r="O24" i="30"/>
  <c r="N24" i="30"/>
  <c r="G24" i="30"/>
  <c r="F24" i="30"/>
  <c r="G21" i="30"/>
  <c r="F21" i="30"/>
  <c r="O20" i="30"/>
  <c r="N20" i="30"/>
  <c r="G20" i="30"/>
  <c r="F20" i="30"/>
  <c r="O19" i="30"/>
  <c r="N19" i="30"/>
  <c r="G19" i="30"/>
  <c r="F19" i="30"/>
  <c r="O18" i="30"/>
  <c r="N18" i="30"/>
  <c r="G18" i="30"/>
  <c r="F18" i="30"/>
  <c r="O17" i="30"/>
  <c r="N17" i="30"/>
  <c r="G17" i="30"/>
  <c r="F17" i="30"/>
  <c r="O16" i="30"/>
  <c r="N16" i="30"/>
  <c r="G16" i="30"/>
  <c r="F16" i="30"/>
  <c r="O15" i="30"/>
  <c r="N15" i="30"/>
  <c r="G15" i="30"/>
  <c r="F15" i="30"/>
  <c r="O14" i="30"/>
  <c r="N14" i="30"/>
  <c r="G14" i="30"/>
  <c r="F14" i="30"/>
  <c r="O13" i="30"/>
  <c r="O82" i="30" s="1"/>
  <c r="N13" i="30"/>
  <c r="N82" i="30" s="1"/>
  <c r="O127" i="27"/>
  <c r="N127" i="27"/>
  <c r="O126" i="27"/>
  <c r="N126" i="27"/>
  <c r="O125" i="27"/>
  <c r="N125" i="27"/>
  <c r="O124" i="27"/>
  <c r="N124" i="27"/>
  <c r="O121" i="27"/>
  <c r="N121" i="27"/>
  <c r="O120" i="27"/>
  <c r="N120" i="27"/>
  <c r="O119" i="27"/>
  <c r="N119" i="27"/>
  <c r="O118" i="27"/>
  <c r="N118" i="27"/>
  <c r="O117" i="27"/>
  <c r="N117" i="27"/>
  <c r="O116" i="27"/>
  <c r="N116" i="27"/>
  <c r="O114" i="27"/>
  <c r="N114" i="27"/>
  <c r="O113" i="27"/>
  <c r="N113" i="27"/>
  <c r="O111" i="27"/>
  <c r="N111" i="27"/>
  <c r="O110" i="27"/>
  <c r="N110" i="27"/>
  <c r="O109" i="27"/>
  <c r="N109" i="27"/>
  <c r="O108" i="27"/>
  <c r="N108" i="27"/>
  <c r="O107" i="27"/>
  <c r="N107" i="27"/>
  <c r="O106" i="27"/>
  <c r="N106" i="27"/>
  <c r="O104" i="27"/>
  <c r="N104" i="27"/>
  <c r="O103" i="27"/>
  <c r="N103" i="27"/>
  <c r="O102" i="27"/>
  <c r="N102" i="27"/>
  <c r="O101" i="27"/>
  <c r="N101" i="27"/>
  <c r="O99" i="27"/>
  <c r="N99" i="27"/>
  <c r="O98" i="27"/>
  <c r="N98" i="27"/>
  <c r="O97" i="27"/>
  <c r="N97" i="27"/>
  <c r="O96" i="27"/>
  <c r="N96" i="27"/>
  <c r="O95" i="27"/>
  <c r="N95" i="27"/>
  <c r="O94" i="27"/>
  <c r="N94" i="27"/>
  <c r="O93" i="27"/>
  <c r="N93" i="27"/>
  <c r="O92" i="27"/>
  <c r="N92" i="27"/>
  <c r="O91" i="27"/>
  <c r="N91" i="27"/>
  <c r="J88" i="27"/>
  <c r="O85" i="27"/>
  <c r="N85" i="27"/>
  <c r="O84" i="27"/>
  <c r="N84" i="27"/>
  <c r="J81" i="27"/>
  <c r="O78" i="27"/>
  <c r="N78" i="27"/>
  <c r="O77" i="27"/>
  <c r="N77" i="27"/>
  <c r="O76" i="27"/>
  <c r="N76" i="27"/>
  <c r="O75" i="27"/>
  <c r="N75" i="27"/>
  <c r="N70" i="27"/>
  <c r="B70" i="27"/>
  <c r="O59" i="27"/>
  <c r="N59" i="27"/>
  <c r="O58" i="27"/>
  <c r="N58" i="27"/>
  <c r="G58" i="27"/>
  <c r="F58" i="27"/>
  <c r="O57" i="27"/>
  <c r="N57" i="27"/>
  <c r="G57" i="27"/>
  <c r="F57" i="27"/>
  <c r="O56" i="27"/>
  <c r="N56" i="27"/>
  <c r="O50" i="27"/>
  <c r="N50" i="27"/>
  <c r="J48" i="27"/>
  <c r="O45" i="27"/>
  <c r="N45" i="27"/>
  <c r="J43" i="27"/>
  <c r="O40" i="27"/>
  <c r="N40" i="27"/>
  <c r="O39" i="27"/>
  <c r="N39" i="27"/>
  <c r="O38" i="27"/>
  <c r="N38" i="27"/>
  <c r="J36" i="27"/>
  <c r="G33" i="27"/>
  <c r="F33" i="27"/>
  <c r="G32" i="27"/>
  <c r="F32" i="27"/>
  <c r="O31" i="27"/>
  <c r="N31" i="27"/>
  <c r="G31" i="27"/>
  <c r="F31" i="27"/>
  <c r="O30" i="27"/>
  <c r="N30" i="27"/>
  <c r="G30" i="27"/>
  <c r="F30" i="27"/>
  <c r="O29" i="27"/>
  <c r="N29" i="27"/>
  <c r="G29" i="27"/>
  <c r="F29" i="27"/>
  <c r="O28" i="27"/>
  <c r="N28" i="27"/>
  <c r="G28" i="27"/>
  <c r="F28" i="27"/>
  <c r="O27" i="27"/>
  <c r="N27" i="27"/>
  <c r="G27" i="27"/>
  <c r="F27" i="27"/>
  <c r="O26" i="27"/>
  <c r="N26" i="27"/>
  <c r="G26" i="27"/>
  <c r="F26" i="27"/>
  <c r="O25" i="27"/>
  <c r="N25" i="27"/>
  <c r="G25" i="27"/>
  <c r="F25" i="27"/>
  <c r="O24" i="27"/>
  <c r="N24" i="27"/>
  <c r="G24" i="27"/>
  <c r="F24" i="27"/>
  <c r="G21" i="27"/>
  <c r="F21" i="27"/>
  <c r="O20" i="27"/>
  <c r="N20" i="27"/>
  <c r="G20" i="27"/>
  <c r="F20" i="27"/>
  <c r="O19" i="27"/>
  <c r="N19" i="27"/>
  <c r="G19" i="27"/>
  <c r="F19" i="27"/>
  <c r="O18" i="27"/>
  <c r="N18" i="27"/>
  <c r="G18" i="27"/>
  <c r="F18" i="27"/>
  <c r="O17" i="27"/>
  <c r="N17" i="27"/>
  <c r="G17" i="27"/>
  <c r="F17" i="27"/>
  <c r="O16" i="27"/>
  <c r="N16" i="27"/>
  <c r="G16" i="27"/>
  <c r="F16" i="27"/>
  <c r="O15" i="27"/>
  <c r="N15" i="27"/>
  <c r="G15" i="27"/>
  <c r="F15" i="27"/>
  <c r="O14" i="27"/>
  <c r="N14" i="27"/>
  <c r="G14" i="27"/>
  <c r="F14" i="27"/>
  <c r="O13" i="27"/>
  <c r="O82" i="27" s="1"/>
  <c r="N13" i="27"/>
  <c r="N82" i="27" s="1"/>
  <c r="O127" i="24" l="1"/>
  <c r="N127" i="24"/>
  <c r="O126" i="24"/>
  <c r="N126" i="24"/>
  <c r="O125" i="24"/>
  <c r="N125" i="24"/>
  <c r="O124" i="24"/>
  <c r="N124" i="24"/>
  <c r="O121" i="24"/>
  <c r="N121" i="24"/>
  <c r="O120" i="24"/>
  <c r="N120" i="24"/>
  <c r="O119" i="24"/>
  <c r="N119" i="24"/>
  <c r="O118" i="24"/>
  <c r="N118" i="24"/>
  <c r="O117" i="24"/>
  <c r="N117" i="24"/>
  <c r="O116" i="24"/>
  <c r="N116" i="24"/>
  <c r="O114" i="24"/>
  <c r="N114" i="24"/>
  <c r="O113" i="24"/>
  <c r="N113" i="24"/>
  <c r="O111" i="24"/>
  <c r="N111" i="24"/>
  <c r="O110" i="24"/>
  <c r="N110" i="24"/>
  <c r="O109" i="24"/>
  <c r="N109" i="24"/>
  <c r="O108" i="24"/>
  <c r="N108" i="24"/>
  <c r="O107" i="24"/>
  <c r="N107" i="24"/>
  <c r="O106" i="24"/>
  <c r="N106" i="24"/>
  <c r="O104" i="24"/>
  <c r="N104" i="24"/>
  <c r="O103" i="24"/>
  <c r="N103" i="24"/>
  <c r="O102" i="24"/>
  <c r="N102" i="24"/>
  <c r="O101" i="24"/>
  <c r="N101" i="24"/>
  <c r="O99" i="24"/>
  <c r="N99" i="24"/>
  <c r="O98" i="24"/>
  <c r="N98" i="24"/>
  <c r="O97" i="24"/>
  <c r="N97" i="24"/>
  <c r="O96" i="24"/>
  <c r="N96" i="24"/>
  <c r="O95" i="24"/>
  <c r="N95" i="24"/>
  <c r="O94" i="24"/>
  <c r="N94" i="24"/>
  <c r="O93" i="24"/>
  <c r="N93" i="24"/>
  <c r="O92" i="24"/>
  <c r="N92" i="24"/>
  <c r="O91" i="24"/>
  <c r="N91" i="24"/>
  <c r="J88" i="24"/>
  <c r="O85" i="24"/>
  <c r="N85" i="24"/>
  <c r="O84" i="24"/>
  <c r="N84" i="24"/>
  <c r="J81" i="24"/>
  <c r="O78" i="24"/>
  <c r="N78" i="24"/>
  <c r="O77" i="24"/>
  <c r="N77" i="24"/>
  <c r="O76" i="24"/>
  <c r="N76" i="24"/>
  <c r="O75" i="24"/>
  <c r="N75" i="24"/>
  <c r="N70" i="24"/>
  <c r="B70" i="24"/>
  <c r="O59" i="24"/>
  <c r="N59" i="24"/>
  <c r="O58" i="24"/>
  <c r="N58" i="24"/>
  <c r="G58" i="24"/>
  <c r="F58" i="24"/>
  <c r="O57" i="24"/>
  <c r="N57" i="24"/>
  <c r="G57" i="24"/>
  <c r="F57" i="24"/>
  <c r="O56" i="24"/>
  <c r="N56" i="24"/>
  <c r="O50" i="24"/>
  <c r="N50" i="24"/>
  <c r="O45" i="24"/>
  <c r="N45" i="24"/>
  <c r="O40" i="24"/>
  <c r="N40" i="24"/>
  <c r="O39" i="24"/>
  <c r="N39" i="24"/>
  <c r="O38" i="24"/>
  <c r="N38" i="24"/>
  <c r="J36" i="24"/>
  <c r="J43" i="24" s="1"/>
  <c r="J48" i="24" s="1"/>
  <c r="G33" i="24"/>
  <c r="F33" i="24"/>
  <c r="G32" i="24"/>
  <c r="F32" i="24"/>
  <c r="O31" i="24"/>
  <c r="N31" i="24"/>
  <c r="G31" i="24"/>
  <c r="F31" i="24"/>
  <c r="O30" i="24"/>
  <c r="N30" i="24"/>
  <c r="G30" i="24"/>
  <c r="F30" i="24"/>
  <c r="O29" i="24"/>
  <c r="N29" i="24"/>
  <c r="G29" i="24"/>
  <c r="F29" i="24"/>
  <c r="O28" i="24"/>
  <c r="N28" i="24"/>
  <c r="G28" i="24"/>
  <c r="F28" i="24"/>
  <c r="O27" i="24"/>
  <c r="N27" i="24"/>
  <c r="G27" i="24"/>
  <c r="F27" i="24"/>
  <c r="O26" i="24"/>
  <c r="N26" i="24"/>
  <c r="G26" i="24"/>
  <c r="F26" i="24"/>
  <c r="O25" i="24"/>
  <c r="N25" i="24"/>
  <c r="G25" i="24"/>
  <c r="F25" i="24"/>
  <c r="O24" i="24"/>
  <c r="N24" i="24"/>
  <c r="G24" i="24"/>
  <c r="F24" i="24"/>
  <c r="G21" i="24"/>
  <c r="F21" i="24"/>
  <c r="O20" i="24"/>
  <c r="N20" i="24"/>
  <c r="G20" i="24"/>
  <c r="F20" i="24"/>
  <c r="O19" i="24"/>
  <c r="N19" i="24"/>
  <c r="G19" i="24"/>
  <c r="F19" i="24"/>
  <c r="O18" i="24"/>
  <c r="N18" i="24"/>
  <c r="G18" i="24"/>
  <c r="F18" i="24"/>
  <c r="O17" i="24"/>
  <c r="N17" i="24"/>
  <c r="G17" i="24"/>
  <c r="F17" i="24"/>
  <c r="O16" i="24"/>
  <c r="N16" i="24"/>
  <c r="G16" i="24"/>
  <c r="F16" i="24"/>
  <c r="O15" i="24"/>
  <c r="N15" i="24"/>
  <c r="G15" i="24"/>
  <c r="F15" i="24"/>
  <c r="O14" i="24"/>
  <c r="N14" i="24"/>
  <c r="G14" i="24"/>
  <c r="F14" i="24"/>
  <c r="O13" i="24"/>
  <c r="O82" i="24" s="1"/>
  <c r="N13" i="24"/>
  <c r="N82" i="24" s="1"/>
  <c r="O127" i="21"/>
  <c r="N127" i="21"/>
  <c r="O126" i="21"/>
  <c r="N126" i="21"/>
  <c r="O125" i="21"/>
  <c r="N125" i="21"/>
  <c r="O124" i="21"/>
  <c r="N124" i="21"/>
  <c r="O121" i="21"/>
  <c r="N121" i="21"/>
  <c r="O120" i="21"/>
  <c r="N120" i="21"/>
  <c r="O119" i="21"/>
  <c r="N119" i="21"/>
  <c r="O118" i="21"/>
  <c r="N118" i="21"/>
  <c r="O117" i="21"/>
  <c r="N117" i="21"/>
  <c r="O116" i="21"/>
  <c r="N116" i="21"/>
  <c r="O114" i="21"/>
  <c r="N114" i="21"/>
  <c r="O113" i="21"/>
  <c r="N113" i="21"/>
  <c r="O111" i="21"/>
  <c r="N111" i="21"/>
  <c r="O110" i="21"/>
  <c r="N110" i="21"/>
  <c r="O109" i="21"/>
  <c r="N109" i="21"/>
  <c r="O108" i="21"/>
  <c r="N108" i="21"/>
  <c r="O107" i="21"/>
  <c r="N107" i="21"/>
  <c r="O106" i="21"/>
  <c r="N106" i="21"/>
  <c r="O104" i="21"/>
  <c r="N104" i="21"/>
  <c r="O103" i="21"/>
  <c r="N103" i="21"/>
  <c r="O102" i="21"/>
  <c r="N102" i="21"/>
  <c r="O101" i="21"/>
  <c r="N101" i="21"/>
  <c r="O99" i="21"/>
  <c r="N99" i="21"/>
  <c r="O98" i="21"/>
  <c r="N98" i="21"/>
  <c r="O97" i="21"/>
  <c r="N97" i="21"/>
  <c r="O96" i="21"/>
  <c r="N96" i="21"/>
  <c r="O95" i="21"/>
  <c r="N95" i="21"/>
  <c r="O94" i="21"/>
  <c r="N94" i="21"/>
  <c r="O93" i="21"/>
  <c r="N93" i="21"/>
  <c r="O92" i="21"/>
  <c r="N92" i="21"/>
  <c r="O91" i="21"/>
  <c r="N91" i="21"/>
  <c r="J88" i="21"/>
  <c r="O85" i="21"/>
  <c r="N85" i="21"/>
  <c r="O84" i="21"/>
  <c r="N84" i="21"/>
  <c r="J81" i="21"/>
  <c r="O78" i="21"/>
  <c r="N78" i="21"/>
  <c r="O77" i="21"/>
  <c r="N77" i="21"/>
  <c r="O76" i="21"/>
  <c r="N76" i="21"/>
  <c r="O75" i="21"/>
  <c r="N75" i="21"/>
  <c r="N70" i="21"/>
  <c r="B70" i="21"/>
  <c r="O59" i="21"/>
  <c r="N59" i="21"/>
  <c r="O58" i="21"/>
  <c r="N58" i="21"/>
  <c r="G58" i="21"/>
  <c r="F58" i="21"/>
  <c r="O57" i="21"/>
  <c r="N57" i="21"/>
  <c r="G57" i="21"/>
  <c r="F57" i="21"/>
  <c r="O56" i="21"/>
  <c r="N56" i="21"/>
  <c r="O50" i="21"/>
  <c r="N50" i="21"/>
  <c r="O45" i="21"/>
  <c r="N45" i="21"/>
  <c r="J43" i="21"/>
  <c r="J48" i="21" s="1"/>
  <c r="O40" i="21"/>
  <c r="N40" i="21"/>
  <c r="O39" i="21"/>
  <c r="N39" i="21"/>
  <c r="O38" i="21"/>
  <c r="N38" i="21"/>
  <c r="J36" i="21"/>
  <c r="G33" i="21"/>
  <c r="F33" i="21"/>
  <c r="G32" i="21"/>
  <c r="F32" i="21"/>
  <c r="O31" i="21"/>
  <c r="N31" i="21"/>
  <c r="G31" i="21"/>
  <c r="F31" i="21"/>
  <c r="O30" i="21"/>
  <c r="N30" i="21"/>
  <c r="G30" i="21"/>
  <c r="F30" i="21"/>
  <c r="O29" i="21"/>
  <c r="N29" i="21"/>
  <c r="G29" i="21"/>
  <c r="F29" i="21"/>
  <c r="O28" i="21"/>
  <c r="N28" i="21"/>
  <c r="G28" i="21"/>
  <c r="F28" i="21"/>
  <c r="O27" i="21"/>
  <c r="N27" i="21"/>
  <c r="G27" i="21"/>
  <c r="F27" i="21"/>
  <c r="O26" i="21"/>
  <c r="N26" i="21"/>
  <c r="G26" i="21"/>
  <c r="F26" i="21"/>
  <c r="O25" i="21"/>
  <c r="N25" i="21"/>
  <c r="G25" i="21"/>
  <c r="F25" i="21"/>
  <c r="O24" i="21"/>
  <c r="N24" i="21"/>
  <c r="G24" i="21"/>
  <c r="F24" i="21"/>
  <c r="G21" i="21"/>
  <c r="F21" i="21"/>
  <c r="O20" i="21"/>
  <c r="N20" i="21"/>
  <c r="G20" i="21"/>
  <c r="F20" i="21"/>
  <c r="O19" i="21"/>
  <c r="N19" i="21"/>
  <c r="G19" i="21"/>
  <c r="F19" i="21"/>
  <c r="O18" i="21"/>
  <c r="N18" i="21"/>
  <c r="G18" i="21"/>
  <c r="F18" i="21"/>
  <c r="O17" i="21"/>
  <c r="N17" i="21"/>
  <c r="G17" i="21"/>
  <c r="F17" i="21"/>
  <c r="O16" i="21"/>
  <c r="N16" i="21"/>
  <c r="G16" i="21"/>
  <c r="F16" i="21"/>
  <c r="O15" i="21"/>
  <c r="N15" i="21"/>
  <c r="G15" i="21"/>
  <c r="F15" i="21"/>
  <c r="O14" i="21"/>
  <c r="N14" i="21"/>
  <c r="G14" i="21"/>
  <c r="F14" i="21"/>
  <c r="O13" i="21"/>
  <c r="O82" i="21" s="1"/>
  <c r="N13" i="21"/>
  <c r="N82" i="21" s="1"/>
  <c r="O127" i="18"/>
  <c r="N127" i="18"/>
  <c r="O126" i="18"/>
  <c r="N126" i="18"/>
  <c r="O125" i="18"/>
  <c r="N125" i="18"/>
  <c r="O124" i="18"/>
  <c r="N124" i="18"/>
  <c r="O121" i="18"/>
  <c r="N121" i="18"/>
  <c r="O120" i="18"/>
  <c r="N120" i="18"/>
  <c r="O119" i="18"/>
  <c r="N119" i="18"/>
  <c r="O118" i="18"/>
  <c r="N118" i="18"/>
  <c r="O117" i="18"/>
  <c r="N117" i="18"/>
  <c r="O116" i="18"/>
  <c r="N116" i="18"/>
  <c r="O114" i="18"/>
  <c r="N114" i="18"/>
  <c r="O113" i="18"/>
  <c r="N113" i="18"/>
  <c r="O111" i="18"/>
  <c r="N111" i="18"/>
  <c r="O110" i="18"/>
  <c r="N110" i="18"/>
  <c r="O109" i="18"/>
  <c r="N109" i="18"/>
  <c r="O108" i="18"/>
  <c r="N108" i="18"/>
  <c r="O107" i="18"/>
  <c r="N107" i="18"/>
  <c r="O106" i="18"/>
  <c r="N106" i="18"/>
  <c r="O104" i="18"/>
  <c r="N104" i="18"/>
  <c r="O103" i="18"/>
  <c r="N103" i="18"/>
  <c r="O102" i="18"/>
  <c r="N102" i="18"/>
  <c r="O101" i="18"/>
  <c r="N101" i="18"/>
  <c r="O99" i="18"/>
  <c r="N99" i="18"/>
  <c r="O98" i="18"/>
  <c r="N98" i="18"/>
  <c r="O97" i="18"/>
  <c r="N97" i="18"/>
  <c r="O96" i="18"/>
  <c r="N96" i="18"/>
  <c r="O95" i="18"/>
  <c r="N95" i="18"/>
  <c r="O94" i="18"/>
  <c r="N94" i="18"/>
  <c r="O93" i="18"/>
  <c r="N93" i="18"/>
  <c r="O92" i="18"/>
  <c r="N92" i="18"/>
  <c r="O91" i="18"/>
  <c r="N91" i="18"/>
  <c r="J88" i="18"/>
  <c r="O85" i="18"/>
  <c r="N85" i="18"/>
  <c r="O84" i="18"/>
  <c r="N84" i="18"/>
  <c r="J81" i="18"/>
  <c r="O78" i="18"/>
  <c r="N78" i="18"/>
  <c r="O77" i="18"/>
  <c r="N77" i="18"/>
  <c r="O76" i="18"/>
  <c r="N76" i="18"/>
  <c r="O75" i="18"/>
  <c r="N75" i="18"/>
  <c r="N70" i="18"/>
  <c r="B70" i="18"/>
  <c r="O59" i="18"/>
  <c r="N59" i="18"/>
  <c r="O58" i="18"/>
  <c r="N58" i="18"/>
  <c r="G58" i="18"/>
  <c r="F58" i="18"/>
  <c r="O57" i="18"/>
  <c r="N57" i="18"/>
  <c r="G57" i="18"/>
  <c r="F57" i="18"/>
  <c r="O56" i="18"/>
  <c r="N56" i="18"/>
  <c r="O50" i="18"/>
  <c r="N50" i="18"/>
  <c r="O45" i="18"/>
  <c r="N45" i="18"/>
  <c r="J43" i="18"/>
  <c r="J48" i="18" s="1"/>
  <c r="O40" i="18"/>
  <c r="N40" i="18"/>
  <c r="O39" i="18"/>
  <c r="N39" i="18"/>
  <c r="O38" i="18"/>
  <c r="N38" i="18"/>
  <c r="J36" i="18"/>
  <c r="G33" i="18"/>
  <c r="F33" i="18"/>
  <c r="G32" i="18"/>
  <c r="F32" i="18"/>
  <c r="O31" i="18"/>
  <c r="N31" i="18"/>
  <c r="G31" i="18"/>
  <c r="F31" i="18"/>
  <c r="O30" i="18"/>
  <c r="N30" i="18"/>
  <c r="G30" i="18"/>
  <c r="F30" i="18"/>
  <c r="O29" i="18"/>
  <c r="N29" i="18"/>
  <c r="G29" i="18"/>
  <c r="F29" i="18"/>
  <c r="O28" i="18"/>
  <c r="N28" i="18"/>
  <c r="G28" i="18"/>
  <c r="F28" i="18"/>
  <c r="O27" i="18"/>
  <c r="N27" i="18"/>
  <c r="G27" i="18"/>
  <c r="F27" i="18"/>
  <c r="O26" i="18"/>
  <c r="N26" i="18"/>
  <c r="G26" i="18"/>
  <c r="F26" i="18"/>
  <c r="O25" i="18"/>
  <c r="N25" i="18"/>
  <c r="G25" i="18"/>
  <c r="F25" i="18"/>
  <c r="O24" i="18"/>
  <c r="N24" i="18"/>
  <c r="G24" i="18"/>
  <c r="F24" i="18"/>
  <c r="G21" i="18"/>
  <c r="F21" i="18"/>
  <c r="O20" i="18"/>
  <c r="N20" i="18"/>
  <c r="G20" i="18"/>
  <c r="F20" i="18"/>
  <c r="O19" i="18"/>
  <c r="N19" i="18"/>
  <c r="G19" i="18"/>
  <c r="F19" i="18"/>
  <c r="O18" i="18"/>
  <c r="N18" i="18"/>
  <c r="G18" i="18"/>
  <c r="F18" i="18"/>
  <c r="O17" i="18"/>
  <c r="N17" i="18"/>
  <c r="G17" i="18"/>
  <c r="F17" i="18"/>
  <c r="O16" i="18"/>
  <c r="N16" i="18"/>
  <c r="G16" i="18"/>
  <c r="F16" i="18"/>
  <c r="O15" i="18"/>
  <c r="N15" i="18"/>
  <c r="G15" i="18"/>
  <c r="F15" i="18"/>
  <c r="O14" i="18"/>
  <c r="N14" i="18"/>
  <c r="G14" i="18"/>
  <c r="F14" i="18"/>
  <c r="O13" i="18"/>
  <c r="O82" i="18" s="1"/>
  <c r="N13" i="18"/>
  <c r="N82" i="18" s="1"/>
  <c r="O127" i="15"/>
  <c r="N127" i="15"/>
  <c r="O126" i="15"/>
  <c r="N126" i="15"/>
  <c r="O125" i="15"/>
  <c r="N125" i="15"/>
  <c r="O124" i="15"/>
  <c r="N124" i="15"/>
  <c r="O121" i="15"/>
  <c r="N121" i="15"/>
  <c r="O120" i="15"/>
  <c r="N120" i="15"/>
  <c r="O119" i="15"/>
  <c r="N119" i="15"/>
  <c r="O118" i="15"/>
  <c r="N118" i="15"/>
  <c r="O117" i="15"/>
  <c r="N117" i="15"/>
  <c r="O116" i="15"/>
  <c r="N116" i="15"/>
  <c r="O114" i="15"/>
  <c r="N114" i="15"/>
  <c r="O113" i="15"/>
  <c r="N113" i="15"/>
  <c r="O111" i="15"/>
  <c r="N111" i="15"/>
  <c r="O110" i="15"/>
  <c r="N110" i="15"/>
  <c r="O109" i="15"/>
  <c r="N109" i="15"/>
  <c r="O108" i="15"/>
  <c r="N108" i="15"/>
  <c r="O107" i="15"/>
  <c r="N107" i="15"/>
  <c r="O106" i="15"/>
  <c r="N106" i="15"/>
  <c r="O104" i="15"/>
  <c r="N104" i="15"/>
  <c r="O103" i="15"/>
  <c r="N103" i="15"/>
  <c r="O102" i="15"/>
  <c r="N102" i="15"/>
  <c r="O101" i="15"/>
  <c r="N101" i="15"/>
  <c r="O99" i="15"/>
  <c r="N99" i="15"/>
  <c r="O98" i="15"/>
  <c r="N98" i="15"/>
  <c r="O97" i="15"/>
  <c r="N97" i="15"/>
  <c r="O96" i="15"/>
  <c r="N96" i="15"/>
  <c r="O95" i="15"/>
  <c r="N95" i="15"/>
  <c r="O94" i="15"/>
  <c r="N94" i="15"/>
  <c r="O93" i="15"/>
  <c r="N93" i="15"/>
  <c r="O92" i="15"/>
  <c r="N92" i="15"/>
  <c r="O91" i="15"/>
  <c r="N91" i="15"/>
  <c r="J88" i="15"/>
  <c r="O85" i="15"/>
  <c r="N85" i="15"/>
  <c r="O84" i="15"/>
  <c r="N84" i="15"/>
  <c r="J81" i="15"/>
  <c r="O78" i="15"/>
  <c r="N78" i="15"/>
  <c r="O77" i="15"/>
  <c r="N77" i="15"/>
  <c r="O76" i="15"/>
  <c r="N76" i="15"/>
  <c r="O75" i="15"/>
  <c r="N75" i="15"/>
  <c r="N70" i="15"/>
  <c r="B70" i="15"/>
  <c r="O59" i="15"/>
  <c r="N59" i="15"/>
  <c r="O58" i="15"/>
  <c r="N58" i="15"/>
  <c r="G58" i="15"/>
  <c r="F58" i="15"/>
  <c r="O57" i="15"/>
  <c r="N57" i="15"/>
  <c r="G57" i="15"/>
  <c r="F57" i="15"/>
  <c r="O56" i="15"/>
  <c r="N56" i="15"/>
  <c r="O50" i="15"/>
  <c r="N50" i="15"/>
  <c r="O45" i="15"/>
  <c r="N45" i="15"/>
  <c r="J43" i="15"/>
  <c r="J48" i="15" s="1"/>
  <c r="O40" i="15"/>
  <c r="N40" i="15"/>
  <c r="O39" i="15"/>
  <c r="N39" i="15"/>
  <c r="O38" i="15"/>
  <c r="N38" i="15"/>
  <c r="J36" i="15"/>
  <c r="G33" i="15"/>
  <c r="F33" i="15"/>
  <c r="G32" i="15"/>
  <c r="F32" i="15"/>
  <c r="O31" i="15"/>
  <c r="N31" i="15"/>
  <c r="G31" i="15"/>
  <c r="F31" i="15"/>
  <c r="O30" i="15"/>
  <c r="N30" i="15"/>
  <c r="G30" i="15"/>
  <c r="F30" i="15"/>
  <c r="O29" i="15"/>
  <c r="N29" i="15"/>
  <c r="G29" i="15"/>
  <c r="F29" i="15"/>
  <c r="O28" i="15"/>
  <c r="N28" i="15"/>
  <c r="G28" i="15"/>
  <c r="F28" i="15"/>
  <c r="O27" i="15"/>
  <c r="N27" i="15"/>
  <c r="G27" i="15"/>
  <c r="F27" i="15"/>
  <c r="O26" i="15"/>
  <c r="N26" i="15"/>
  <c r="G26" i="15"/>
  <c r="F26" i="15"/>
  <c r="O25" i="15"/>
  <c r="N25" i="15"/>
  <c r="G25" i="15"/>
  <c r="F25" i="15"/>
  <c r="O24" i="15"/>
  <c r="N24" i="15"/>
  <c r="G24" i="15"/>
  <c r="F24" i="15"/>
  <c r="G21" i="15"/>
  <c r="F21" i="15"/>
  <c r="O20" i="15"/>
  <c r="N20" i="15"/>
  <c r="G20" i="15"/>
  <c r="F20" i="15"/>
  <c r="O19" i="15"/>
  <c r="N19" i="15"/>
  <c r="G19" i="15"/>
  <c r="F19" i="15"/>
  <c r="O18" i="15"/>
  <c r="N18" i="15"/>
  <c r="G18" i="15"/>
  <c r="F18" i="15"/>
  <c r="O17" i="15"/>
  <c r="N17" i="15"/>
  <c r="G17" i="15"/>
  <c r="F17" i="15"/>
  <c r="O16" i="15"/>
  <c r="N16" i="15"/>
  <c r="G16" i="15"/>
  <c r="F16" i="15"/>
  <c r="O15" i="15"/>
  <c r="N15" i="15"/>
  <c r="G15" i="15"/>
  <c r="F15" i="15"/>
  <c r="O14" i="15"/>
  <c r="N14" i="15"/>
  <c r="G14" i="15"/>
  <c r="F14" i="15"/>
  <c r="O13" i="15"/>
  <c r="O82" i="15" s="1"/>
  <c r="N13" i="15"/>
  <c r="N82" i="15" s="1"/>
  <c r="O91" i="12"/>
  <c r="N91" i="12"/>
  <c r="J88" i="12"/>
  <c r="O85" i="12"/>
  <c r="N85" i="12"/>
  <c r="O84" i="12"/>
  <c r="N84" i="12"/>
  <c r="J81" i="12"/>
  <c r="O78" i="12"/>
  <c r="N78" i="12"/>
  <c r="O77" i="12"/>
  <c r="N77" i="12"/>
  <c r="O76" i="12"/>
  <c r="N76" i="12"/>
  <c r="O75" i="12"/>
  <c r="N75" i="12"/>
  <c r="N70" i="12"/>
  <c r="B70" i="12"/>
  <c r="O59" i="12"/>
  <c r="N59" i="12"/>
  <c r="O58" i="12"/>
  <c r="N58" i="12"/>
  <c r="G58" i="12"/>
  <c r="F58" i="12"/>
  <c r="O57" i="12"/>
  <c r="N57" i="12"/>
  <c r="G57" i="12"/>
  <c r="F57" i="12"/>
  <c r="O56" i="12"/>
  <c r="N56" i="12"/>
  <c r="O50" i="12"/>
  <c r="N50" i="12"/>
  <c r="O45" i="12"/>
  <c r="N45" i="12"/>
  <c r="J43" i="12"/>
  <c r="J48" i="12" s="1"/>
  <c r="O40" i="12"/>
  <c r="N40" i="12"/>
  <c r="O39" i="12"/>
  <c r="N39" i="12"/>
  <c r="O38" i="12"/>
  <c r="N38" i="12"/>
  <c r="J36" i="12"/>
  <c r="G33" i="12"/>
  <c r="F33" i="12"/>
  <c r="G32" i="12"/>
  <c r="F32" i="12"/>
  <c r="O31" i="12"/>
  <c r="N31" i="12"/>
  <c r="G31" i="12"/>
  <c r="F31" i="12"/>
  <c r="O30" i="12"/>
  <c r="N30" i="12"/>
  <c r="G30" i="12"/>
  <c r="F30" i="12"/>
  <c r="O29" i="12"/>
  <c r="N29" i="12"/>
  <c r="G29" i="12"/>
  <c r="F29" i="12"/>
  <c r="O28" i="12"/>
  <c r="N28" i="12"/>
  <c r="G28" i="12"/>
  <c r="F28" i="12"/>
  <c r="O27" i="12"/>
  <c r="N27" i="12"/>
  <c r="G27" i="12"/>
  <c r="F27" i="12"/>
  <c r="O26" i="12"/>
  <c r="N26" i="12"/>
  <c r="G26" i="12"/>
  <c r="F26" i="12"/>
  <c r="O25" i="12"/>
  <c r="N25" i="12"/>
  <c r="G25" i="12"/>
  <c r="F25" i="12"/>
  <c r="O24" i="12"/>
  <c r="N24" i="12"/>
  <c r="G24" i="12"/>
  <c r="F24" i="12"/>
  <c r="G21" i="12"/>
  <c r="F21" i="12"/>
  <c r="O20" i="12"/>
  <c r="N20" i="12"/>
  <c r="G20" i="12"/>
  <c r="F20" i="12"/>
  <c r="O19" i="12"/>
  <c r="N19" i="12"/>
  <c r="G19" i="12"/>
  <c r="F19" i="12"/>
  <c r="O18" i="12"/>
  <c r="N18" i="12"/>
  <c r="G18" i="12"/>
  <c r="F18" i="12"/>
  <c r="O17" i="12"/>
  <c r="N17" i="12"/>
  <c r="G17" i="12"/>
  <c r="F17" i="12"/>
  <c r="O16" i="12"/>
  <c r="N16" i="12"/>
  <c r="G16" i="12"/>
  <c r="F16" i="12"/>
  <c r="O15" i="12"/>
  <c r="N15" i="12"/>
  <c r="G15" i="12"/>
  <c r="F15" i="12"/>
  <c r="O14" i="12"/>
  <c r="N14" i="12"/>
  <c r="G14" i="12"/>
  <c r="F14" i="12"/>
  <c r="O13" i="12"/>
  <c r="O82" i="12" s="1"/>
  <c r="N13" i="12"/>
  <c r="N82" i="12" s="1"/>
  <c r="N56" i="1" l="1"/>
  <c r="O13" i="1"/>
  <c r="O57" i="1" l="1"/>
  <c r="O59" i="1"/>
  <c r="N57" i="1" l="1"/>
  <c r="N59" i="1"/>
  <c r="F14" i="1"/>
  <c r="O20" i="1" l="1"/>
  <c r="O19" i="1"/>
  <c r="O18" i="1"/>
  <c r="O17" i="1"/>
  <c r="O16" i="1"/>
  <c r="O15" i="1"/>
  <c r="O14" i="1"/>
  <c r="N31" i="1" l="1"/>
  <c r="O45" i="1" l="1"/>
  <c r="N45" i="1"/>
  <c r="N103" i="1" l="1"/>
  <c r="J36" i="1" l="1"/>
  <c r="B70" i="1" l="1"/>
  <c r="N127" i="1"/>
  <c r="O126" i="1"/>
  <c r="O125" i="1"/>
  <c r="N121" i="1"/>
  <c r="O119" i="1"/>
  <c r="N117" i="1"/>
  <c r="O114" i="1"/>
  <c r="N113" i="1"/>
  <c r="N111" i="1"/>
  <c r="O110" i="1"/>
  <c r="O109" i="1"/>
  <c r="N108" i="1"/>
  <c r="N107" i="1"/>
  <c r="O106" i="1"/>
  <c r="O104" i="1"/>
  <c r="N102" i="1"/>
  <c r="O101" i="1"/>
  <c r="O99" i="1"/>
  <c r="N98" i="1"/>
  <c r="N97" i="1"/>
  <c r="O96" i="1"/>
  <c r="O95" i="1"/>
  <c r="N94" i="1"/>
  <c r="O92" i="1"/>
  <c r="O91" i="1"/>
  <c r="N91" i="1"/>
  <c r="J88" i="1"/>
  <c r="O85" i="1"/>
  <c r="N84" i="1"/>
  <c r="J81" i="1"/>
  <c r="N78" i="1"/>
  <c r="O77" i="1"/>
  <c r="N76" i="1"/>
  <c r="N75" i="1"/>
  <c r="N70" i="1"/>
  <c r="N58" i="1"/>
  <c r="F58" i="1"/>
  <c r="G57" i="1"/>
  <c r="O56" i="1"/>
  <c r="N50" i="1"/>
  <c r="J43" i="1"/>
  <c r="J48" i="1" s="1"/>
  <c r="G33" i="1"/>
  <c r="G32" i="1"/>
  <c r="O31" i="1"/>
  <c r="G31" i="1"/>
  <c r="O30" i="1"/>
  <c r="G30" i="1"/>
  <c r="O29" i="1"/>
  <c r="G29" i="1"/>
  <c r="O28" i="1"/>
  <c r="G28" i="1"/>
  <c r="O27" i="1"/>
  <c r="G27" i="1"/>
  <c r="O26" i="1"/>
  <c r="G26" i="1"/>
  <c r="O25" i="1"/>
  <c r="G25" i="1"/>
  <c r="O24" i="1"/>
  <c r="G24" i="1"/>
  <c r="G21" i="1"/>
  <c r="G20" i="1"/>
  <c r="G19" i="1"/>
  <c r="G18" i="1"/>
  <c r="G17" i="1"/>
  <c r="G16" i="1"/>
  <c r="G15" i="1"/>
  <c r="G14" i="1"/>
  <c r="O82" i="1"/>
  <c r="N13" i="1"/>
  <c r="N82" i="1" s="1"/>
  <c r="F21" i="1" l="1"/>
  <c r="F25" i="1"/>
  <c r="N20" i="1"/>
  <c r="N24" i="1"/>
  <c r="F16" i="1"/>
  <c r="N77" i="1"/>
  <c r="N29" i="1"/>
  <c r="O108" i="1"/>
  <c r="N109" i="1"/>
  <c r="N14" i="1"/>
  <c r="F19" i="1"/>
  <c r="G58" i="1"/>
  <c r="O75" i="1"/>
  <c r="N85" i="1"/>
  <c r="N26" i="1"/>
  <c r="F31" i="1"/>
  <c r="F33" i="1"/>
  <c r="F57" i="1"/>
  <c r="O98" i="1"/>
  <c r="N99" i="1"/>
  <c r="N119" i="1"/>
  <c r="F15" i="1"/>
  <c r="N16" i="1"/>
  <c r="F18" i="1"/>
  <c r="N25" i="1"/>
  <c r="F27" i="1"/>
  <c r="N28" i="1"/>
  <c r="F17" i="1"/>
  <c r="N18" i="1"/>
  <c r="F20" i="1"/>
  <c r="N27" i="1"/>
  <c r="F29" i="1"/>
  <c r="N30" i="1"/>
  <c r="O94" i="1"/>
  <c r="N95" i="1"/>
  <c r="O103" i="1"/>
  <c r="N104" i="1"/>
  <c r="O113" i="1"/>
  <c r="N114" i="1"/>
  <c r="N125" i="1"/>
  <c r="O50" i="1"/>
  <c r="N15" i="1"/>
  <c r="N17" i="1"/>
  <c r="N19" i="1"/>
  <c r="F24" i="1"/>
  <c r="F26" i="1"/>
  <c r="F28" i="1"/>
  <c r="F30" i="1"/>
  <c r="F32" i="1"/>
  <c r="N92" i="1"/>
  <c r="N96" i="1"/>
  <c r="N101" i="1"/>
  <c r="N106" i="1"/>
  <c r="N110" i="1"/>
  <c r="N126" i="1"/>
  <c r="O58" i="1"/>
  <c r="O76" i="1"/>
  <c r="O84" i="1"/>
  <c r="O93" i="1"/>
  <c r="O97" i="1"/>
  <c r="O102" i="1"/>
  <c r="O107" i="1"/>
  <c r="O111" i="1"/>
  <c r="O117" i="1"/>
  <c r="O121" i="1"/>
  <c r="O127" i="1"/>
  <c r="N124" i="1" l="1"/>
  <c r="O124" i="1"/>
  <c r="O120" i="1" l="1"/>
  <c r="N120" i="1"/>
  <c r="N118" i="1"/>
  <c r="O118" i="1"/>
  <c r="O116" i="1"/>
  <c r="N116" i="1"/>
  <c r="O78" i="1" l="1"/>
  <c r="N38" i="1" l="1"/>
  <c r="O38" i="1"/>
  <c r="N39" i="1" l="1"/>
  <c r="O39" i="1"/>
  <c r="N40" i="1"/>
  <c r="O40" i="1"/>
  <c r="N93" i="1"/>
</calcChain>
</file>

<file path=xl/sharedStrings.xml><?xml version="1.0" encoding="utf-8"?>
<sst xmlns="http://schemas.openxmlformats.org/spreadsheetml/2006/main" count="2602" uniqueCount="307">
  <si>
    <t>Date:</t>
  </si>
  <si>
    <t>Northern Ireland Agricultural Market Report</t>
  </si>
  <si>
    <t>1. FINISHED CATTLE (pence per kg deadweight)</t>
  </si>
  <si>
    <t>Average deadweight prices from meat plants for EU price reporting purposes.</t>
  </si>
  <si>
    <t>Week ending:</t>
  </si>
  <si>
    <t>Price</t>
  </si>
  <si>
    <t>% change from</t>
  </si>
  <si>
    <t>Steers</t>
  </si>
  <si>
    <t>No.</t>
  </si>
  <si>
    <t>Last week</t>
  </si>
  <si>
    <t>Last year</t>
  </si>
  <si>
    <t>Young Bulls</t>
  </si>
  <si>
    <t>U2</t>
  </si>
  <si>
    <t>U3</t>
  </si>
  <si>
    <t>U4</t>
  </si>
  <si>
    <t>R2</t>
  </si>
  <si>
    <t>R3</t>
  </si>
  <si>
    <t>R4</t>
  </si>
  <si>
    <t>O2</t>
  </si>
  <si>
    <t>O3</t>
  </si>
  <si>
    <t>O4</t>
  </si>
  <si>
    <t>All Grades</t>
  </si>
  <si>
    <t>Heifers</t>
  </si>
  <si>
    <t>Cows</t>
  </si>
  <si>
    <t>P2</t>
  </si>
  <si>
    <t>P3</t>
  </si>
  <si>
    <t>2. FINISHED CLEAN SHEEP (pence per kg deadweight)</t>
  </si>
  <si>
    <t>Average deadweight prices from both liveweight &amp; deadweight centres.</t>
  </si>
  <si>
    <t>Lambs</t>
  </si>
  <si>
    <t>-</t>
  </si>
  <si>
    <t>Hoggets</t>
  </si>
  <si>
    <t xml:space="preserve"> </t>
  </si>
  <si>
    <t>3. FINISHED CLEAN PIGS (pence per kg deadweight)</t>
  </si>
  <si>
    <t xml:space="preserve">  Estimated average deadweight prices.</t>
  </si>
  <si>
    <t>4. BROILER CHICKENS (pence per kg liveweight)</t>
  </si>
  <si>
    <t xml:space="preserve">5. HAY, STRAW &amp; SILAGE (£ per bale) </t>
  </si>
  <si>
    <t xml:space="preserve">Month:  </t>
  </si>
  <si>
    <t>Last month</t>
  </si>
  <si>
    <t>Hay (small square)</t>
  </si>
  <si>
    <t>Silage</t>
  </si>
  <si>
    <t>6. POTATOES (£ per tonne)</t>
  </si>
  <si>
    <t>Month:</t>
  </si>
  <si>
    <r>
      <t xml:space="preserve">  Average ex-farm producer prices, including potatoes sold </t>
    </r>
    <r>
      <rPr>
        <u/>
        <sz val="9"/>
        <color theme="1"/>
        <rFont val="Calibri"/>
        <family val="2"/>
        <scheme val="minor"/>
      </rPr>
      <t/>
    </r>
  </si>
  <si>
    <t>First earlies</t>
  </si>
  <si>
    <r>
      <t xml:space="preserve"> </t>
    </r>
    <r>
      <rPr>
        <u/>
        <sz val="9"/>
        <color theme="1"/>
        <rFont val="Calibri"/>
        <family val="2"/>
        <scheme val="minor"/>
      </rPr>
      <t xml:space="preserve"> under contrac</t>
    </r>
    <r>
      <rPr>
        <sz val="9"/>
        <color theme="1"/>
        <rFont val="Calibri"/>
        <family val="2"/>
        <scheme val="minor"/>
      </rPr>
      <t>t, from a survey of processors &amp; merchants.</t>
    </r>
  </si>
  <si>
    <t xml:space="preserve">                                                                                                                                                                                            </t>
  </si>
  <si>
    <t xml:space="preserve">7. CEREALS (£ per tonne) </t>
  </si>
  <si>
    <t>Wheat</t>
  </si>
  <si>
    <t>Barley</t>
  </si>
  <si>
    <t>8. BREEDING AND STORE LIVESTOCK (£ per head)</t>
  </si>
  <si>
    <t xml:space="preserve">  Average producer prices from a panel of livestock marts.</t>
  </si>
  <si>
    <t xml:space="preserve">Price </t>
  </si>
  <si>
    <t xml:space="preserve">Av. </t>
  </si>
  <si>
    <t>Number</t>
  </si>
  <si>
    <t>Range</t>
  </si>
  <si>
    <t xml:space="preserve">STORE </t>
  </si>
  <si>
    <t>Steers:</t>
  </si>
  <si>
    <t>150-300 kg</t>
  </si>
  <si>
    <t>CATTLE</t>
  </si>
  <si>
    <t>300-400 kg</t>
  </si>
  <si>
    <t>400-500 kg</t>
  </si>
  <si>
    <t>Over 500 kg</t>
  </si>
  <si>
    <t>Heifers:</t>
  </si>
  <si>
    <t xml:space="preserve">SUCKLED </t>
  </si>
  <si>
    <t>Under 200 kg</t>
  </si>
  <si>
    <t>CALVES</t>
  </si>
  <si>
    <t>Over 200 kg</t>
  </si>
  <si>
    <t xml:space="preserve">BREEDING </t>
  </si>
  <si>
    <t>Dairy:</t>
  </si>
  <si>
    <t>Cows/heifers in milk</t>
  </si>
  <si>
    <t>Cows in calf</t>
  </si>
  <si>
    <t xml:space="preserve">Springing heifers </t>
  </si>
  <si>
    <t>Sucklers:</t>
  </si>
  <si>
    <t>Cows/heifers &amp; calf at foot</t>
  </si>
  <si>
    <t>OTHER</t>
  </si>
  <si>
    <t>Cull cows for slaughter</t>
  </si>
  <si>
    <t>Dropped calves for rearing</t>
  </si>
  <si>
    <t>Ewes/Hoggets:</t>
  </si>
  <si>
    <t>Blackface/Blackface cross</t>
  </si>
  <si>
    <t>SHEEP</t>
  </si>
  <si>
    <t>Other Breeds</t>
  </si>
  <si>
    <t>Ewe Lambs:</t>
  </si>
  <si>
    <t>Ewes/Hoggets</t>
  </si>
  <si>
    <t>with Lamb(s)</t>
  </si>
  <si>
    <t>at Foot:</t>
  </si>
  <si>
    <t xml:space="preserve">OTHER </t>
  </si>
  <si>
    <t>Cull Ewes:</t>
  </si>
  <si>
    <t>Cull rams</t>
  </si>
  <si>
    <t>Store lambs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</si>
  <si>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</si>
  <si>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</t>
  </si>
  <si>
    <t xml:space="preserve">Notes : </t>
  </si>
  <si>
    <t>All week numbers are based on a calendar year.</t>
  </si>
  <si>
    <t xml:space="preserve">Washing Sample </t>
  </si>
  <si>
    <t xml:space="preserve">Processing </t>
  </si>
  <si>
    <t xml:space="preserve">Merchant trade </t>
  </si>
  <si>
    <t xml:space="preserve">  Delivered price as quoted in AHDB NI Market Report.</t>
  </si>
  <si>
    <t>All graphs are based on average prices published in DAERA's weekly Agricultural Market Report.</t>
  </si>
  <si>
    <t>DEPARTMENT OF AGRICULTURE ENVIRONMENT AND RURAL AFFAIRS</t>
  </si>
  <si>
    <t>ECONOMICS AND EVALUATION BRANCH</t>
  </si>
  <si>
    <t xml:space="preserve">  Average liveweight producer prices from poultry slaughterers (All bird types).</t>
  </si>
  <si>
    <t xml:space="preserve"> Northern Ireland</t>
  </si>
  <si>
    <t>Agricultural Market Report</t>
  </si>
  <si>
    <t>Email aeb.econstats@daera-ni.gov.uk</t>
  </si>
  <si>
    <t>This report is also available Free of</t>
  </si>
  <si>
    <t>Charge on the Department's website -</t>
  </si>
  <si>
    <r>
      <t>www.daera-ni.gov.uk</t>
    </r>
    <r>
      <rPr>
        <sz val="11"/>
        <color theme="1"/>
        <rFont val="Calibri"/>
        <family val="2"/>
        <scheme val="minor"/>
      </rPr>
      <t/>
    </r>
  </si>
  <si>
    <t>If you have a hearing difficulty you can contact the</t>
  </si>
  <si>
    <t>Department via the textphone on (028) 90524420</t>
  </si>
  <si>
    <t>Clare House</t>
  </si>
  <si>
    <t>303 Airport Road West</t>
  </si>
  <si>
    <t>Belfast</t>
  </si>
  <si>
    <t>BT3 9ED</t>
  </si>
  <si>
    <t>Economics and Evaluations Branch</t>
  </si>
  <si>
    <t>Enquiries to:  Paul Keatley</t>
  </si>
  <si>
    <t>Telephone (028) 90524938</t>
  </si>
  <si>
    <t>An Accredited Official Statistics publication</t>
  </si>
  <si>
    <t>The UK Statistics Authority has confirmed these statistics as accredited official statistics. Accredited official statistics are</t>
  </si>
  <si>
    <t>called National Statistics in the Statistics and Registration Service Act 2007. Accreditation signifies production is in</t>
  </si>
  <si>
    <t>accordance with this act and that these statistics comply with the Code of Practice for Statistics.  Further details can be</t>
  </si>
  <si>
    <t xml:space="preserve"> found on -</t>
  </si>
  <si>
    <t>Office for Statistics Regulation website.</t>
  </si>
  <si>
    <t>An Accredited Official Statistics Publication</t>
  </si>
  <si>
    <t>Straw  (small square)</t>
  </si>
  <si>
    <t xml:space="preserve">Straw (large round)                 </t>
  </si>
  <si>
    <t>Straw (large square 8x4x3)</t>
  </si>
  <si>
    <t>PRICE TRENDS 2025-2026</t>
  </si>
  <si>
    <t>© Crown Copyright 2026</t>
  </si>
  <si>
    <t>( 2026 )</t>
  </si>
  <si>
    <t>@ Crown Copyright 2026</t>
  </si>
  <si>
    <t>Volume 89 Number 27</t>
  </si>
  <si>
    <t>Volume 89 Quarter 3</t>
  </si>
  <si>
    <t>900-1940</t>
  </si>
  <si>
    <t>1160-2110</t>
  </si>
  <si>
    <t>1380-2510</t>
  </si>
  <si>
    <t>800-1700</t>
  </si>
  <si>
    <t>920-1870</t>
  </si>
  <si>
    <t>1340-1930</t>
  </si>
  <si>
    <t>1670-2460</t>
  </si>
  <si>
    <t>760-2200</t>
  </si>
  <si>
    <t>1750-3850</t>
  </si>
  <si>
    <t>295-2880</t>
  </si>
  <si>
    <t>130-1250</t>
  </si>
  <si>
    <t>55-265</t>
  </si>
  <si>
    <t>Volume 89 Number 28</t>
  </si>
  <si>
    <t>Volume 89 Number 29</t>
  </si>
  <si>
    <t>720-1750</t>
  </si>
  <si>
    <t>680-2000</t>
  </si>
  <si>
    <t>750-2390</t>
  </si>
  <si>
    <t>1310-2540</t>
  </si>
  <si>
    <t>980-1680</t>
  </si>
  <si>
    <t>900-1900</t>
  </si>
  <si>
    <t>1210-2140</t>
  </si>
  <si>
    <t>1400-2430</t>
  </si>
  <si>
    <t>900-2300</t>
  </si>
  <si>
    <t>870-2780</t>
  </si>
  <si>
    <t>1900-3500</t>
  </si>
  <si>
    <t>1950-2820</t>
  </si>
  <si>
    <t>689-5491</t>
  </si>
  <si>
    <t>100-1240</t>
  </si>
  <si>
    <t>52-228</t>
  </si>
  <si>
    <t>31-288</t>
  </si>
  <si>
    <t>78-214</t>
  </si>
  <si>
    <t>75-130</t>
  </si>
  <si>
    <t>Volume 89 Number 30</t>
  </si>
  <si>
    <t>900-1590</t>
  </si>
  <si>
    <t>500-1900</t>
  </si>
  <si>
    <t>740-2230</t>
  </si>
  <si>
    <t>1190-2780</t>
  </si>
  <si>
    <t>870-1690</t>
  </si>
  <si>
    <t>1050-1800</t>
  </si>
  <si>
    <t>1220-2020</t>
  </si>
  <si>
    <t>1500-2980</t>
  </si>
  <si>
    <t>740-2270</t>
  </si>
  <si>
    <t>850-1850</t>
  </si>
  <si>
    <t>1500-4000</t>
  </si>
  <si>
    <t>1900-6300</t>
  </si>
  <si>
    <t>1800-2400</t>
  </si>
  <si>
    <t>2200-4200</t>
  </si>
  <si>
    <t>413-4080</t>
  </si>
  <si>
    <t>50-1095</t>
  </si>
  <si>
    <t>200-460</t>
  </si>
  <si>
    <t>155-170</t>
  </si>
  <si>
    <t>158-300</t>
  </si>
  <si>
    <t>1-250</t>
  </si>
  <si>
    <t>24-234</t>
  </si>
  <si>
    <t>146-236</t>
  </si>
  <si>
    <t>75-133</t>
  </si>
  <si>
    <t>Volume 89 Number 31</t>
  </si>
  <si>
    <t>700-1670</t>
  </si>
  <si>
    <t>1050-2030</t>
  </si>
  <si>
    <t>1000-2190</t>
  </si>
  <si>
    <t>1380-2720</t>
  </si>
  <si>
    <t>840-1580</t>
  </si>
  <si>
    <t>760-1820</t>
  </si>
  <si>
    <t>1000-2110</t>
  </si>
  <si>
    <t>1410-2510</t>
  </si>
  <si>
    <t>680-2070</t>
  </si>
  <si>
    <t>770-1940</t>
  </si>
  <si>
    <t>1800-3350</t>
  </si>
  <si>
    <t>700-4500</t>
  </si>
  <si>
    <t>1740-2800</t>
  </si>
  <si>
    <t>2250-5000</t>
  </si>
  <si>
    <t>200-3200</t>
  </si>
  <si>
    <t>140-1270</t>
  </si>
  <si>
    <t>150-325</t>
  </si>
  <si>
    <t>100-115</t>
  </si>
  <si>
    <t>76-180</t>
  </si>
  <si>
    <t>10-290</t>
  </si>
  <si>
    <t>20-296</t>
  </si>
  <si>
    <t>96-252</t>
  </si>
  <si>
    <t>57-130</t>
  </si>
  <si>
    <t>Volume 89 Number 32</t>
  </si>
  <si>
    <t>930-2140</t>
  </si>
  <si>
    <t>980-2200</t>
  </si>
  <si>
    <t>1400-2680</t>
  </si>
  <si>
    <t>800-1550</t>
  </si>
  <si>
    <t>880-1790</t>
  </si>
  <si>
    <t>1000-2600</t>
  </si>
  <si>
    <t>1580-2330</t>
  </si>
  <si>
    <t>500-1100</t>
  </si>
  <si>
    <t>800-2420</t>
  </si>
  <si>
    <t>780-1070</t>
  </si>
  <si>
    <t>570-3600</t>
  </si>
  <si>
    <t>700-4000</t>
  </si>
  <si>
    <t>423-3967</t>
  </si>
  <si>
    <t>160-1080</t>
  </si>
  <si>
    <t>160-520</t>
  </si>
  <si>
    <t>70-345</t>
  </si>
  <si>
    <t>120-170</t>
  </si>
  <si>
    <t>92-350</t>
  </si>
  <si>
    <t>2-280</t>
  </si>
  <si>
    <t>10-274</t>
  </si>
  <si>
    <t>1-140</t>
  </si>
  <si>
    <t>Volume 89 Number 33</t>
  </si>
  <si>
    <t>1200-1530</t>
  </si>
  <si>
    <t>740-1960</t>
  </si>
  <si>
    <t>1260-2120</t>
  </si>
  <si>
    <t>1420-2780</t>
  </si>
  <si>
    <t>920-1620</t>
  </si>
  <si>
    <t>630-1680</t>
  </si>
  <si>
    <t>1040-1940</t>
  </si>
  <si>
    <t>1400-2670</t>
  </si>
  <si>
    <t>740-1100</t>
  </si>
  <si>
    <t>450-2160</t>
  </si>
  <si>
    <t>600-2400</t>
  </si>
  <si>
    <t>1450-2900</t>
  </si>
  <si>
    <t>1400-3780</t>
  </si>
  <si>
    <t>1500-2000</t>
  </si>
  <si>
    <t>413-3423</t>
  </si>
  <si>
    <t>60-1160</t>
  </si>
  <si>
    <t>200-445</t>
  </si>
  <si>
    <t>112-370</t>
  </si>
  <si>
    <t>130-415</t>
  </si>
  <si>
    <t>62-235</t>
  </si>
  <si>
    <t>1-230</t>
  </si>
  <si>
    <t>14-296</t>
  </si>
  <si>
    <t>134-150</t>
  </si>
  <si>
    <t>62-150</t>
  </si>
  <si>
    <t>Volume 89 Number 34</t>
  </si>
  <si>
    <t>1200-1620</t>
  </si>
  <si>
    <t>1010-1840</t>
  </si>
  <si>
    <t>740-2320</t>
  </si>
  <si>
    <t>1500-2590</t>
  </si>
  <si>
    <t>960-1550</t>
  </si>
  <si>
    <t>800-1710</t>
  </si>
  <si>
    <t>1180-2030</t>
  </si>
  <si>
    <t>1410-2640</t>
  </si>
  <si>
    <t>550-600</t>
  </si>
  <si>
    <t>500-2020</t>
  </si>
  <si>
    <t>630-1880</t>
  </si>
  <si>
    <t>1850-3250</t>
  </si>
  <si>
    <t>820-3900</t>
  </si>
  <si>
    <t>477-3298</t>
  </si>
  <si>
    <t>1-1250</t>
  </si>
  <si>
    <t>85-355</t>
  </si>
  <si>
    <t>100-335</t>
  </si>
  <si>
    <t>72-250</t>
  </si>
  <si>
    <t>20-225</t>
  </si>
  <si>
    <t>10-312</t>
  </si>
  <si>
    <t>100-262</t>
  </si>
  <si>
    <t>19-132</t>
  </si>
  <si>
    <t>54-138</t>
  </si>
  <si>
    <t>50-162</t>
  </si>
  <si>
    <t>10-300</t>
  </si>
  <si>
    <t>2-210</t>
  </si>
  <si>
    <t>170-285</t>
  </si>
  <si>
    <t>60-210</t>
  </si>
  <si>
    <t>110-280</t>
  </si>
  <si>
    <t>72-390</t>
  </si>
  <si>
    <t>100-145</t>
  </si>
  <si>
    <t>80-1090</t>
  </si>
  <si>
    <t>500-2891</t>
  </si>
  <si>
    <t>2080-3700</t>
  </si>
  <si>
    <t>1400-2900</t>
  </si>
  <si>
    <t>660-1940</t>
  </si>
  <si>
    <t>610-2180</t>
  </si>
  <si>
    <t>860-1250</t>
  </si>
  <si>
    <t>1400-2480</t>
  </si>
  <si>
    <t>960-2040</t>
  </si>
  <si>
    <t>790-1810</t>
  </si>
  <si>
    <t>850-1590</t>
  </si>
  <si>
    <t>1420-3100</t>
  </si>
  <si>
    <t>960-2070</t>
  </si>
  <si>
    <t>850-2020</t>
  </si>
  <si>
    <t>850-1700</t>
  </si>
  <si>
    <t>Volume 89 Number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</si>
</sst>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 mmm\ yy"/>
    <numFmt numFmtId="165" formatCode="\+0.0%;\-0.0%"/>
    <numFmt numFmtId="166" formatCode="mmm\ yy"/>
    <numFmt numFmtId="167" formatCode="General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.5"/>
      <color indexed="12"/>
      <name val="Arial"/>
      <family val="2"/>
    </font>
    <font>
      <sz val="9.5"/>
      <name val="Arial"/>
      <family val="2"/>
    </font>
    <font>
      <sz val="10"/>
      <name val="MS Sans Serif"/>
      <family val="2"/>
    </font>
    <font>
      <sz val="9.5"/>
      <color indexed="8"/>
      <name val="Arial"/>
      <family val="2"/>
    </font>
    <font>
      <b/>
      <sz val="9.5"/>
      <color indexed="8"/>
      <name val="Arial"/>
      <family val="2"/>
    </font>
    <font>
      <b/>
      <sz val="9.5"/>
      <color indexed="12"/>
      <name val="Arial"/>
      <family val="2"/>
    </font>
    <font>
      <b/>
      <sz val="10"/>
      <name val="Arial"/>
      <family val="2"/>
    </font>
    <font>
      <u/>
      <sz val="9"/>
      <color theme="1"/>
      <name val="Calibri"/>
      <family val="2"/>
      <scheme val="minor"/>
    </font>
    <font>
      <b/>
      <sz val="22"/>
      <name val="Arial"/>
      <family val="2"/>
    </font>
    <font>
      <sz val="14"/>
      <name val="MS Sans Serif"/>
      <family val="2"/>
    </font>
    <font>
      <b/>
      <sz val="14"/>
      <name val="MS Sans Serif"/>
      <family val="2"/>
    </font>
    <font>
      <b/>
      <sz val="12"/>
      <name val="MS Sans Serif"/>
      <family val="2"/>
    </font>
    <font>
      <sz val="36"/>
      <name val="Algerian"/>
      <family val="5"/>
    </font>
    <font>
      <b/>
      <sz val="10"/>
      <name val="MS Sans Serif"/>
      <family val="2"/>
    </font>
    <font>
      <sz val="10"/>
      <name val="Courier"/>
      <family val="3"/>
    </font>
    <font>
      <b/>
      <sz val="11"/>
      <name val="Arial"/>
      <family val="2"/>
    </font>
    <font>
      <b/>
      <sz val="11"/>
      <name val="Courier"/>
      <family val="3"/>
    </font>
    <font>
      <sz val="4"/>
      <name val="MS Sans Serif"/>
      <family val="2"/>
    </font>
    <font>
      <b/>
      <sz val="11"/>
      <name val="MS Sans Serif"/>
      <family val="2"/>
    </font>
    <font>
      <sz val="12"/>
      <name val="Arial"/>
      <family val="2"/>
    </font>
    <font>
      <b/>
      <sz val="12"/>
      <name val="Arial"/>
      <family val="2"/>
    </font>
    <font>
      <b/>
      <sz val="10.55"/>
      <color theme="1"/>
      <name val="Calibri"/>
      <family val="2"/>
      <scheme val="minor"/>
    </font>
    <font>
      <sz val="10.5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4" fillId="0" borderId="2"/>
    <xf numFmtId="0" fontId="7" fillId="0" borderId="0"/>
    <xf numFmtId="0" fontId="11" fillId="0" borderId="0"/>
    <xf numFmtId="0" fontId="7" fillId="0" borderId="0"/>
    <xf numFmtId="0" fontId="4" fillId="0" borderId="2"/>
    <xf numFmtId="0" fontId="4" fillId="0" borderId="2"/>
    <xf numFmtId="0" fontId="4" fillId="0" borderId="2"/>
    <xf numFmtId="0" fontId="4" fillId="0" borderId="2"/>
    <xf numFmtId="0" fontId="4" fillId="0" borderId="2"/>
    <xf numFmtId="9" fontId="11" fillId="0" borderId="0" applyFont="0" applyFill="0" applyBorder="0" applyAlignment="0" applyProtection="0"/>
    <xf numFmtId="0" fontId="7" fillId="0" borderId="0"/>
    <xf numFmtId="167" fontId="19" fillId="0" borderId="0"/>
    <xf numFmtId="0" fontId="7" fillId="0" borderId="0"/>
    <xf numFmtId="167" fontId="7" fillId="0" borderId="0"/>
    <xf numFmtId="167" fontId="7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5" fontId="8" fillId="0" borderId="0" xfId="3" applyNumberFormat="1" applyFont="1" applyAlignment="1">
      <alignment horizontal="center"/>
    </xf>
    <xf numFmtId="0" fontId="0" fillId="0" borderId="1" xfId="0" applyBorder="1"/>
    <xf numFmtId="0" fontId="9" fillId="0" borderId="0" xfId="3" applyFont="1"/>
    <xf numFmtId="0" fontId="10" fillId="0" borderId="0" xfId="3" applyFont="1"/>
    <xf numFmtId="0" fontId="9" fillId="0" borderId="1" xfId="3" applyFont="1" applyBorder="1"/>
    <xf numFmtId="0" fontId="10" fillId="0" borderId="1" xfId="3" applyFont="1" applyBorder="1"/>
    <xf numFmtId="0" fontId="2" fillId="0" borderId="3" xfId="0" applyFont="1" applyBorder="1"/>
    <xf numFmtId="0" fontId="0" fillId="0" borderId="3" xfId="0" applyBorder="1"/>
    <xf numFmtId="2" fontId="5" fillId="0" borderId="0" xfId="3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5" fillId="2" borderId="0" xfId="3" applyNumberFormat="1" applyFont="1" applyFill="1" applyAlignment="1" applyProtection="1">
      <alignment horizontal="center"/>
      <protection locked="0"/>
    </xf>
    <xf numFmtId="165" fontId="6" fillId="0" borderId="0" xfId="5" applyNumberFormat="1" applyFont="1" applyAlignment="1">
      <alignment horizontal="center"/>
    </xf>
    <xf numFmtId="0" fontId="6" fillId="0" borderId="0" xfId="5" applyFont="1" applyAlignment="1">
      <alignment horizontal="center"/>
    </xf>
    <xf numFmtId="0" fontId="13" fillId="0" borderId="0" xfId="12" applyFont="1" applyAlignment="1">
      <alignment horizontal="centerContinuous"/>
    </xf>
    <xf numFmtId="0" fontId="7" fillId="0" borderId="0" xfId="12" applyAlignment="1">
      <alignment horizontal="centerContinuous"/>
    </xf>
    <xf numFmtId="0" fontId="4" fillId="0" borderId="0" xfId="12" applyFont="1" applyAlignment="1">
      <alignment horizontal="centerContinuous"/>
    </xf>
    <xf numFmtId="0" fontId="14" fillId="0" borderId="0" xfId="12" applyFont="1" applyAlignment="1">
      <alignment horizontal="centerContinuous"/>
    </xf>
    <xf numFmtId="0" fontId="7" fillId="0" borderId="0" xfId="12"/>
    <xf numFmtId="0" fontId="15" fillId="0" borderId="0" xfId="12" applyFont="1"/>
    <xf numFmtId="0" fontId="16" fillId="0" borderId="0" xfId="12" applyFont="1" applyAlignment="1">
      <alignment horizontal="centerContinuous"/>
    </xf>
    <xf numFmtId="0" fontId="17" fillId="0" borderId="0" xfId="12" applyFont="1" applyAlignment="1">
      <alignment horizontal="centerContinuous"/>
    </xf>
    <xf numFmtId="0" fontId="16" fillId="0" borderId="0" xfId="12" applyFont="1" applyAlignment="1">
      <alignment horizontal="left"/>
    </xf>
    <xf numFmtId="0" fontId="7" fillId="0" borderId="0" xfId="12" applyAlignment="1">
      <alignment horizontal="left"/>
    </xf>
    <xf numFmtId="0" fontId="18" fillId="0" borderId="4" xfId="12" applyFont="1" applyBorder="1" applyAlignment="1">
      <alignment horizontal="left"/>
    </xf>
    <xf numFmtId="0" fontId="16" fillId="0" borderId="5" xfId="12" applyFont="1" applyBorder="1" applyAlignment="1">
      <alignment horizontal="left"/>
    </xf>
    <xf numFmtId="0" fontId="18" fillId="0" borderId="5" xfId="12" applyFont="1" applyBorder="1" applyAlignment="1">
      <alignment horizontal="left"/>
    </xf>
    <xf numFmtId="0" fontId="16" fillId="0" borderId="6" xfId="12" applyFont="1" applyBorder="1" applyAlignment="1">
      <alignment horizontal="left"/>
    </xf>
    <xf numFmtId="167" fontId="19" fillId="0" borderId="0" xfId="13"/>
    <xf numFmtId="167" fontId="19" fillId="3" borderId="0" xfId="13" applyFill="1"/>
    <xf numFmtId="167" fontId="11" fillId="0" borderId="0" xfId="13" applyFont="1"/>
    <xf numFmtId="0" fontId="20" fillId="0" borderId="0" xfId="12" applyFont="1" applyAlignment="1">
      <alignment horizontal="centerContinuous"/>
    </xf>
    <xf numFmtId="0" fontId="20" fillId="0" borderId="0" xfId="12" applyFont="1"/>
    <xf numFmtId="167" fontId="20" fillId="0" borderId="0" xfId="13" applyFont="1"/>
    <xf numFmtId="167" fontId="21" fillId="0" borderId="0" xfId="13" applyFont="1"/>
    <xf numFmtId="167" fontId="4" fillId="0" borderId="0" xfId="13" applyFont="1"/>
    <xf numFmtId="167" fontId="4" fillId="0" borderId="0" xfId="13" applyFont="1" applyProtection="1">
      <protection locked="0"/>
    </xf>
    <xf numFmtId="0" fontId="7" fillId="0" borderId="0" xfId="14"/>
    <xf numFmtId="0" fontId="18" fillId="0" borderId="4" xfId="14" applyFont="1" applyBorder="1" applyAlignment="1">
      <alignment horizontal="left" vertical="center"/>
    </xf>
    <xf numFmtId="0" fontId="16" fillId="0" borderId="5" xfId="14" applyFont="1" applyBorder="1" applyAlignment="1">
      <alignment horizontal="left" vertical="center"/>
    </xf>
    <xf numFmtId="0" fontId="18" fillId="0" borderId="5" xfId="14" applyFont="1" applyBorder="1" applyAlignment="1">
      <alignment horizontal="left" vertical="center"/>
    </xf>
    <xf numFmtId="0" fontId="16" fillId="0" borderId="6" xfId="14" applyFont="1" applyBorder="1" applyAlignment="1">
      <alignment horizontal="left" vertical="center"/>
    </xf>
    <xf numFmtId="0" fontId="18" fillId="0" borderId="0" xfId="14" applyFont="1" applyAlignment="1">
      <alignment horizontal="left" vertical="center"/>
    </xf>
    <xf numFmtId="0" fontId="16" fillId="0" borderId="0" xfId="14" applyFont="1" applyAlignment="1">
      <alignment horizontal="left" vertical="center"/>
    </xf>
    <xf numFmtId="167" fontId="7" fillId="0" borderId="0" xfId="15"/>
    <xf numFmtId="167" fontId="7" fillId="3" borderId="0" xfId="15" applyFill="1"/>
    <xf numFmtId="167" fontId="7" fillId="4" borderId="0" xfId="15" applyFill="1"/>
    <xf numFmtId="1" fontId="22" fillId="0" borderId="0" xfId="16" applyNumberFormat="1" applyFont="1" applyAlignment="1">
      <alignment horizontal="right"/>
    </xf>
    <xf numFmtId="167" fontId="7" fillId="0" borderId="0" xfId="15" applyAlignment="1">
      <alignment horizontal="center"/>
    </xf>
    <xf numFmtId="0" fontId="18" fillId="0" borderId="0" xfId="14" applyFont="1" applyAlignment="1">
      <alignment vertical="center"/>
    </xf>
    <xf numFmtId="0" fontId="23" fillId="0" borderId="0" xfId="14" applyFont="1" applyAlignment="1">
      <alignment horizontal="left" vertical="center"/>
    </xf>
    <xf numFmtId="167" fontId="7" fillId="0" borderId="0" xfId="15" applyAlignment="1">
      <alignment vertical="center"/>
    </xf>
    <xf numFmtId="0" fontId="7" fillId="0" borderId="0" xfId="14" applyAlignment="1">
      <alignment vertical="center"/>
    </xf>
    <xf numFmtId="0" fontId="24" fillId="0" borderId="0" xfId="14" applyFont="1" applyAlignment="1">
      <alignment horizontal="left"/>
    </xf>
    <xf numFmtId="0" fontId="4" fillId="0" borderId="0" xfId="14" applyFont="1"/>
    <xf numFmtId="167" fontId="4" fillId="0" borderId="0" xfId="15" applyFont="1"/>
    <xf numFmtId="0" fontId="4" fillId="0" borderId="0" xfId="14" applyFont="1" applyAlignment="1">
      <alignment horizontal="left"/>
    </xf>
    <xf numFmtId="167" fontId="16" fillId="0" borderId="0" xfId="15" applyFont="1"/>
    <xf numFmtId="0" fontId="25" fillId="0" borderId="0" xfId="14" applyFont="1" applyAlignment="1">
      <alignment horizontal="left"/>
    </xf>
    <xf numFmtId="0" fontId="25" fillId="0" borderId="0" xfId="14" applyFont="1"/>
    <xf numFmtId="0" fontId="25" fillId="0" borderId="0" xfId="14" applyFont="1" applyAlignment="1">
      <alignment horizontal="centerContinuous"/>
    </xf>
    <xf numFmtId="167" fontId="25" fillId="0" borderId="0" xfId="15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164" fontId="28" fillId="0" borderId="0" xfId="0" applyNumberFormat="1" applyFont="1"/>
    <xf numFmtId="0" fontId="29" fillId="0" borderId="0" xfId="0" applyFont="1"/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164" fontId="28" fillId="0" borderId="1" xfId="0" applyNumberFormat="1" applyFont="1" applyBorder="1"/>
    <xf numFmtId="0" fontId="28" fillId="0" borderId="3" xfId="0" applyFont="1" applyBorder="1"/>
    <xf numFmtId="166" fontId="28" fillId="0" borderId="0" xfId="0" applyNumberFormat="1" applyFont="1" applyAlignment="1" applyProtection="1">
      <alignment horizontal="center"/>
      <protection locked="0"/>
    </xf>
    <xf numFmtId="166" fontId="28" fillId="0" borderId="0" xfId="0" applyNumberFormat="1" applyFont="1" applyAlignment="1">
      <alignment horizontal="center"/>
    </xf>
    <xf numFmtId="0" fontId="20" fillId="0" borderId="0" xfId="12" applyFont="1" applyAlignment="1">
      <alignment horizontal="left"/>
    </xf>
    <xf numFmtId="14" fontId="7" fillId="0" borderId="0" xfId="14" applyNumberFormat="1"/>
    <xf numFmtId="0" fontId="3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2" fillId="0" borderId="0" xfId="17" applyAlignment="1" applyProtection="1"/>
    <xf numFmtId="0" fontId="2" fillId="0" borderId="0" xfId="0" quotePrefix="1" applyFont="1"/>
    <xf numFmtId="0" fontId="0" fillId="0" borderId="7" xfId="0" applyBorder="1"/>
    <xf numFmtId="0" fontId="2" fillId="0" borderId="8" xfId="0" applyFont="1" applyBorder="1"/>
    <xf numFmtId="0" fontId="2" fillId="0" borderId="7" xfId="0" applyFont="1" applyBorder="1"/>
    <xf numFmtId="0" fontId="0" fillId="0" borderId="8" xfId="0" applyBorder="1"/>
    <xf numFmtId="165" fontId="6" fillId="0" borderId="0" xfId="1" applyNumberFormat="1" applyFont="1" applyFill="1" applyAlignment="1" applyProtection="1">
      <alignment horizontal="center"/>
    </xf>
    <xf numFmtId="165" fontId="6" fillId="0" borderId="0" xfId="1" applyNumberFormat="1" applyFont="1" applyFill="1" applyBorder="1" applyAlignment="1" applyProtection="1">
      <alignment horizontal="center"/>
    </xf>
    <xf numFmtId="165" fontId="6" fillId="0" borderId="7" xfId="1" applyNumberFormat="1" applyFont="1" applyFill="1" applyBorder="1" applyAlignment="1" applyProtection="1">
      <alignment horizontal="center"/>
    </xf>
    <xf numFmtId="165" fontId="8" fillId="0" borderId="1" xfId="3" applyNumberFormat="1" applyFont="1" applyBorder="1" applyAlignment="1">
      <alignment horizontal="center"/>
    </xf>
    <xf numFmtId="165" fontId="6" fillId="0" borderId="1" xfId="1" applyNumberFormat="1" applyFont="1" applyFill="1" applyBorder="1" applyAlignment="1" applyProtection="1">
      <alignment horizontal="center"/>
    </xf>
    <xf numFmtId="165" fontId="6" fillId="0" borderId="3" xfId="3" applyNumberFormat="1" applyFont="1" applyBorder="1" applyAlignment="1">
      <alignment horizontal="center"/>
    </xf>
    <xf numFmtId="164" fontId="28" fillId="0" borderId="3" xfId="0" applyNumberFormat="1" applyFont="1" applyBorder="1"/>
    <xf numFmtId="165" fontId="8" fillId="0" borderId="3" xfId="3" applyNumberFormat="1" applyFont="1" applyBorder="1" applyAlignment="1">
      <alignment horizontal="center"/>
    </xf>
    <xf numFmtId="164" fontId="28" fillId="0" borderId="0" xfId="0" applyNumberFormat="1" applyFont="1" applyAlignment="1">
      <alignment horizontal="center"/>
    </xf>
    <xf numFmtId="165" fontId="8" fillId="0" borderId="7" xfId="3" applyNumberFormat="1" applyFont="1" applyBorder="1" applyAlignment="1">
      <alignment horizontal="center"/>
    </xf>
    <xf numFmtId="165" fontId="6" fillId="0" borderId="8" xfId="5" applyNumberFormat="1" applyFont="1" applyBorder="1" applyAlignment="1">
      <alignment horizontal="center"/>
    </xf>
    <xf numFmtId="165" fontId="8" fillId="0" borderId="8" xfId="3" applyNumberFormat="1" applyFont="1" applyBorder="1" applyAlignment="1">
      <alignment horizontal="center"/>
    </xf>
    <xf numFmtId="1" fontId="5" fillId="0" borderId="0" xfId="2" applyNumberFormat="1" applyFont="1" applyBorder="1" applyAlignment="1">
      <alignment horizontal="center"/>
    </xf>
    <xf numFmtId="2" fontId="5" fillId="0" borderId="0" xfId="2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3" fontId="5" fillId="0" borderId="0" xfId="2" applyNumberFormat="1" applyFont="1" applyBorder="1" applyAlignment="1">
      <alignment horizontal="center"/>
    </xf>
    <xf numFmtId="1" fontId="5" fillId="0" borderId="7" xfId="2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7" xfId="2" applyNumberFormat="1" applyFont="1" applyBorder="1" applyAlignment="1">
      <alignment horizontal="center"/>
    </xf>
    <xf numFmtId="3" fontId="5" fillId="0" borderId="7" xfId="2" applyNumberFormat="1" applyFont="1" applyBorder="1" applyAlignment="1">
      <alignment horizontal="center"/>
    </xf>
    <xf numFmtId="0" fontId="9" fillId="0" borderId="0" xfId="0" applyFont="1"/>
    <xf numFmtId="0" fontId="9" fillId="0" borderId="0" xfId="3" applyFont="1" applyProtection="1">
      <protection locked="0"/>
    </xf>
    <xf numFmtId="3" fontId="5" fillId="0" borderId="0" xfId="3" applyNumberFormat="1" applyFont="1" applyAlignment="1">
      <alignment horizontal="center"/>
    </xf>
    <xf numFmtId="1" fontId="9" fillId="0" borderId="8" xfId="3" applyNumberFormat="1" applyFont="1" applyBorder="1"/>
    <xf numFmtId="2" fontId="9" fillId="0" borderId="8" xfId="3" applyNumberFormat="1" applyFont="1" applyBorder="1"/>
    <xf numFmtId="2" fontId="9" fillId="0" borderId="8" xfId="0" applyNumberFormat="1" applyFont="1" applyBorder="1"/>
    <xf numFmtId="3" fontId="5" fillId="0" borderId="8" xfId="3" applyNumberFormat="1" applyFont="1" applyBorder="1" applyAlignment="1">
      <alignment horizontal="center"/>
    </xf>
    <xf numFmtId="0" fontId="9" fillId="0" borderId="8" xfId="3" applyFont="1" applyBorder="1"/>
    <xf numFmtId="0" fontId="10" fillId="0" borderId="8" xfId="3" applyFont="1" applyBorder="1"/>
    <xf numFmtId="0" fontId="2" fillId="0" borderId="1" xfId="0" applyFont="1" applyBorder="1"/>
    <xf numFmtId="0" fontId="9" fillId="0" borderId="8" xfId="0" applyFont="1" applyBorder="1"/>
    <xf numFmtId="0" fontId="9" fillId="0" borderId="1" xfId="3" applyFont="1" applyBorder="1" applyProtection="1">
      <protection locked="0"/>
    </xf>
    <xf numFmtId="1" fontId="5" fillId="0" borderId="8" xfId="2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8" xfId="2" applyNumberFormat="1" applyFont="1" applyBorder="1" applyAlignment="1">
      <alignment horizontal="center"/>
    </xf>
    <xf numFmtId="4" fontId="5" fillId="0" borderId="0" xfId="3" applyNumberFormat="1" applyFont="1" applyAlignment="1">
      <alignment horizontal="center"/>
    </xf>
    <xf numFmtId="3" fontId="5" fillId="0" borderId="7" xfId="3" applyNumberFormat="1" applyFont="1" applyBorder="1" applyAlignment="1">
      <alignment horizontal="center"/>
    </xf>
    <xf numFmtId="2" fontId="5" fillId="0" borderId="7" xfId="3" applyNumberFormat="1" applyFont="1" applyBorder="1" applyAlignment="1">
      <alignment horizontal="center"/>
    </xf>
    <xf numFmtId="2" fontId="5" fillId="0" borderId="0" xfId="4" applyNumberFormat="1" applyFont="1" applyAlignment="1">
      <alignment horizontal="center"/>
    </xf>
    <xf numFmtId="1" fontId="5" fillId="0" borderId="0" xfId="3" applyNumberFormat="1" applyFont="1" applyAlignment="1">
      <alignment horizontal="center"/>
    </xf>
    <xf numFmtId="0" fontId="5" fillId="0" borderId="0" xfId="3" applyFont="1" applyAlignment="1">
      <alignment horizontal="center"/>
    </xf>
    <xf numFmtId="3" fontId="5" fillId="0" borderId="0" xfId="5" applyNumberFormat="1" applyFont="1" applyAlignment="1">
      <alignment horizontal="center"/>
    </xf>
    <xf numFmtId="1" fontId="5" fillId="0" borderId="7" xfId="3" applyNumberFormat="1" applyFont="1" applyBorder="1" applyAlignment="1">
      <alignment horizontal="center"/>
    </xf>
    <xf numFmtId="4" fontId="5" fillId="0" borderId="7" xfId="3" applyNumberFormat="1" applyFont="1" applyBorder="1" applyAlignment="1">
      <alignment horizontal="center"/>
    </xf>
    <xf numFmtId="4" fontId="5" fillId="0" borderId="7" xfId="5" applyNumberFormat="1" applyFont="1" applyBorder="1" applyAlignment="1">
      <alignment horizontal="center"/>
    </xf>
    <xf numFmtId="4" fontId="5" fillId="0" borderId="0" xfId="5" applyNumberFormat="1" applyFont="1" applyAlignment="1">
      <alignment horizontal="center"/>
    </xf>
    <xf numFmtId="0" fontId="8" fillId="0" borderId="0" xfId="3" applyFont="1"/>
    <xf numFmtId="4" fontId="5" fillId="0" borderId="0" xfId="3" applyNumberFormat="1" applyFont="1" applyAlignment="1" applyProtection="1">
      <alignment horizontal="center"/>
      <protection locked="0"/>
    </xf>
    <xf numFmtId="1" fontId="5" fillId="0" borderId="8" xfId="3" applyNumberFormat="1" applyFont="1" applyBorder="1" applyAlignment="1">
      <alignment horizontal="center"/>
    </xf>
    <xf numFmtId="4" fontId="5" fillId="0" borderId="8" xfId="3" applyNumberFormat="1" applyFont="1" applyBorder="1" applyAlignment="1">
      <alignment horizontal="center"/>
    </xf>
    <xf numFmtId="4" fontId="5" fillId="0" borderId="8" xfId="3" applyNumberFormat="1" applyFont="1" applyBorder="1" applyAlignment="1" applyProtection="1">
      <alignment horizontal="center"/>
      <protection locked="0"/>
    </xf>
    <xf numFmtId="0" fontId="11" fillId="0" borderId="0" xfId="0" applyFont="1"/>
    <xf numFmtId="0" fontId="4" fillId="0" borderId="0" xfId="0" applyFont="1"/>
    <xf numFmtId="165" fontId="6" fillId="0" borderId="0" xfId="1" applyNumberFormat="1" applyFont="1" applyBorder="1" applyAlignment="1" applyProtection="1">
      <alignment horizontal="center"/>
    </xf>
    <xf numFmtId="3" fontId="0" fillId="0" borderId="0" xfId="0" applyNumberFormat="1"/>
    <xf numFmtId="0" fontId="7" fillId="5" borderId="0" xfId="12" applyFill="1" applyAlignment="1">
      <alignment horizontal="centerContinuous"/>
    </xf>
    <xf numFmtId="0" fontId="7" fillId="5" borderId="0" xfId="12" applyFill="1"/>
    <xf numFmtId="0" fontId="7" fillId="5" borderId="0" xfId="12" applyFill="1" applyAlignment="1">
      <alignment horizontal="left"/>
    </xf>
    <xf numFmtId="167" fontId="19" fillId="5" borderId="0" xfId="13" applyFill="1"/>
    <xf numFmtId="167" fontId="21" fillId="5" borderId="0" xfId="13" applyFont="1" applyFill="1"/>
    <xf numFmtId="0" fontId="28" fillId="0" borderId="8" xfId="0" applyFont="1" applyBorder="1"/>
    <xf numFmtId="0" fontId="28" fillId="0" borderId="8" xfId="0" applyFont="1" applyBorder="1" applyAlignment="1">
      <alignment horizontal="center"/>
    </xf>
    <xf numFmtId="164" fontId="28" fillId="0" borderId="8" xfId="0" applyNumberFormat="1" applyFont="1" applyBorder="1"/>
    <xf numFmtId="165" fontId="6" fillId="0" borderId="8" xfId="1" applyNumberFormat="1" applyFont="1" applyFill="1" applyBorder="1" applyAlignment="1" applyProtection="1">
      <alignment horizontal="center"/>
    </xf>
    <xf numFmtId="0" fontId="9" fillId="0" borderId="8" xfId="3" applyFont="1" applyBorder="1" applyProtection="1">
      <protection locked="0"/>
    </xf>
    <xf numFmtId="165" fontId="6" fillId="0" borderId="7" xfId="3" applyNumberFormat="1" applyFont="1" applyBorder="1" applyAlignment="1">
      <alignment horizontal="center"/>
    </xf>
    <xf numFmtId="0" fontId="28" fillId="0" borderId="7" xfId="0" applyFont="1" applyBorder="1"/>
    <xf numFmtId="164" fontId="28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quotePrefix="1" applyFont="1" applyAlignment="1">
      <alignment horizontal="center"/>
    </xf>
  </cellXfs>
  <cellStyles count="18">
    <cellStyle name="Hyperlink" xfId="17" builtinId="8"/>
    <cellStyle name="Normal" xfId="0" builtinId="0"/>
    <cellStyle name="Normal 2" xfId="6" xr:uid="{00000000-0005-0000-0000-000002000000}"/>
    <cellStyle name="Normal 2 2" xfId="7" xr:uid="{00000000-0005-0000-0000-000003000000}"/>
    <cellStyle name="Normal 3" xfId="8" xr:uid="{00000000-0005-0000-0000-000004000000}"/>
    <cellStyle name="Normal 4" xfId="9" xr:uid="{00000000-0005-0000-0000-000005000000}"/>
    <cellStyle name="Normal 5" xfId="10" xr:uid="{00000000-0005-0000-0000-000006000000}"/>
    <cellStyle name="Normal_14 WEANED PIGS - UP TO 30 KGS" xfId="16" xr:uid="{00000000-0005-0000-0000-000007000000}"/>
    <cellStyle name="Normal_C'backey" xfId="5" xr:uid="{00000000-0005-0000-0000-000008000000}"/>
    <cellStyle name="Normal_Compound  &amp; Feedstuffs in NI" xfId="3" xr:uid="{00000000-0005-0000-0000-000009000000}"/>
    <cellStyle name="Normal_NI PIG PRICE-1998" xfId="4" xr:uid="{00000000-0005-0000-0000-00000A000000}"/>
    <cellStyle name="Normal_PAGE 1" xfId="12" xr:uid="{00000000-0005-0000-0000-00000B000000}"/>
    <cellStyle name="Normal_PAGE 1_1" xfId="13" xr:uid="{00000000-0005-0000-0000-00000C000000}"/>
    <cellStyle name="Normal_PAGE 2_MRGR002" xfId="15" xr:uid="{00000000-0005-0000-0000-00000D000000}"/>
    <cellStyle name="Normal_PAGE_2.XLS" xfId="14" xr:uid="{00000000-0005-0000-0000-00000E000000}"/>
    <cellStyle name="Normal_Vol 73 Quarter 3 Reports" xfId="2" xr:uid="{00000000-0005-0000-0000-00000F000000}"/>
    <cellStyle name="Percent" xfId="1" builtinId="5"/>
    <cellStyle name="Percent 2" xfId="11" xr:uid="{00000000-0005-0000-0000-00001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080238306805E-2"/>
          <c:y val="5.5555660211370421E-2"/>
          <c:w val="0.94318256580893955"/>
          <c:h val="0.8919769889491999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567704"/>
        <c:axId val="791569664"/>
      </c:barChart>
      <c:catAx>
        <c:axId val="791567704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9664"/>
        <c:crosses val="autoZero"/>
        <c:auto val="0"/>
        <c:lblAlgn val="ctr"/>
        <c:lblOffset val="100"/>
        <c:tickMarkSkip val="1"/>
        <c:noMultiLvlLbl val="0"/>
      </c:catAx>
      <c:valAx>
        <c:axId val="791569664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7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heifers 300-400 kg (£/head)</a:t>
            </a:r>
          </a:p>
        </c:rich>
      </c:tx>
      <c:layout>
        <c:manualLayout>
          <c:xMode val="edge"/>
          <c:yMode val="edge"/>
          <c:x val="0.1671574270611742"/>
          <c:y val="3.974584521837154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09575237343558"/>
          <c:y val="0.15271021572411908"/>
          <c:w val="0.85904337917136608"/>
          <c:h val="0.5828936580866653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1046.1607142857142</c:v>
              </c:pt>
              <c:pt idx="1">
                <c:v>1125.5820105820105</c:v>
              </c:pt>
              <c:pt idx="2">
                <c:v>1146.1372549019609</c:v>
              </c:pt>
              <c:pt idx="3">
                <c:v>1136.4137931034484</c:v>
              </c:pt>
              <c:pt idx="4">
                <c:v>1163.4324324324325</c:v>
              </c:pt>
              <c:pt idx="5">
                <c:v>1176.5809523809523</c:v>
              </c:pt>
              <c:pt idx="6">
                <c:v>1195.9507389162561</c:v>
              </c:pt>
              <c:pt idx="7">
                <c:v>1230.0560747663551</c:v>
              </c:pt>
              <c:pt idx="8">
                <c:v>1211.3421052631579</c:v>
              </c:pt>
              <c:pt idx="9">
                <c:v>1230.1225490196077</c:v>
              </c:pt>
              <c:pt idx="10">
                <c:v>1248.8285714285714</c:v>
              </c:pt>
              <c:pt idx="11">
                <c:v>1384.752688172043</c:v>
              </c:pt>
              <c:pt idx="12">
                <c:v>1385.911111111111</c:v>
              </c:pt>
              <c:pt idx="13">
                <c:v>1388.242424</c:v>
              </c:pt>
              <c:pt idx="14">
                <c:v>1354.2618025751074</c:v>
              </c:pt>
              <c:pt idx="15">
                <c:v>1396.1379310344828</c:v>
              </c:pt>
              <c:pt idx="16">
                <c:v>1379.7530864197531</c:v>
              </c:pt>
              <c:pt idx="17">
                <c:v>1409.8402366863904</c:v>
              </c:pt>
              <c:pt idx="18">
                <c:v>1384.2857142857142</c:v>
              </c:pt>
              <c:pt idx="19">
                <c:v>1356.6530612244899</c:v>
              </c:pt>
              <c:pt idx="20">
                <c:v>1288.7612903225806</c:v>
              </c:pt>
              <c:pt idx="21">
                <c:v>1273.7254901960785</c:v>
              </c:pt>
              <c:pt idx="22">
                <c:v>1284.2347826086957</c:v>
              </c:pt>
              <c:pt idx="23">
                <c:v>1265.6288659793815</c:v>
              </c:pt>
              <c:pt idx="24">
                <c:v>1369.1089108910892</c:v>
              </c:pt>
              <c:pt idx="25">
                <c:v>1424.5444444444445</c:v>
              </c:pt>
              <c:pt idx="26">
                <c:v>1443.6363636363637</c:v>
              </c:pt>
              <c:pt idx="27">
                <c:v>#N/A</c:v>
              </c:pt>
              <c:pt idx="28">
                <c:v>1451.0347826086957</c:v>
              </c:pt>
              <c:pt idx="29">
                <c:v>1478.1021897810219</c:v>
              </c:pt>
              <c:pt idx="30">
                <c:v>1465.0537634408602</c:v>
              </c:pt>
              <c:pt idx="31">
                <c:v>1490.2079207920792</c:v>
              </c:pt>
              <c:pt idx="32">
                <c:v>1544.6942148760331</c:v>
              </c:pt>
              <c:pt idx="33">
                <c:v>1491.9401197604791</c:v>
              </c:pt>
              <c:pt idx="34">
                <c:v>1533.1972789115646</c:v>
              </c:pt>
              <c:pt idx="35">
                <c:v>1556.0380434782608</c:v>
              </c:pt>
              <c:pt idx="36">
                <c:v>1517.8389830508474</c:v>
              </c:pt>
              <c:pt idx="37">
                <c:v>1556.2169312169312</c:v>
              </c:pt>
              <c:pt idx="38">
                <c:v>1543.6021505376343</c:v>
              </c:pt>
              <c:pt idx="39">
                <c:v>1561.1709844559587</c:v>
              </c:pt>
              <c:pt idx="40">
                <c:v>1681.8581081081081</c:v>
              </c:pt>
              <c:pt idx="41">
                <c:v>1564.0923913043478</c:v>
              </c:pt>
              <c:pt idx="42">
                <c:v>1662.704918032787</c:v>
              </c:pt>
              <c:pt idx="43">
                <c:v>1644.5135135135135</c:v>
              </c:pt>
              <c:pt idx="44">
                <c:v>1640.2753623188405</c:v>
              </c:pt>
              <c:pt idx="45">
                <c:v>1614.4954128440368</c:v>
              </c:pt>
              <c:pt idx="46">
                <c:v>1630.3846153846155</c:v>
              </c:pt>
              <c:pt idx="47">
                <c:v>1398.421052631579</c:v>
              </c:pt>
              <c:pt idx="48">
                <c:v>1404.5555555555557</c:v>
              </c:pt>
              <c:pt idx="49">
                <c:v>1460.7446808510638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5F6-49CB-AFAA-A7B6B5D66520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1601.3888888888889</c:v>
              </c:pt>
              <c:pt idx="1">
                <c:v>1601.2230215827337</c:v>
              </c:pt>
              <c:pt idx="2">
                <c:v>1595.7058823529412</c:v>
              </c:pt>
              <c:pt idx="3">
                <c:v>1558.2352941176471</c:v>
              </c:pt>
              <c:pt idx="4">
                <c:v>1623.6324786324785</c:v>
              </c:pt>
              <c:pt idx="5">
                <c:v>1611.3445378151262</c:v>
              </c:pt>
              <c:pt idx="6">
                <c:v>1606.090909090909</c:v>
              </c:pt>
              <c:pt idx="7">
                <c:v>1603.3235294117646</c:v>
              </c:pt>
              <c:pt idx="8">
                <c:v>1576.5447154471544</c:v>
              </c:pt>
              <c:pt idx="9">
                <c:v>1609.9403973509934</c:v>
              </c:pt>
              <c:pt idx="10">
                <c:v>1587.556179775281</c:v>
              </c:pt>
              <c:pt idx="11">
                <c:v>1610.1868131868132</c:v>
              </c:pt>
              <c:pt idx="12">
                <c:v>1566.4705882352941</c:v>
              </c:pt>
              <c:pt idx="13">
                <c:v>1529.4444444444443</c:v>
              </c:pt>
              <c:pt idx="14">
                <c:v>1498.3035714285713</c:v>
              </c:pt>
              <c:pt idx="15">
                <c:v>1482.4025974025974</c:v>
              </c:pt>
              <c:pt idx="16">
                <c:v>1438.0521327014219</c:v>
              </c:pt>
              <c:pt idx="17">
                <c:v>1420.3214285714287</c:v>
              </c:pt>
              <c:pt idx="18">
                <c:v>1375.5505617977528</c:v>
              </c:pt>
              <c:pt idx="19">
                <c:v>1324.1791044776119</c:v>
              </c:pt>
              <c:pt idx="20">
                <c:v>1417.2093023255813</c:v>
              </c:pt>
              <c:pt idx="21">
                <c:v>1535.0579710144928</c:v>
              </c:pt>
              <c:pt idx="22">
                <c:v>1473.0769230769231</c:v>
              </c:pt>
              <c:pt idx="23">
                <c:v>1507.4285714285713</c:v>
              </c:pt>
              <c:pt idx="24">
                <c:v>1323.0142857142857</c:v>
              </c:pt>
              <c:pt idx="25">
                <c:v>1491.5333333333333</c:v>
              </c:pt>
              <c:pt idx="26">
                <c:v>1401.590909090909</c:v>
              </c:pt>
              <c:pt idx="27">
                <c:v>#N/A</c:v>
              </c:pt>
              <c:pt idx="28">
                <c:v>1458.780487804878</c:v>
              </c:pt>
              <c:pt idx="29">
                <c:v>1513.943661971831</c:v>
              </c:pt>
              <c:pt idx="30">
                <c:v>1346.5816326530612</c:v>
              </c:pt>
              <c:pt idx="31">
                <c:v>1364.1176470588234</c:v>
              </c:pt>
              <c:pt idx="32">
                <c:v>1364.7674418604652</c:v>
              </c:pt>
              <c:pt idx="33">
                <c:v>1402.4657534246576</c:v>
              </c:pt>
              <c:pt idx="34">
                <c:v>1326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5F6-49CB-AFAA-A7B6B5D66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9704"/>
        <c:axId val="794888136"/>
      </c:lineChart>
      <c:catAx>
        <c:axId val="794889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760165667632622"/>
              <c:y val="0.84263753907117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136"/>
        <c:crossesAt val="525"/>
        <c:auto val="0"/>
        <c:lblAlgn val="ctr"/>
        <c:lblOffset val="100"/>
        <c:tickLblSkip val="3"/>
        <c:tickMarkSkip val="1"/>
        <c:noMultiLvlLbl val="0"/>
      </c:catAx>
      <c:valAx>
        <c:axId val="794888136"/>
        <c:scaling>
          <c:orientation val="minMax"/>
          <c:min val="7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9704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SILAGE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(£/bale)</a:t>
            </a:r>
          </a:p>
        </c:rich>
      </c:tx>
      <c:layout>
        <c:manualLayout>
          <c:xMode val="edge"/>
          <c:yMode val="edge"/>
          <c:x val="0.37920712018791786"/>
          <c:y val="4.89069049217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82304092662957"/>
          <c:y val="0.1511052619838951"/>
          <c:w val="0.80787219661502785"/>
          <c:h val="0.4866071428571428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29.5</c:v>
              </c:pt>
              <c:pt idx="1">
                <c:v>29.333333333333332</c:v>
              </c:pt>
              <c:pt idx="2">
                <c:v>28.25</c:v>
              </c:pt>
              <c:pt idx="3">
                <c:v>29</c:v>
              </c:pt>
              <c:pt idx="4">
                <c:v>27.666666666666668</c:v>
              </c:pt>
              <c:pt idx="5">
                <c:v>27.666666666666668</c:v>
              </c:pt>
              <c:pt idx="6">
                <c:v>27.5</c:v>
              </c:pt>
              <c:pt idx="7">
                <c:v>27.67</c:v>
              </c:pt>
              <c:pt idx="8">
                <c:v>28.33</c:v>
              </c:pt>
              <c:pt idx="9">
                <c:v>27.5</c:v>
              </c:pt>
              <c:pt idx="10">
                <c:v>28</c:v>
              </c:pt>
              <c:pt idx="11">
                <c:v>28.333333333333332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156-45DF-B05E-13476A2274AE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28.666666666666668</c:v>
              </c:pt>
              <c:pt idx="1">
                <c:v>28.666666666666668</c:v>
              </c:pt>
              <c:pt idx="2">
                <c:v>27.333333333333332</c:v>
              </c:pt>
              <c:pt idx="3">
                <c:v>27.75</c:v>
              </c:pt>
              <c:pt idx="4">
                <c:v>27.5</c:v>
              </c:pt>
              <c:pt idx="5">
                <c:v>27.666666666666668</c:v>
              </c:pt>
              <c:pt idx="6">
                <c:v>29.333333333333332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156-45DF-B05E-13476A227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6256"/>
        <c:axId val="792445472"/>
      </c:lineChart>
      <c:catAx>
        <c:axId val="792446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876769093693852"/>
              <c:y val="0.75014772651229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92445472"/>
        <c:scaling>
          <c:orientation val="minMax"/>
          <c:max val="35"/>
          <c:min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625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STRAW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(£/large round bale)</a:t>
            </a:r>
          </a:p>
        </c:rich>
      </c:tx>
      <c:layout>
        <c:manualLayout>
          <c:xMode val="edge"/>
          <c:yMode val="edge"/>
          <c:x val="0.21266557005716752"/>
          <c:y val="8.77820047774927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589578264650007E-2"/>
          <c:y val="8.5937663913085757E-2"/>
          <c:w val="0.82366363188258984"/>
          <c:h val="0.550782300533867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26</c:v>
              </c:pt>
              <c:pt idx="2">
                <c:v>29.333333333333332</c:v>
              </c:pt>
              <c:pt idx="3">
                <c:v>26</c:v>
              </c:pt>
              <c:pt idx="4">
                <c:v>27.666666666666668</c:v>
              </c:pt>
              <c:pt idx="5">
                <c:v>27.666666666666668</c:v>
              </c:pt>
              <c:pt idx="6">
                <c:v>26.666666666666668</c:v>
              </c:pt>
              <c:pt idx="7">
                <c:v>27</c:v>
              </c:pt>
              <c:pt idx="8">
                <c:v>26</c:v>
              </c:pt>
              <c:pt idx="9">
                <c:v>26</c:v>
              </c:pt>
              <c:pt idx="10">
                <c:v>25.666666666666668</c:v>
              </c:pt>
              <c:pt idx="11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4BF-48F3-95CD-95EA5F83C246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26</c:v>
              </c:pt>
              <c:pt idx="2">
                <c:v>26</c:v>
              </c:pt>
              <c:pt idx="3">
                <c:v>26</c:v>
              </c:pt>
              <c:pt idx="4">
                <c:v>25</c:v>
              </c:pt>
              <c:pt idx="5">
                <c:v>27</c:v>
              </c:pt>
              <c:pt idx="6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4BF-48F3-95CD-95EA5F83C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39984"/>
        <c:axId val="792443904"/>
      </c:lineChart>
      <c:catAx>
        <c:axId val="79243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43303717894638172"/>
              <c:y val="0.773439037893842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3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92443904"/>
        <c:scaling>
          <c:orientation val="minMax"/>
          <c:max val="35"/>
          <c:min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399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DAIRY COWS &amp; HEIFERS IN MILK (£/head)</a:t>
            </a:r>
          </a:p>
        </c:rich>
      </c:tx>
      <c:layout>
        <c:manualLayout>
          <c:xMode val="edge"/>
          <c:yMode val="edge"/>
          <c:x val="0.19057403941310613"/>
          <c:y val="4.6242774566473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32936310176419"/>
          <c:y val="0.212311196556496"/>
          <c:w val="0.79867188278680357"/>
          <c:h val="0.5104981593734372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1710.5172413793102</c:v>
              </c:pt>
              <c:pt idx="2">
                <c:v>#N/A</c:v>
              </c:pt>
              <c:pt idx="3">
                <c:v>1859.090909090909</c:v>
              </c:pt>
              <c:pt idx="4">
                <c:v>1427.3076923076924</c:v>
              </c:pt>
              <c:pt idx="5">
                <c:v>2163.3333333333335</c:v>
              </c:pt>
              <c:pt idx="6">
                <c:v>2178.6440677966102</c:v>
              </c:pt>
              <c:pt idx="7">
                <c:v>2240.566037735849</c:v>
              </c:pt>
              <c:pt idx="8">
                <c:v>1644.4444444444443</c:v>
              </c:pt>
              <c:pt idx="9">
                <c:v>2187.2222222222222</c:v>
              </c:pt>
              <c:pt idx="10">
                <c:v>2095.625</c:v>
              </c:pt>
              <c:pt idx="11">
                <c:v>2061.3559322033898</c:v>
              </c:pt>
              <c:pt idx="12">
                <c:v>2079.1666666666665</c:v>
              </c:pt>
              <c:pt idx="13">
                <c:v>2062.3076923076924</c:v>
              </c:pt>
              <c:pt idx="14">
                <c:v>2319.4444444444443</c:v>
              </c:pt>
              <c:pt idx="15">
                <c:v>2290</c:v>
              </c:pt>
              <c:pt idx="16">
                <c:v>2433.0263157894738</c:v>
              </c:pt>
              <c:pt idx="17">
                <c:v>2297.3333333333335</c:v>
              </c:pt>
              <c:pt idx="18">
                <c:v>1808.3333333333333</c:v>
              </c:pt>
              <c:pt idx="19">
                <c:v>1864.2105263157894</c:v>
              </c:pt>
              <c:pt idx="20">
                <c:v>2534.6153846153848</c:v>
              </c:pt>
              <c:pt idx="21">
                <c:v>2119.2307692307691</c:v>
              </c:pt>
              <c:pt idx="22">
                <c:v>2196.5517241379312</c:v>
              </c:pt>
              <c:pt idx="23">
                <c:v>2226.6666666666665</c:v>
              </c:pt>
              <c:pt idx="24">
                <c:v>2245</c:v>
              </c:pt>
              <c:pt idx="25">
                <c:v>2200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2643.75</c:v>
              </c:pt>
              <c:pt idx="30">
                <c:v>2306.25</c:v>
              </c:pt>
              <c:pt idx="31">
                <c:v>2304.2857142857142</c:v>
              </c:pt>
              <c:pt idx="32">
                <c:v>#N/A</c:v>
              </c:pt>
              <c:pt idx="33">
                <c:v>2606.75</c:v>
              </c:pt>
              <c:pt idx="34">
                <c:v>2963.8888888888887</c:v>
              </c:pt>
              <c:pt idx="35">
                <c:v>2563.3333333333335</c:v>
              </c:pt>
              <c:pt idx="36">
                <c:v>2550</c:v>
              </c:pt>
              <c:pt idx="37">
                <c:v>2891.25</c:v>
              </c:pt>
              <c:pt idx="38">
                <c:v>2940.7407407407409</c:v>
              </c:pt>
              <c:pt idx="39">
                <c:v>2960</c:v>
              </c:pt>
              <c:pt idx="40">
                <c:v>2572.3684210526317</c:v>
              </c:pt>
              <c:pt idx="41">
                <c:v>2561.6279069767443</c:v>
              </c:pt>
              <c:pt idx="42">
                <c:v>2356.25</c:v>
              </c:pt>
              <c:pt idx="43">
                <c:v>2270.4545454545455</c:v>
              </c:pt>
              <c:pt idx="44">
                <c:v>2525.5555555555557</c:v>
              </c:pt>
              <c:pt idx="45">
                <c:v>2354.0816326530612</c:v>
              </c:pt>
              <c:pt idx="46">
                <c:v>2530.2325581395348</c:v>
              </c:pt>
              <c:pt idx="47">
                <c:v>2025</c:v>
              </c:pt>
              <c:pt idx="48">
                <c:v>2337.5</c:v>
              </c:pt>
              <c:pt idx="49">
                <c:v>2237.5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898-4881-972F-5C717187615A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1847.7272727272727</c:v>
              </c:pt>
              <c:pt idx="1">
                <c:v>2157.1428571428573</c:v>
              </c:pt>
              <c:pt idx="2">
                <c:v>2398.8235294117649</c:v>
              </c:pt>
              <c:pt idx="3">
                <c:v>2396.09375</c:v>
              </c:pt>
              <c:pt idx="4">
                <c:v>2267.6470588235293</c:v>
              </c:pt>
              <c:pt idx="5">
                <c:v>2408.3333333333335</c:v>
              </c:pt>
              <c:pt idx="6">
                <c:v>2441.6666666666665</c:v>
              </c:pt>
              <c:pt idx="7">
                <c:v>2491.9117647058824</c:v>
              </c:pt>
              <c:pt idx="8">
                <c:v>2381.818181818182</c:v>
              </c:pt>
              <c:pt idx="9">
                <c:v>2189.1304347826085</c:v>
              </c:pt>
              <c:pt idx="10">
                <c:v>2742.5</c:v>
              </c:pt>
              <c:pt idx="11">
                <c:v>2148.0263157894738</c:v>
              </c:pt>
              <c:pt idx="12">
                <c:v>2144.7368421052633</c:v>
              </c:pt>
              <c:pt idx="13">
                <c:v>1794.9152542372881</c:v>
              </c:pt>
              <c:pt idx="14">
                <c:v>2287.9310344827586</c:v>
              </c:pt>
              <c:pt idx="15">
                <c:v>2184.375</c:v>
              </c:pt>
              <c:pt idx="16">
                <c:v>1937.1134020618556</c:v>
              </c:pt>
              <c:pt idx="17">
                <c:v>1706.6666666666667</c:v>
              </c:pt>
              <c:pt idx="18">
                <c:v>#N/A</c:v>
              </c:pt>
              <c:pt idx="19">
                <c:v>2000</c:v>
              </c:pt>
              <c:pt idx="20">
                <c:v>#N/A</c:v>
              </c:pt>
              <c:pt idx="21">
                <c:v>2078.5714285714284</c:v>
              </c:pt>
              <c:pt idx="22">
                <c:v>#N/A</c:v>
              </c:pt>
              <c:pt idx="23">
                <c:v>2191.6666666666665</c:v>
              </c:pt>
              <c:pt idx="24">
                <c:v>2492.5</c:v>
              </c:pt>
              <c:pt idx="25">
                <c:v>2300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2352.5</c:v>
              </c:pt>
              <c:pt idx="30">
                <c:v>2575.7142857142858</c:v>
              </c:pt>
              <c:pt idx="31">
                <c:v>#N/A</c:v>
              </c:pt>
              <c:pt idx="32">
                <c:v>1939.2857142857142</c:v>
              </c:pt>
              <c:pt idx="33">
                <c:v>2580.7692307692309</c:v>
              </c:pt>
              <c:pt idx="34">
                <c:v>2185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898-4881-972F-5C7171876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0768"/>
        <c:axId val="792441160"/>
      </c:lineChart>
      <c:catAx>
        <c:axId val="792440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204944924920003"/>
              <c:y val="0.817920213008242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1160"/>
        <c:crossesAt val="550"/>
        <c:auto val="0"/>
        <c:lblAlgn val="ctr"/>
        <c:lblOffset val="100"/>
        <c:tickLblSkip val="3"/>
        <c:tickMarkSkip val="1"/>
        <c:noMultiLvlLbl val="0"/>
      </c:catAx>
      <c:valAx>
        <c:axId val="792441160"/>
        <c:scaling>
          <c:orientation val="minMax"/>
          <c:min val="10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0768"/>
        <c:crosses val="autoZero"/>
        <c:crossBetween val="midCat"/>
        <c:majorUnit val="1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DROPPED CALVES (£/head)</a:t>
            </a:r>
          </a:p>
        </c:rich>
      </c:tx>
      <c:layout>
        <c:manualLayout>
          <c:xMode val="edge"/>
          <c:yMode val="edge"/>
          <c:x val="0.27961241495299038"/>
          <c:y val="6.6666666666666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02288267156611"/>
          <c:y val="0.21166756543262305"/>
          <c:w val="0.78436018957344456"/>
          <c:h val="0.5846153846153845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286.69167803547066</c:v>
              </c:pt>
              <c:pt idx="1">
                <c:v>333.30316742081448</c:v>
              </c:pt>
              <c:pt idx="2">
                <c:v>364.35754189944134</c:v>
              </c:pt>
              <c:pt idx="3">
                <c:v>351.02800361336949</c:v>
              </c:pt>
              <c:pt idx="4">
                <c:v>353.8043912175649</c:v>
              </c:pt>
              <c:pt idx="5">
                <c:v>405.30870445344129</c:v>
              </c:pt>
              <c:pt idx="6">
                <c:v>386.82911392405066</c:v>
              </c:pt>
              <c:pt idx="7">
                <c:v>400.27313266443701</c:v>
              </c:pt>
              <c:pt idx="8">
                <c:v>422.35803757828808</c:v>
              </c:pt>
              <c:pt idx="9">
                <c:v>411.725321888412</c:v>
              </c:pt>
              <c:pt idx="10">
                <c:v>410.04840484048407</c:v>
              </c:pt>
              <c:pt idx="11">
                <c:v>422.03336339044182</c:v>
              </c:pt>
              <c:pt idx="12">
                <c:v>414.97641509433964</c:v>
              </c:pt>
              <c:pt idx="13">
                <c:v>492.83354509999998</c:v>
              </c:pt>
              <c:pt idx="14">
                <c:v>494.72912966252221</c:v>
              </c:pt>
              <c:pt idx="15">
                <c:v>520.36635706914342</c:v>
              </c:pt>
              <c:pt idx="16">
                <c:v>508.77224199288258</c:v>
              </c:pt>
              <c:pt idx="17">
                <c:v>529.64900662251659</c:v>
              </c:pt>
              <c:pt idx="18">
                <c:v>492.51219512195121</c:v>
              </c:pt>
              <c:pt idx="19">
                <c:v>527.32275132275129</c:v>
              </c:pt>
              <c:pt idx="20">
                <c:v>501.75226586102718</c:v>
              </c:pt>
              <c:pt idx="21">
                <c:v>510.39920159680639</c:v>
              </c:pt>
              <c:pt idx="22">
                <c:v>483.67666232073014</c:v>
              </c:pt>
              <c:pt idx="23">
                <c:v>502.05128205128204</c:v>
              </c:pt>
              <c:pt idx="24">
                <c:v>494.93630573248407</c:v>
              </c:pt>
              <c:pt idx="25">
                <c:v>484.455205811138</c:v>
              </c:pt>
              <c:pt idx="26">
                <c:v>467.6223776223776</c:v>
              </c:pt>
              <c:pt idx="27">
                <c:v>#N/A</c:v>
              </c:pt>
              <c:pt idx="28">
                <c:v>557.4845488257107</c:v>
              </c:pt>
              <c:pt idx="29">
                <c:v>639.99653979238758</c:v>
              </c:pt>
              <c:pt idx="30">
                <c:v>660.304347826087</c:v>
              </c:pt>
              <c:pt idx="31">
                <c:v>644.15584415584419</c:v>
              </c:pt>
              <c:pt idx="32">
                <c:v>725.14745308310989</c:v>
              </c:pt>
              <c:pt idx="33">
                <c:v>711.02961918194637</c:v>
              </c:pt>
              <c:pt idx="34">
                <c:v>719.16299559471361</c:v>
              </c:pt>
              <c:pt idx="35">
                <c:v>740.28089887640454</c:v>
              </c:pt>
              <c:pt idx="36">
                <c:v>778.59523809523807</c:v>
              </c:pt>
              <c:pt idx="37">
                <c:v>724.62099125364432</c:v>
              </c:pt>
              <c:pt idx="38">
                <c:v>685.55218446601941</c:v>
              </c:pt>
              <c:pt idx="39">
                <c:v>636.90553745928344</c:v>
              </c:pt>
              <c:pt idx="40">
                <c:v>641.72158154859972</c:v>
              </c:pt>
              <c:pt idx="41">
                <c:v>628.64235055724419</c:v>
              </c:pt>
              <c:pt idx="42">
                <c:v>629.46392694063923</c:v>
              </c:pt>
              <c:pt idx="43">
                <c:v>589.81369587109771</c:v>
              </c:pt>
              <c:pt idx="44">
                <c:v>627.05919395465992</c:v>
              </c:pt>
              <c:pt idx="45">
                <c:v>618.20111731843576</c:v>
              </c:pt>
              <c:pt idx="46">
                <c:v>607.65734265734261</c:v>
              </c:pt>
              <c:pt idx="47">
                <c:v>524.01580459770116</c:v>
              </c:pt>
              <c:pt idx="48">
                <c:v>550.80508474576266</c:v>
              </c:pt>
              <c:pt idx="49">
                <c:v>478.0070754716981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11-4D65-A5A1-9AA90B7EAABF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578.15373563218395</c:v>
              </c:pt>
              <c:pt idx="1">
                <c:v>562.29729729729729</c:v>
              </c:pt>
              <c:pt idx="2">
                <c:v>569.58561376075056</c:v>
              </c:pt>
              <c:pt idx="3">
                <c:v>561.149885583524</c:v>
              </c:pt>
              <c:pt idx="4">
                <c:v>570.50345508390922</c:v>
              </c:pt>
              <c:pt idx="5">
                <c:v>609.34131736526945</c:v>
              </c:pt>
              <c:pt idx="6">
                <c:v>635.85185185185185</c:v>
              </c:pt>
              <c:pt idx="7">
                <c:v>615.93177189409369</c:v>
              </c:pt>
              <c:pt idx="8">
                <c:v>633.76313276026747</c:v>
              </c:pt>
              <c:pt idx="9">
                <c:v>572.52759381898454</c:v>
              </c:pt>
              <c:pt idx="10">
                <c:v>614.69534050179209</c:v>
              </c:pt>
              <c:pt idx="11">
                <c:v>615.46846846846847</c:v>
              </c:pt>
              <c:pt idx="12">
                <c:v>559.17612193056732</c:v>
              </c:pt>
              <c:pt idx="13">
                <c:v>615.46163069544366</c:v>
              </c:pt>
              <c:pt idx="14">
                <c:v>584.05540417802001</c:v>
              </c:pt>
              <c:pt idx="15">
                <c:v>570.61728395061732</c:v>
              </c:pt>
              <c:pt idx="16">
                <c:v>563.63729508196718</c:v>
              </c:pt>
              <c:pt idx="17">
                <c:v>590.06930693069307</c:v>
              </c:pt>
              <c:pt idx="18">
                <c:v>554.77660972404726</c:v>
              </c:pt>
              <c:pt idx="19">
                <c:v>562.711318795431</c:v>
              </c:pt>
              <c:pt idx="20">
                <c:v>615.05905511811022</c:v>
              </c:pt>
              <c:pt idx="21">
                <c:v>587.22865412445731</c:v>
              </c:pt>
              <c:pt idx="22">
                <c:v>594.5682451253482</c:v>
              </c:pt>
              <c:pt idx="23">
                <c:v>600.93808630393994</c:v>
              </c:pt>
              <c:pt idx="24">
                <c:v>598.30532212885157</c:v>
              </c:pt>
              <c:pt idx="25">
                <c:v>612.52457002457004</c:v>
              </c:pt>
              <c:pt idx="26">
                <c:v>617.04615384615386</c:v>
              </c:pt>
              <c:pt idx="27">
                <c:v>#N/A</c:v>
              </c:pt>
              <c:pt idx="28">
                <c:v>647.75083612040135</c:v>
              </c:pt>
              <c:pt idx="29">
                <c:v>639.226618705036</c:v>
              </c:pt>
              <c:pt idx="30">
                <c:v>694.66475095785438</c:v>
              </c:pt>
              <c:pt idx="31">
                <c:v>656.46984924623121</c:v>
              </c:pt>
              <c:pt idx="32">
                <c:v>670.86382113821139</c:v>
              </c:pt>
              <c:pt idx="33">
                <c:v>700.46168582375481</c:v>
              </c:pt>
              <c:pt idx="34">
                <c:v>678.04303278688519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11-4D65-A5A1-9AA90B7EA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5080"/>
        <c:axId val="792441944"/>
      </c:lineChart>
      <c:catAx>
        <c:axId val="79244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543816731653339"/>
              <c:y val="0.885715118943465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1944"/>
        <c:crossesAt val="100"/>
        <c:auto val="0"/>
        <c:lblAlgn val="ctr"/>
        <c:lblOffset val="100"/>
        <c:tickLblSkip val="3"/>
        <c:tickMarkSkip val="1"/>
        <c:noMultiLvlLbl val="0"/>
      </c:catAx>
      <c:valAx>
        <c:axId val="792441944"/>
        <c:scaling>
          <c:orientation val="minMax"/>
          <c:min val="18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080"/>
        <c:crosses val="autoZero"/>
        <c:crossBetween val="midCat"/>
        <c:majorUnit val="4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BROILER CHICKENS -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 Liveweight price (pence/kg)</a:t>
            </a:r>
          </a:p>
        </c:rich>
      </c:tx>
      <c:layout>
        <c:manualLayout>
          <c:xMode val="edge"/>
          <c:yMode val="edge"/>
          <c:x val="0.16801619433198794"/>
          <c:y val="0.1061097467318421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74317220359"/>
          <c:y val="0.31600061718878314"/>
          <c:w val="0.78078911636622095"/>
          <c:h val="0.4000007812515258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103.31</c:v>
              </c:pt>
              <c:pt idx="1">
                <c:v>105.49</c:v>
              </c:pt>
              <c:pt idx="2">
                <c:v>104.85</c:v>
              </c:pt>
              <c:pt idx="3">
                <c:v>104.78</c:v>
              </c:pt>
              <c:pt idx="4">
                <c:v>#N/A</c:v>
              </c:pt>
              <c:pt idx="5">
                <c:v>#N/A</c:v>
              </c:pt>
              <c:pt idx="6">
                <c:v>#N/A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  <c:pt idx="12">
                <c:v>#N/A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  <c:pt idx="25">
                <c:v>#N/A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#N/A</c:v>
              </c:pt>
              <c:pt idx="30">
                <c:v>#N/A</c:v>
              </c:pt>
              <c:pt idx="31">
                <c:v>#N/A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  <c:pt idx="35">
                <c:v>#N/A</c:v>
              </c:pt>
              <c:pt idx="36">
                <c:v>#N/A</c:v>
              </c:pt>
              <c:pt idx="37">
                <c:v>#N/A</c:v>
              </c:pt>
              <c:pt idx="38">
                <c:v>#N/A</c:v>
              </c:pt>
              <c:pt idx="39">
                <c:v>#N/A</c:v>
              </c:pt>
              <c:pt idx="40">
                <c:v>#N/A</c:v>
              </c:pt>
              <c:pt idx="41">
                <c:v>#N/A</c:v>
              </c:pt>
              <c:pt idx="42">
                <c:v>#N/A</c:v>
              </c:pt>
              <c:pt idx="43">
                <c:v>#N/A</c:v>
              </c:pt>
              <c:pt idx="44">
                <c:v>#N/A</c:v>
              </c:pt>
              <c:pt idx="45">
                <c:v>#N/A</c:v>
              </c:pt>
              <c:pt idx="46">
                <c:v>#N/A</c:v>
              </c:pt>
              <c:pt idx="47">
                <c:v>#N/A</c:v>
              </c:pt>
              <c:pt idx="48">
                <c:v>#N/A</c:v>
              </c:pt>
              <c:pt idx="49">
                <c:v>#N/A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508-4AA6-B732-A137A513FF6A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#N/A</c:v>
              </c:pt>
              <c:pt idx="2">
                <c:v>#N/A</c:v>
              </c:pt>
              <c:pt idx="3">
                <c:v>#N/A</c:v>
              </c:pt>
              <c:pt idx="4">
                <c:v>#N/A</c:v>
              </c:pt>
              <c:pt idx="5">
                <c:v>#N/A</c:v>
              </c:pt>
              <c:pt idx="6">
                <c:v>#N/A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  <c:pt idx="12">
                <c:v>#N/A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#N/A</c:v>
              </c:pt>
              <c:pt idx="18">
                <c:v>#N/A</c:v>
              </c:pt>
              <c:pt idx="19">
                <c:v>#N/A</c:v>
              </c:pt>
              <c:pt idx="20">
                <c:v>#N/A</c:v>
              </c:pt>
              <c:pt idx="21">
                <c:v>#N/A</c:v>
              </c:pt>
              <c:pt idx="22">
                <c:v>#N/A</c:v>
              </c:pt>
              <c:pt idx="23">
                <c:v>#N/A</c:v>
              </c:pt>
              <c:pt idx="24">
                <c:v>#N/A</c:v>
              </c:pt>
              <c:pt idx="25">
                <c:v>#N/A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#N/A</c:v>
              </c:pt>
              <c:pt idx="30">
                <c:v>#N/A</c:v>
              </c:pt>
              <c:pt idx="31">
                <c:v>#N/A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508-4AA6-B732-A137A513F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4296"/>
        <c:axId val="792442336"/>
      </c:lineChart>
      <c:catAx>
        <c:axId val="792444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5951417004049488"/>
              <c:y val="0.88424732680119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2336"/>
        <c:crossesAt val="64"/>
        <c:auto val="0"/>
        <c:lblAlgn val="ctr"/>
        <c:lblOffset val="100"/>
        <c:tickLblSkip val="3"/>
        <c:tickMarkSkip val="1"/>
        <c:noMultiLvlLbl val="0"/>
      </c:catAx>
      <c:valAx>
        <c:axId val="792442336"/>
        <c:scaling>
          <c:orientation val="minMax"/>
          <c:max val="130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4296"/>
        <c:crosses val="autoZero"/>
        <c:crossBetween val="midCat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1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BARLEY - </a:t>
            </a:r>
            <a:r>
              <a:rPr lang="en-GB" sz="115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Delivered price (£/tonne)</a:t>
            </a:r>
          </a:p>
        </c:rich>
      </c:tx>
      <c:layout>
        <c:manualLayout>
          <c:xMode val="edge"/>
          <c:yMode val="edge"/>
          <c:x val="0.16302242871885242"/>
          <c:y val="2.3547254454277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129683595760048E-2"/>
          <c:y val="0.19028377697166185"/>
          <c:w val="0.85085676150954304"/>
          <c:h val="0.558705557916800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200</c:v>
              </c:pt>
              <c:pt idx="1">
                <c:v>203</c:v>
              </c:pt>
              <c:pt idx="2">
                <c:v>204</c:v>
              </c:pt>
              <c:pt idx="3">
                <c:v>205</c:v>
              </c:pt>
              <c:pt idx="4">
                <c:v>202</c:v>
              </c:pt>
              <c:pt idx="5">
                <c:v>205</c:v>
              </c:pt>
              <c:pt idx="6">
                <c:v>202</c:v>
              </c:pt>
              <c:pt idx="7">
                <c:v>201</c:v>
              </c:pt>
              <c:pt idx="8">
                <c:v>199</c:v>
              </c:pt>
              <c:pt idx="9">
                <c:v>#N/A</c:v>
              </c:pt>
              <c:pt idx="10">
                <c:v>203</c:v>
              </c:pt>
              <c:pt idx="11">
                <c:v>201</c:v>
              </c:pt>
              <c:pt idx="12">
                <c:v>201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200</c:v>
              </c:pt>
              <c:pt idx="18">
                <c:v>199.5</c:v>
              </c:pt>
              <c:pt idx="19">
                <c:v>197</c:v>
              </c:pt>
              <c:pt idx="20">
                <c:v>197</c:v>
              </c:pt>
              <c:pt idx="21">
                <c:v>191.5</c:v>
              </c:pt>
              <c:pt idx="22">
                <c:v>#N/A</c:v>
              </c:pt>
              <c:pt idx="23">
                <c:v>#N/A</c:v>
              </c:pt>
              <c:pt idx="24">
                <c:v>193</c:v>
              </c:pt>
              <c:pt idx="25">
                <c:v>#N/A</c:v>
              </c:pt>
              <c:pt idx="26">
                <c:v>#N/A</c:v>
              </c:pt>
              <c:pt idx="27">
                <c:v>184</c:v>
              </c:pt>
              <c:pt idx="28">
                <c:v>#N/A</c:v>
              </c:pt>
              <c:pt idx="29">
                <c:v>186</c:v>
              </c:pt>
              <c:pt idx="30">
                <c:v>188</c:v>
              </c:pt>
              <c:pt idx="31">
                <c:v>188</c:v>
              </c:pt>
              <c:pt idx="32">
                <c:v>186</c:v>
              </c:pt>
              <c:pt idx="33">
                <c:v>184</c:v>
              </c:pt>
              <c:pt idx="34">
                <c:v>187</c:v>
              </c:pt>
              <c:pt idx="35">
                <c:v>186</c:v>
              </c:pt>
              <c:pt idx="36">
                <c:v>182</c:v>
              </c:pt>
              <c:pt idx="37">
                <c:v>183</c:v>
              </c:pt>
              <c:pt idx="38">
                <c:v>185.5</c:v>
              </c:pt>
              <c:pt idx="39">
                <c:v>183.5</c:v>
              </c:pt>
              <c:pt idx="40">
                <c:v>184.5</c:v>
              </c:pt>
              <c:pt idx="41">
                <c:v>#N/A</c:v>
              </c:pt>
              <c:pt idx="42">
                <c:v>189.5</c:v>
              </c:pt>
              <c:pt idx="43">
                <c:v>#N/A</c:v>
              </c:pt>
              <c:pt idx="44">
                <c:v>193.5</c:v>
              </c:pt>
              <c:pt idx="45">
                <c:v>195.5</c:v>
              </c:pt>
              <c:pt idx="46">
                <c:v>197.5</c:v>
              </c:pt>
              <c:pt idx="47">
                <c:v>195.5</c:v>
              </c:pt>
              <c:pt idx="48">
                <c:v>194.5</c:v>
              </c:pt>
              <c:pt idx="49">
                <c:v>#N/A</c:v>
              </c:pt>
              <c:pt idx="50">
                <c:v>#N/A</c:v>
              </c:pt>
              <c:pt idx="51">
                <c:v>196.5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4BC-4B23-B7AD-DDE841A76549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193.5</c:v>
              </c:pt>
              <c:pt idx="2">
                <c:v>196.5</c:v>
              </c:pt>
              <c:pt idx="3">
                <c:v>#N/A</c:v>
              </c:pt>
              <c:pt idx="4">
                <c:v>197.5</c:v>
              </c:pt>
              <c:pt idx="5">
                <c:v>198.5</c:v>
              </c:pt>
              <c:pt idx="6">
                <c:v>#N/A</c:v>
              </c:pt>
              <c:pt idx="7">
                <c:v>199.5</c:v>
              </c:pt>
              <c:pt idx="8">
                <c:v>#N/A</c:v>
              </c:pt>
              <c:pt idx="9">
                <c:v>#N/A</c:v>
              </c:pt>
              <c:pt idx="10">
                <c:v>202.5</c:v>
              </c:pt>
              <c:pt idx="11">
                <c:v>201.5</c:v>
              </c:pt>
              <c:pt idx="12">
                <c:v>#N/A</c:v>
              </c:pt>
              <c:pt idx="13">
                <c:v>201.5</c:v>
              </c:pt>
              <c:pt idx="14">
                <c:v>202</c:v>
              </c:pt>
              <c:pt idx="15">
                <c:v>201.5</c:v>
              </c:pt>
              <c:pt idx="16">
                <c:v>204.5</c:v>
              </c:pt>
              <c:pt idx="17">
                <c:v>199.5</c:v>
              </c:pt>
              <c:pt idx="18">
                <c:v>202.5</c:v>
              </c:pt>
              <c:pt idx="19">
                <c:v>200.5</c:v>
              </c:pt>
              <c:pt idx="20">
                <c:v>197.5</c:v>
              </c:pt>
              <c:pt idx="21">
                <c:v>196.5</c:v>
              </c:pt>
              <c:pt idx="22">
                <c:v>193.5</c:v>
              </c:pt>
              <c:pt idx="23">
                <c:v>191.5</c:v>
              </c:pt>
              <c:pt idx="24">
                <c:v>191.5</c:v>
              </c:pt>
              <c:pt idx="25">
                <c:v>189.5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203.5</c:v>
              </c:pt>
              <c:pt idx="30">
                <c:v>#N/A</c:v>
              </c:pt>
              <c:pt idx="31">
                <c:v>198.5</c:v>
              </c:pt>
              <c:pt idx="32">
                <c:v>#N/A</c:v>
              </c:pt>
              <c:pt idx="33">
                <c:v>#N/A</c:v>
              </c:pt>
              <c:pt idx="34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4BC-4B23-B7AD-DDE841A76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6648"/>
        <c:axId val="792445864"/>
      </c:lineChart>
      <c:catAx>
        <c:axId val="792446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5864"/>
        <c:crossesAt val="100"/>
        <c:auto val="1"/>
        <c:lblAlgn val="ctr"/>
        <c:lblOffset val="100"/>
        <c:tickLblSkip val="3"/>
        <c:tickMarkSkip val="1"/>
        <c:noMultiLvlLbl val="0"/>
      </c:catAx>
      <c:valAx>
        <c:axId val="792445864"/>
        <c:scaling>
          <c:orientation val="minMax"/>
          <c:max val="280"/>
          <c:min val="16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6648"/>
        <c:crosses val="autoZero"/>
        <c:crossBetween val="midCat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SHEEP - Deadweight price (pence/kg)</a:t>
            </a:r>
          </a:p>
        </c:rich>
      </c:tx>
      <c:layout>
        <c:manualLayout>
          <c:xMode val="edge"/>
          <c:yMode val="edge"/>
          <c:x val="0.18315824165717118"/>
          <c:y val="2.72335443363697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71832110957844"/>
          <c:y val="0.28979591836734692"/>
          <c:w val="0.81795076610267969"/>
          <c:h val="0.4857142857143569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674.17765184771667</c:v>
              </c:pt>
              <c:pt idx="1">
                <c:v>697.74243199488103</c:v>
              </c:pt>
              <c:pt idx="2">
                <c:v>667.84871287546525</c:v>
              </c:pt>
              <c:pt idx="3">
                <c:v>666.9971346201155</c:v>
              </c:pt>
              <c:pt idx="4">
                <c:v>667.7420690347243</c:v>
              </c:pt>
              <c:pt idx="5">
                <c:v>680.19116350216063</c:v>
              </c:pt>
              <c:pt idx="6">
                <c:v>663.20936534600469</c:v>
              </c:pt>
              <c:pt idx="7">
                <c:v>656.69369083782919</c:v>
              </c:pt>
              <c:pt idx="8">
                <c:v>647.91731894290763</c:v>
              </c:pt>
              <c:pt idx="9">
                <c:v>637.13861237072058</c:v>
              </c:pt>
              <c:pt idx="10">
                <c:v>633.71338472754201</c:v>
              </c:pt>
              <c:pt idx="11">
                <c:v>658.40160457974537</c:v>
              </c:pt>
              <c:pt idx="12">
                <c:v>684.75905177142999</c:v>
              </c:pt>
              <c:pt idx="13">
                <c:v>679.74478229456543</c:v>
              </c:pt>
              <c:pt idx="14">
                <c:v>671.49064829922816</c:v>
              </c:pt>
              <c:pt idx="15">
                <c:v>666.36734306295432</c:v>
              </c:pt>
              <c:pt idx="16">
                <c:v>667.76329436804065</c:v>
              </c:pt>
              <c:pt idx="17">
                <c:v>664.11279064986536</c:v>
              </c:pt>
              <c:pt idx="18">
                <c:v>666.75505814188375</c:v>
              </c:pt>
              <c:pt idx="19">
                <c:v>669.75769681191014</c:v>
              </c:pt>
              <c:pt idx="20">
                <c:v>661.86152121394707</c:v>
              </c:pt>
              <c:pt idx="21">
                <c:v>686.0544219334962</c:v>
              </c:pt>
              <c:pt idx="22">
                <c:v>663.1831039456406</c:v>
              </c:pt>
              <c:pt idx="23">
                <c:v>672.06809548687477</c:v>
              </c:pt>
              <c:pt idx="24">
                <c:v>675.15393532724988</c:v>
              </c:pt>
              <c:pt idx="25">
                <c:v>652.22590712336614</c:v>
              </c:pt>
              <c:pt idx="26">
                <c:v>624.12455742713337</c:v>
              </c:pt>
              <c:pt idx="27">
                <c:v>668.88295851951227</c:v>
              </c:pt>
              <c:pt idx="28">
                <c:v>647.92182577538506</c:v>
              </c:pt>
              <c:pt idx="29">
                <c:v>647.80382211967878</c:v>
              </c:pt>
              <c:pt idx="30">
                <c:v>645.81784301586038</c:v>
              </c:pt>
              <c:pt idx="31">
                <c:v>650.69597197852192</c:v>
              </c:pt>
              <c:pt idx="32">
                <c:v>650.85267355125347</c:v>
              </c:pt>
              <c:pt idx="33">
                <c:v>640.80996059070003</c:v>
              </c:pt>
              <c:pt idx="34">
                <c:v>618.73884812355607</c:v>
              </c:pt>
              <c:pt idx="35">
                <c:v>622.38138850520443</c:v>
              </c:pt>
              <c:pt idx="36">
                <c:v>623.67738919635917</c:v>
              </c:pt>
              <c:pt idx="37">
                <c:v>620.31054260383496</c:v>
              </c:pt>
              <c:pt idx="38">
                <c:v>617.3183461671216</c:v>
              </c:pt>
              <c:pt idx="39">
                <c:v>613.48665416628796</c:v>
              </c:pt>
              <c:pt idx="40">
                <c:v>615.57249685586021</c:v>
              </c:pt>
              <c:pt idx="41">
                <c:v>606.34825343552586</c:v>
              </c:pt>
              <c:pt idx="42">
                <c:v>607.5508066539968</c:v>
              </c:pt>
              <c:pt idx="43">
                <c:v>623.13804131785457</c:v>
              </c:pt>
              <c:pt idx="44">
                <c:v>620.38828844372506</c:v>
              </c:pt>
              <c:pt idx="45">
                <c:v>619.67145777148835</c:v>
              </c:pt>
              <c:pt idx="46">
                <c:v>612.58140279407326</c:v>
              </c:pt>
              <c:pt idx="47">
                <c:v>596.10418934630002</c:v>
              </c:pt>
              <c:pt idx="48">
                <c:v>567.81639195117373</c:v>
              </c:pt>
              <c:pt idx="49">
                <c:v>592.29650417990376</c:v>
              </c:pt>
              <c:pt idx="50">
                <c:v>615.0924571325188</c:v>
              </c:pt>
              <c:pt idx="51">
                <c:v>621.5637100643354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746-423C-AD7A-665414FEAF50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608.11765699313446</c:v>
              </c:pt>
              <c:pt idx="1">
                <c:v>596.53262180762579</c:v>
              </c:pt>
              <c:pt idx="2">
                <c:v>571.0075521292257</c:v>
              </c:pt>
              <c:pt idx="3">
                <c:v>587.93404637734204</c:v>
              </c:pt>
              <c:pt idx="4">
                <c:v>599.67297785279197</c:v>
              </c:pt>
              <c:pt idx="5">
                <c:v>609.32081876258917</c:v>
              </c:pt>
              <c:pt idx="6">
                <c:v>612.01050320486252</c:v>
              </c:pt>
              <c:pt idx="7">
                <c:v>633.1649917985402</c:v>
              </c:pt>
              <c:pt idx="8">
                <c:v>655.23368539984551</c:v>
              </c:pt>
              <c:pt idx="9">
                <c:v>719.1504944800671</c:v>
              </c:pt>
              <c:pt idx="10">
                <c:v>747.79361314475534</c:v>
              </c:pt>
              <c:pt idx="11">
                <c:v>750.10563006708401</c:v>
              </c:pt>
              <c:pt idx="12">
                <c:v>769.00050276705076</c:v>
              </c:pt>
              <c:pt idx="13">
                <c:v>744.59070726383356</c:v>
              </c:pt>
              <c:pt idx="14">
                <c:v>778.73860065616611</c:v>
              </c:pt>
              <c:pt idx="15">
                <c:v>820.21732479510069</c:v>
              </c:pt>
              <c:pt idx="16">
                <c:v>780.75616603546518</c:v>
              </c:pt>
              <c:pt idx="17">
                <c:v>805.84124861413704</c:v>
              </c:pt>
              <c:pt idx="18">
                <c:v>822.40980418311449</c:v>
              </c:pt>
              <c:pt idx="19">
                <c:v>884.59053093485693</c:v>
              </c:pt>
              <c:pt idx="20">
                <c:v>819.83972472480843</c:v>
              </c:pt>
              <c:pt idx="21">
                <c:v>836.1904856586068</c:v>
              </c:pt>
              <c:pt idx="22">
                <c:v>837.74294203570253</c:v>
              </c:pt>
              <c:pt idx="23">
                <c:v>798.60215756179934</c:v>
              </c:pt>
              <c:pt idx="24">
                <c:v>746.48984298655569</c:v>
              </c:pt>
              <c:pt idx="25">
                <c:v>716.55817461913887</c:v>
              </c:pt>
              <c:pt idx="26">
                <c:v>701.54196368059343</c:v>
              </c:pt>
              <c:pt idx="27">
                <c:v>710.21016678552598</c:v>
              </c:pt>
              <c:pt idx="28">
                <c:v>692.67925331064851</c:v>
              </c:pt>
              <c:pt idx="29">
                <c:v>658.18469850569124</c:v>
              </c:pt>
              <c:pt idx="30">
                <c:v>643.56574233791605</c:v>
              </c:pt>
              <c:pt idx="31">
                <c:v>643.70591353524981</c:v>
              </c:pt>
              <c:pt idx="32">
                <c:v>634.17112537563969</c:v>
              </c:pt>
              <c:pt idx="33">
                <c:v>624.74595489056412</c:v>
              </c:pt>
              <c:pt idx="34">
                <c:v>629.33987253426722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746-423C-AD7A-665414FEA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2442728"/>
        <c:axId val="792443120"/>
      </c:lineChart>
      <c:catAx>
        <c:axId val="79244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684293410692087"/>
              <c:y val="0.875821711011616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3120"/>
        <c:crossesAt val="260"/>
        <c:auto val="0"/>
        <c:lblAlgn val="ctr"/>
        <c:lblOffset val="100"/>
        <c:tickLblSkip val="3"/>
        <c:tickMarkSkip val="1"/>
        <c:noMultiLvlLbl val="0"/>
      </c:catAx>
      <c:valAx>
        <c:axId val="792443120"/>
        <c:scaling>
          <c:orientation val="minMax"/>
          <c:min val="4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2442728"/>
        <c:crosses val="autoZero"/>
        <c:crossBetween val="midCat"/>
        <c:majorUnit val="4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horizontalDpi="-3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PIGS - Deadweight price (pence/kg)</a:t>
            </a:r>
          </a:p>
        </c:rich>
      </c:tx>
      <c:layout>
        <c:manualLayout>
          <c:xMode val="edge"/>
          <c:yMode val="edge"/>
          <c:x val="0.18087287720726963"/>
          <c:y val="4.597701149425285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7430317751871"/>
          <c:y val="0.19683953298941079"/>
          <c:w val="0.82566585956424265"/>
          <c:h val="0.5387942374272576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203.07925612616796</c:v>
              </c:pt>
              <c:pt idx="1">
                <c:v>202.66886227850173</c:v>
              </c:pt>
              <c:pt idx="2">
                <c:v>201.980916000907</c:v>
              </c:pt>
              <c:pt idx="3">
                <c:v>201.35173341727136</c:v>
              </c:pt>
              <c:pt idx="4">
                <c:v>202.01757674951355</c:v>
              </c:pt>
              <c:pt idx="5">
                <c:v>200.61579502015957</c:v>
              </c:pt>
              <c:pt idx="6">
                <c:v>200.80841774390245</c:v>
              </c:pt>
              <c:pt idx="7">
                <c:v>200.60302080044715</c:v>
              </c:pt>
              <c:pt idx="8">
                <c:v>201.51454827647632</c:v>
              </c:pt>
              <c:pt idx="9">
                <c:v>200.66930668901554</c:v>
              </c:pt>
              <c:pt idx="10">
                <c:v>201.03256799215737</c:v>
              </c:pt>
              <c:pt idx="11">
                <c:v>201.69535625048982</c:v>
              </c:pt>
              <c:pt idx="12">
                <c:v>201.91432251104763</c:v>
              </c:pt>
              <c:pt idx="13">
                <c:v>202.24260926654699</c:v>
              </c:pt>
              <c:pt idx="14">
                <c:v>202.71831566363213</c:v>
              </c:pt>
              <c:pt idx="15">
                <c:v>202.95822968216243</c:v>
              </c:pt>
              <c:pt idx="16">
                <c:v>203.44498450561485</c:v>
              </c:pt>
              <c:pt idx="17">
                <c:v>202.82271485519905</c:v>
              </c:pt>
              <c:pt idx="18">
                <c:v>203.46084294384164</c:v>
              </c:pt>
              <c:pt idx="19">
                <c:v>203.45166270190848</c:v>
              </c:pt>
              <c:pt idx="20">
                <c:v>204.05674400525444</c:v>
              </c:pt>
              <c:pt idx="21">
                <c:v>204.46953325006746</c:v>
              </c:pt>
              <c:pt idx="22">
                <c:v>204.72759423854941</c:v>
              </c:pt>
              <c:pt idx="23">
                <c:v>205.36463788028368</c:v>
              </c:pt>
              <c:pt idx="24">
                <c:v>205.39562635789542</c:v>
              </c:pt>
              <c:pt idx="25">
                <c:v>205.25770306988505</c:v>
              </c:pt>
              <c:pt idx="26">
                <c:v>204.4537940159363</c:v>
              </c:pt>
              <c:pt idx="27">
                <c:v>205.54842391616219</c:v>
              </c:pt>
              <c:pt idx="28">
                <c:v>205.59997917040684</c:v>
              </c:pt>
              <c:pt idx="29">
                <c:v>205.90844138106149</c:v>
              </c:pt>
              <c:pt idx="30">
                <c:v>205.97821376407714</c:v>
              </c:pt>
              <c:pt idx="31">
                <c:v>205.59214995719296</c:v>
              </c:pt>
              <c:pt idx="32">
                <c:v>205.96776437685844</c:v>
              </c:pt>
              <c:pt idx="33">
                <c:v>205.94466332851709</c:v>
              </c:pt>
              <c:pt idx="34">
                <c:v>206.14524702423523</c:v>
              </c:pt>
              <c:pt idx="35">
                <c:v>205.43676337954619</c:v>
              </c:pt>
              <c:pt idx="36">
                <c:v>205.41581608692388</c:v>
              </c:pt>
              <c:pt idx="37">
                <c:v>204.98612466163405</c:v>
              </c:pt>
              <c:pt idx="38">
                <c:v>204.98327077658959</c:v>
              </c:pt>
              <c:pt idx="39">
                <c:v>204.49245100242504</c:v>
              </c:pt>
              <c:pt idx="40">
                <c:v>203.73117896186693</c:v>
              </c:pt>
              <c:pt idx="41">
                <c:v>203.43976460415666</c:v>
              </c:pt>
              <c:pt idx="42">
                <c:v>202.47634897845731</c:v>
              </c:pt>
              <c:pt idx="43">
                <c:v>201.84690835452611</c:v>
              </c:pt>
              <c:pt idx="44">
                <c:v>200.56540726118274</c:v>
              </c:pt>
              <c:pt idx="45">
                <c:v>200.1420158610685</c:v>
              </c:pt>
              <c:pt idx="46">
                <c:v>199.04492910507497</c:v>
              </c:pt>
              <c:pt idx="47">
                <c:v>198.90625847267796</c:v>
              </c:pt>
              <c:pt idx="48">
                <c:v>197.8207790744836</c:v>
              </c:pt>
              <c:pt idx="49">
                <c:v>196.99270291697951</c:v>
              </c:pt>
              <c:pt idx="50">
                <c:v>199.14811268400453</c:v>
              </c:pt>
              <c:pt idx="51">
                <c:v>194.67868349608736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5C6-4DD4-85DA-0AA6EB6F1805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194.52574288436833</c:v>
              </c:pt>
              <c:pt idx="1">
                <c:v>192.00858811244643</c:v>
              </c:pt>
              <c:pt idx="2">
                <c:v>191.99666894037378</c:v>
              </c:pt>
              <c:pt idx="3">
                <c:v>190.92549107900069</c:v>
              </c:pt>
              <c:pt idx="4">
                <c:v>189.70034264863455</c:v>
              </c:pt>
              <c:pt idx="5">
                <c:v>189.27608855867305</c:v>
              </c:pt>
              <c:pt idx="6">
                <c:v>187.2503069640656</c:v>
              </c:pt>
              <c:pt idx="7">
                <c:v>187.22471975648472</c:v>
              </c:pt>
              <c:pt idx="8">
                <c:v>186.14317330985929</c:v>
              </c:pt>
              <c:pt idx="9">
                <c:v>185.88567763580238</c:v>
              </c:pt>
              <c:pt idx="10">
                <c:v>184.63329648317389</c:v>
              </c:pt>
              <c:pt idx="11">
                <c:v>183.54881395404257</c:v>
              </c:pt>
              <c:pt idx="12">
                <c:v>183.68439006866805</c:v>
              </c:pt>
              <c:pt idx="13">
                <c:v>184.2860035320503</c:v>
              </c:pt>
              <c:pt idx="14">
                <c:v>183.07546200214247</c:v>
              </c:pt>
              <c:pt idx="15">
                <c:v>182.71413206535109</c:v>
              </c:pt>
              <c:pt idx="16">
                <c:v>182.6406565410534</c:v>
              </c:pt>
              <c:pt idx="17">
                <c:v>182.35385629286861</c:v>
              </c:pt>
              <c:pt idx="18">
                <c:v>181.79353729279885</c:v>
              </c:pt>
              <c:pt idx="19">
                <c:v>180.22577893095237</c:v>
              </c:pt>
              <c:pt idx="20">
                <c:v>181.57090902177612</c:v>
              </c:pt>
              <c:pt idx="21">
                <c:v>179.76545541226966</c:v>
              </c:pt>
              <c:pt idx="22">
                <c:v>181.27592648462365</c:v>
              </c:pt>
              <c:pt idx="23">
                <c:v>180.03119063597006</c:v>
              </c:pt>
              <c:pt idx="24">
                <c:v>180.56693324378435</c:v>
              </c:pt>
              <c:pt idx="25">
                <c:v>179.06032048448969</c:v>
              </c:pt>
              <c:pt idx="26">
                <c:v>179.8194930567316</c:v>
              </c:pt>
              <c:pt idx="27">
                <c:v>180.86496378839615</c:v>
              </c:pt>
              <c:pt idx="28">
                <c:v>179.58056809145498</c:v>
              </c:pt>
              <c:pt idx="29">
                <c:v>180.73199856866938</c:v>
              </c:pt>
              <c:pt idx="30">
                <c:v>179.96425884412929</c:v>
              </c:pt>
              <c:pt idx="31">
                <c:v>181.58286690735329</c:v>
              </c:pt>
              <c:pt idx="32">
                <c:v>180.66757540677656</c:v>
              </c:pt>
              <c:pt idx="33">
                <c:v>181.88137713733059</c:v>
              </c:pt>
              <c:pt idx="34">
                <c:v>181.25406603211871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C6-4DD4-85DA-0AA6EB6F1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5959528"/>
        <c:axId val="795955216"/>
      </c:lineChart>
      <c:catAx>
        <c:axId val="795959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695851139880665"/>
              <c:y val="0.86207349081364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5955216"/>
        <c:crossesAt val="90"/>
        <c:auto val="0"/>
        <c:lblAlgn val="ctr"/>
        <c:lblOffset val="100"/>
        <c:tickLblSkip val="3"/>
        <c:tickMarkSkip val="1"/>
        <c:noMultiLvlLbl val="0"/>
      </c:catAx>
      <c:valAx>
        <c:axId val="79595521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5959528"/>
        <c:crosses val="autoZero"/>
        <c:crossBetween val="midCat"/>
        <c:majorUnit val="1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315960912052141E-2"/>
          <c:y val="5.4545494899307524E-2"/>
          <c:w val="0.94299674267101063"/>
          <c:h val="0.89394005529420062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569272"/>
        <c:axId val="791570448"/>
      </c:barChart>
      <c:catAx>
        <c:axId val="79156927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448"/>
        <c:crosses val="autoZero"/>
        <c:auto val="0"/>
        <c:lblAlgn val="ctr"/>
        <c:lblOffset val="100"/>
        <c:tickMarkSkip val="1"/>
        <c:noMultiLvlLbl val="0"/>
      </c:catAx>
      <c:valAx>
        <c:axId val="79157044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92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FINISHED STEERS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Deadweight prices (pence/kg)</a:t>
            </a:r>
          </a:p>
        </c:rich>
      </c:tx>
      <c:layout>
        <c:manualLayout>
          <c:xMode val="edge"/>
          <c:yMode val="edge"/>
          <c:x val="0.16586193634008309"/>
          <c:y val="2.1341463414634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332607921497256E-2"/>
          <c:y val="0.19264761271829681"/>
          <c:w val="0.87401658812187433"/>
          <c:h val="0.6402140363243952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524.36</c:v>
              </c:pt>
              <c:pt idx="1">
                <c:v>529.79999999999995</c:v>
              </c:pt>
              <c:pt idx="2">
                <c:v>539</c:v>
              </c:pt>
              <c:pt idx="3">
                <c:v>549.9</c:v>
              </c:pt>
              <c:pt idx="4">
                <c:v>567.20000000000005</c:v>
              </c:pt>
              <c:pt idx="5">
                <c:v>585.79999999999995</c:v>
              </c:pt>
              <c:pt idx="6">
                <c:v>599.70000000000005</c:v>
              </c:pt>
              <c:pt idx="7">
                <c:v>607.20000000000005</c:v>
              </c:pt>
              <c:pt idx="8">
                <c:v>615.6</c:v>
              </c:pt>
              <c:pt idx="9">
                <c:v>626.70000000000005</c:v>
              </c:pt>
              <c:pt idx="10">
                <c:v>635.70000000000005</c:v>
              </c:pt>
              <c:pt idx="11">
                <c:v>646</c:v>
              </c:pt>
              <c:pt idx="12">
                <c:v>660.8</c:v>
              </c:pt>
              <c:pt idx="13">
                <c:v>673.8</c:v>
              </c:pt>
              <c:pt idx="14">
                <c:v>679.9</c:v>
              </c:pt>
              <c:pt idx="15">
                <c:v>680.9</c:v>
              </c:pt>
              <c:pt idx="16">
                <c:v>679.6</c:v>
              </c:pt>
              <c:pt idx="17">
                <c:v>675.8</c:v>
              </c:pt>
              <c:pt idx="18">
                <c:v>673.9</c:v>
              </c:pt>
              <c:pt idx="19">
                <c:v>666.9</c:v>
              </c:pt>
              <c:pt idx="20">
                <c:v>660</c:v>
              </c:pt>
              <c:pt idx="21">
                <c:v>650.70000000000005</c:v>
              </c:pt>
              <c:pt idx="22">
                <c:v>639.1</c:v>
              </c:pt>
              <c:pt idx="23">
                <c:v>632.4</c:v>
              </c:pt>
              <c:pt idx="24">
                <c:v>626.79999999999995</c:v>
              </c:pt>
              <c:pt idx="25">
                <c:v>628.6</c:v>
              </c:pt>
              <c:pt idx="26">
                <c:v>630.29999999999995</c:v>
              </c:pt>
              <c:pt idx="27">
                <c:v>634.79999999999995</c:v>
              </c:pt>
              <c:pt idx="28">
                <c:v>642.5</c:v>
              </c:pt>
              <c:pt idx="29">
                <c:v>644.4</c:v>
              </c:pt>
              <c:pt idx="30">
                <c:v>647</c:v>
              </c:pt>
              <c:pt idx="31">
                <c:v>648.6</c:v>
              </c:pt>
              <c:pt idx="32">
                <c:v>646.5</c:v>
              </c:pt>
              <c:pt idx="33">
                <c:v>651</c:v>
              </c:pt>
              <c:pt idx="34">
                <c:v>649.9</c:v>
              </c:pt>
              <c:pt idx="35">
                <c:v>647.20000000000005</c:v>
              </c:pt>
              <c:pt idx="36">
                <c:v>651.6</c:v>
              </c:pt>
              <c:pt idx="37">
                <c:v>648.9</c:v>
              </c:pt>
              <c:pt idx="38">
                <c:v>647.20000000000005</c:v>
              </c:pt>
              <c:pt idx="39">
                <c:v>647.1</c:v>
              </c:pt>
              <c:pt idx="40">
                <c:v>645.4</c:v>
              </c:pt>
              <c:pt idx="41">
                <c:v>647.5</c:v>
              </c:pt>
              <c:pt idx="42">
                <c:v>650.79999999999995</c:v>
              </c:pt>
              <c:pt idx="43">
                <c:v>650.1</c:v>
              </c:pt>
              <c:pt idx="44">
                <c:v>654.20000000000005</c:v>
              </c:pt>
              <c:pt idx="45">
                <c:v>654.29999999999995</c:v>
              </c:pt>
              <c:pt idx="46">
                <c:v>651.6</c:v>
              </c:pt>
              <c:pt idx="47">
                <c:v>649.1</c:v>
              </c:pt>
              <c:pt idx="48">
                <c:v>643.5</c:v>
              </c:pt>
              <c:pt idx="49">
                <c:v>639</c:v>
              </c:pt>
              <c:pt idx="50">
                <c:v>645.9</c:v>
              </c:pt>
              <c:pt idx="51">
                <c:v>641.70000000000005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1A5-4BF6-B13A-AE5DBA783525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643.6</c:v>
              </c:pt>
              <c:pt idx="1">
                <c:v>641.20000000000005</c:v>
              </c:pt>
              <c:pt idx="2">
                <c:v>637.9</c:v>
              </c:pt>
              <c:pt idx="3">
                <c:v>641.79999999999995</c:v>
              </c:pt>
              <c:pt idx="4">
                <c:v>641.9</c:v>
              </c:pt>
              <c:pt idx="5">
                <c:v>642.1</c:v>
              </c:pt>
              <c:pt idx="6">
                <c:v>639.79999999999995</c:v>
              </c:pt>
              <c:pt idx="7">
                <c:v>639.20000000000005</c:v>
              </c:pt>
              <c:pt idx="8">
                <c:v>636.9</c:v>
              </c:pt>
              <c:pt idx="9">
                <c:v>630.9</c:v>
              </c:pt>
              <c:pt idx="10">
                <c:v>633.20000000000005</c:v>
              </c:pt>
              <c:pt idx="11">
                <c:v>628.79999999999995</c:v>
              </c:pt>
              <c:pt idx="12">
                <c:v>627.9</c:v>
              </c:pt>
              <c:pt idx="13">
                <c:v>625.9</c:v>
              </c:pt>
              <c:pt idx="14">
                <c:v>623.9</c:v>
              </c:pt>
              <c:pt idx="15">
                <c:v>618.70000000000005</c:v>
              </c:pt>
              <c:pt idx="16">
                <c:v>612.6</c:v>
              </c:pt>
              <c:pt idx="17">
                <c:v>602.70000000000005</c:v>
              </c:pt>
              <c:pt idx="18">
                <c:v>591.9</c:v>
              </c:pt>
              <c:pt idx="19">
                <c:v>589.6</c:v>
              </c:pt>
              <c:pt idx="20">
                <c:v>585.9</c:v>
              </c:pt>
              <c:pt idx="21">
                <c:v>582.29999999999995</c:v>
              </c:pt>
              <c:pt idx="22">
                <c:v>583</c:v>
              </c:pt>
              <c:pt idx="23">
                <c:v>582.70000000000005</c:v>
              </c:pt>
              <c:pt idx="24">
                <c:v>590.5</c:v>
              </c:pt>
              <c:pt idx="25">
                <c:v>588</c:v>
              </c:pt>
              <c:pt idx="26">
                <c:v>595.29999999999995</c:v>
              </c:pt>
              <c:pt idx="27">
                <c:v>605.20000000000005</c:v>
              </c:pt>
              <c:pt idx="28">
                <c:v>604.70000000000005</c:v>
              </c:pt>
              <c:pt idx="29">
                <c:v>606</c:v>
              </c:pt>
              <c:pt idx="30">
                <c:v>604.9</c:v>
              </c:pt>
              <c:pt idx="31">
                <c:v>594.4</c:v>
              </c:pt>
              <c:pt idx="32">
                <c:v>593.20000000000005</c:v>
              </c:pt>
              <c:pt idx="33">
                <c:v>593.9</c:v>
              </c:pt>
              <c:pt idx="34">
                <c:v>595.4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1A5-4BF6-B13A-AE5DBA783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6920"/>
        <c:axId val="791568880"/>
      </c:lineChart>
      <c:catAx>
        <c:axId val="791566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275491631385271"/>
              <c:y val="0.901828237019138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8880"/>
        <c:crossesAt val="280"/>
        <c:auto val="0"/>
        <c:lblAlgn val="ctr"/>
        <c:lblOffset val="100"/>
        <c:tickLblSkip val="3"/>
        <c:tickMarkSkip val="1"/>
        <c:noMultiLvlLbl val="0"/>
      </c:catAx>
      <c:valAx>
        <c:axId val="791568880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6920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FINISHED HEIFERS-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Deadweight prices (pence/kg)</a:t>
            </a: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</a:t>
            </a:r>
          </a:p>
        </c:rich>
      </c:tx>
      <c:layout>
        <c:manualLayout>
          <c:xMode val="edge"/>
          <c:yMode val="edge"/>
          <c:x val="0.14772748576884634"/>
          <c:y val="2.1604938271605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702656806125949E-2"/>
          <c:y val="0.2026414031162225"/>
          <c:w val="0.87742476003845682"/>
          <c:h val="0.6473935173090890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526.72</c:v>
              </c:pt>
              <c:pt idx="1">
                <c:v>531.79999999999995</c:v>
              </c:pt>
              <c:pt idx="2">
                <c:v>540.70000000000005</c:v>
              </c:pt>
              <c:pt idx="3">
                <c:v>548.70000000000005</c:v>
              </c:pt>
              <c:pt idx="4">
                <c:v>568.1</c:v>
              </c:pt>
              <c:pt idx="5">
                <c:v>584.29999999999995</c:v>
              </c:pt>
              <c:pt idx="6">
                <c:v>598.1</c:v>
              </c:pt>
              <c:pt idx="7">
                <c:v>605.79999999999995</c:v>
              </c:pt>
              <c:pt idx="8">
                <c:v>615</c:v>
              </c:pt>
              <c:pt idx="9">
                <c:v>625</c:v>
              </c:pt>
              <c:pt idx="10">
                <c:v>635.1</c:v>
              </c:pt>
              <c:pt idx="11">
                <c:v>646.79999999999995</c:v>
              </c:pt>
              <c:pt idx="12">
                <c:v>660</c:v>
              </c:pt>
              <c:pt idx="13">
                <c:v>672.9</c:v>
              </c:pt>
              <c:pt idx="14">
                <c:v>680</c:v>
              </c:pt>
              <c:pt idx="15">
                <c:v>680.6</c:v>
              </c:pt>
              <c:pt idx="16">
                <c:v>679.6</c:v>
              </c:pt>
              <c:pt idx="17">
                <c:v>674.6</c:v>
              </c:pt>
              <c:pt idx="18">
                <c:v>671</c:v>
              </c:pt>
              <c:pt idx="19">
                <c:v>666</c:v>
              </c:pt>
              <c:pt idx="20">
                <c:v>659.2</c:v>
              </c:pt>
              <c:pt idx="21">
                <c:v>649.70000000000005</c:v>
              </c:pt>
              <c:pt idx="22">
                <c:v>640.1</c:v>
              </c:pt>
              <c:pt idx="23">
                <c:v>631.5</c:v>
              </c:pt>
              <c:pt idx="24">
                <c:v>626.79999999999995</c:v>
              </c:pt>
              <c:pt idx="25">
                <c:v>628.6</c:v>
              </c:pt>
              <c:pt idx="26">
                <c:v>628.20000000000005</c:v>
              </c:pt>
              <c:pt idx="27">
                <c:v>636.6</c:v>
              </c:pt>
              <c:pt idx="28">
                <c:v>646.4</c:v>
              </c:pt>
              <c:pt idx="29">
                <c:v>644.29999999999995</c:v>
              </c:pt>
              <c:pt idx="30">
                <c:v>651.4</c:v>
              </c:pt>
              <c:pt idx="31">
                <c:v>649.5</c:v>
              </c:pt>
              <c:pt idx="32">
                <c:v>646.6</c:v>
              </c:pt>
              <c:pt idx="33">
                <c:v>651.20000000000005</c:v>
              </c:pt>
              <c:pt idx="34">
                <c:v>651</c:v>
              </c:pt>
              <c:pt idx="35">
                <c:v>649.29999999999995</c:v>
              </c:pt>
              <c:pt idx="36">
                <c:v>651.1</c:v>
              </c:pt>
              <c:pt idx="37">
                <c:v>649.29999999999995</c:v>
              </c:pt>
              <c:pt idx="38">
                <c:v>650.29999999999995</c:v>
              </c:pt>
              <c:pt idx="39">
                <c:v>645.9</c:v>
              </c:pt>
              <c:pt idx="40">
                <c:v>645.20000000000005</c:v>
              </c:pt>
              <c:pt idx="41">
                <c:v>649.6</c:v>
              </c:pt>
              <c:pt idx="42">
                <c:v>649.29999999999995</c:v>
              </c:pt>
              <c:pt idx="43">
                <c:v>651.20000000000005</c:v>
              </c:pt>
              <c:pt idx="44">
                <c:v>653.1</c:v>
              </c:pt>
              <c:pt idx="45">
                <c:v>653.5</c:v>
              </c:pt>
              <c:pt idx="46">
                <c:v>652.1</c:v>
              </c:pt>
              <c:pt idx="47">
                <c:v>647.29999999999995</c:v>
              </c:pt>
              <c:pt idx="48">
                <c:v>644.29999999999995</c:v>
              </c:pt>
              <c:pt idx="49">
                <c:v>638.20000000000005</c:v>
              </c:pt>
              <c:pt idx="50">
                <c:v>640.9</c:v>
              </c:pt>
              <c:pt idx="51">
                <c:v>643.1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215-4C9C-AFE3-1DAA42BB0530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642.70000000000005</c:v>
              </c:pt>
              <c:pt idx="1">
                <c:v>643.4</c:v>
              </c:pt>
              <c:pt idx="2">
                <c:v>638.4</c:v>
              </c:pt>
              <c:pt idx="3">
                <c:v>642.6</c:v>
              </c:pt>
              <c:pt idx="4">
                <c:v>642.29999999999995</c:v>
              </c:pt>
              <c:pt idx="5">
                <c:v>641.29999999999995</c:v>
              </c:pt>
              <c:pt idx="6">
                <c:v>638.1</c:v>
              </c:pt>
              <c:pt idx="7">
                <c:v>640</c:v>
              </c:pt>
              <c:pt idx="8">
                <c:v>636.1</c:v>
              </c:pt>
              <c:pt idx="9">
                <c:v>633.1</c:v>
              </c:pt>
              <c:pt idx="10">
                <c:v>630.9</c:v>
              </c:pt>
              <c:pt idx="11">
                <c:v>630.1</c:v>
              </c:pt>
              <c:pt idx="12">
                <c:v>629</c:v>
              </c:pt>
              <c:pt idx="13">
                <c:v>629.20000000000005</c:v>
              </c:pt>
              <c:pt idx="14">
                <c:v>624.5</c:v>
              </c:pt>
              <c:pt idx="15">
                <c:v>617.1</c:v>
              </c:pt>
              <c:pt idx="16">
                <c:v>611.1</c:v>
              </c:pt>
              <c:pt idx="17">
                <c:v>603.6</c:v>
              </c:pt>
              <c:pt idx="18">
                <c:v>592.70000000000005</c:v>
              </c:pt>
              <c:pt idx="19">
                <c:v>589.4</c:v>
              </c:pt>
              <c:pt idx="20">
                <c:v>585.9</c:v>
              </c:pt>
              <c:pt idx="21">
                <c:v>583.4</c:v>
              </c:pt>
              <c:pt idx="22">
                <c:v>583.6</c:v>
              </c:pt>
              <c:pt idx="23">
                <c:v>583.79999999999995</c:v>
              </c:pt>
              <c:pt idx="24">
                <c:v>587.1</c:v>
              </c:pt>
              <c:pt idx="25">
                <c:v>589</c:v>
              </c:pt>
              <c:pt idx="26">
                <c:v>595.79999999999995</c:v>
              </c:pt>
              <c:pt idx="27">
                <c:v>603.70000000000005</c:v>
              </c:pt>
              <c:pt idx="28">
                <c:v>605.6</c:v>
              </c:pt>
              <c:pt idx="29">
                <c:v>606.20000000000005</c:v>
              </c:pt>
              <c:pt idx="30">
                <c:v>601.79999999999995</c:v>
              </c:pt>
              <c:pt idx="31">
                <c:v>597.4</c:v>
              </c:pt>
              <c:pt idx="32">
                <c:v>596.29999999999995</c:v>
              </c:pt>
              <c:pt idx="33">
                <c:v>595.29999999999995</c:v>
              </c:pt>
              <c:pt idx="34">
                <c:v>595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215-4C9C-AFE3-1DAA42BB0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70840"/>
        <c:axId val="791567312"/>
      </c:lineChart>
      <c:catAx>
        <c:axId val="791570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7564968828271781"/>
              <c:y val="0.919561630757205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7312"/>
        <c:crossesAt val="290"/>
        <c:auto val="0"/>
        <c:lblAlgn val="ctr"/>
        <c:lblOffset val="100"/>
        <c:tickLblSkip val="3"/>
        <c:tickMarkSkip val="1"/>
        <c:noMultiLvlLbl val="0"/>
      </c:catAx>
      <c:valAx>
        <c:axId val="791567312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840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YOUNG BULLS - Deadweight prices (pence/kg)</a:t>
            </a:r>
          </a:p>
        </c:rich>
      </c:tx>
      <c:layout>
        <c:manualLayout>
          <c:xMode val="edge"/>
          <c:yMode val="edge"/>
          <c:x val="0.18022370409440491"/>
          <c:y val="2.15384615384615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341649151425798E-2"/>
          <c:y val="0.22437578986570503"/>
          <c:w val="0.88109329520989565"/>
          <c:h val="0.5867169242909738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503.89</c:v>
              </c:pt>
              <c:pt idx="1">
                <c:v>510.7</c:v>
              </c:pt>
              <c:pt idx="2">
                <c:v>523</c:v>
              </c:pt>
              <c:pt idx="3">
                <c:v>530.1</c:v>
              </c:pt>
              <c:pt idx="4">
                <c:v>549.4</c:v>
              </c:pt>
              <c:pt idx="5">
                <c:v>565.29999999999995</c:v>
              </c:pt>
              <c:pt idx="6">
                <c:v>574.79999999999995</c:v>
              </c:pt>
              <c:pt idx="7">
                <c:v>586.29999999999995</c:v>
              </c:pt>
              <c:pt idx="8">
                <c:v>596.20000000000005</c:v>
              </c:pt>
              <c:pt idx="9">
                <c:v>608.1</c:v>
              </c:pt>
              <c:pt idx="10">
                <c:v>619.20000000000005</c:v>
              </c:pt>
              <c:pt idx="11">
                <c:v>632.6</c:v>
              </c:pt>
              <c:pt idx="12">
                <c:v>640.9</c:v>
              </c:pt>
              <c:pt idx="13">
                <c:v>659.5</c:v>
              </c:pt>
              <c:pt idx="14">
                <c:v>666.1</c:v>
              </c:pt>
              <c:pt idx="15">
                <c:v>662.7</c:v>
              </c:pt>
              <c:pt idx="16">
                <c:v>663.2</c:v>
              </c:pt>
              <c:pt idx="17">
                <c:v>660</c:v>
              </c:pt>
              <c:pt idx="18">
                <c:v>655.7</c:v>
              </c:pt>
              <c:pt idx="19">
                <c:v>650</c:v>
              </c:pt>
              <c:pt idx="20">
                <c:v>644.29999999999995</c:v>
              </c:pt>
              <c:pt idx="21">
                <c:v>631.70000000000005</c:v>
              </c:pt>
              <c:pt idx="22">
                <c:v>624.79999999999995</c:v>
              </c:pt>
              <c:pt idx="23">
                <c:v>616.6</c:v>
              </c:pt>
              <c:pt idx="24">
                <c:v>613.70000000000005</c:v>
              </c:pt>
              <c:pt idx="25">
                <c:v>612.4</c:v>
              </c:pt>
              <c:pt idx="26">
                <c:v>619.29999999999995</c:v>
              </c:pt>
              <c:pt idx="27">
                <c:v>623.9</c:v>
              </c:pt>
              <c:pt idx="28">
                <c:v>632.9</c:v>
              </c:pt>
              <c:pt idx="29">
                <c:v>634.20000000000005</c:v>
              </c:pt>
              <c:pt idx="30">
                <c:v>634.79999999999995</c:v>
              </c:pt>
              <c:pt idx="31">
                <c:v>635.70000000000005</c:v>
              </c:pt>
              <c:pt idx="32">
                <c:v>635</c:v>
              </c:pt>
              <c:pt idx="33">
                <c:v>637.29999999999995</c:v>
              </c:pt>
              <c:pt idx="34">
                <c:v>636</c:v>
              </c:pt>
              <c:pt idx="35">
                <c:v>636.29999999999995</c:v>
              </c:pt>
              <c:pt idx="36">
                <c:v>639.5</c:v>
              </c:pt>
              <c:pt idx="37">
                <c:v>635.70000000000005</c:v>
              </c:pt>
              <c:pt idx="38">
                <c:v>634</c:v>
              </c:pt>
              <c:pt idx="39">
                <c:v>631.9</c:v>
              </c:pt>
              <c:pt idx="40">
                <c:v>630.4</c:v>
              </c:pt>
              <c:pt idx="41">
                <c:v>634.9</c:v>
              </c:pt>
              <c:pt idx="42">
                <c:v>633.9</c:v>
              </c:pt>
              <c:pt idx="43">
                <c:v>636.1</c:v>
              </c:pt>
              <c:pt idx="44">
                <c:v>638.6</c:v>
              </c:pt>
              <c:pt idx="45">
                <c:v>637.1</c:v>
              </c:pt>
              <c:pt idx="46">
                <c:v>633.79999999999995</c:v>
              </c:pt>
              <c:pt idx="47">
                <c:v>630.4</c:v>
              </c:pt>
              <c:pt idx="48">
                <c:v>626.70000000000005</c:v>
              </c:pt>
              <c:pt idx="49">
                <c:v>624</c:v>
              </c:pt>
              <c:pt idx="50">
                <c:v>620.9</c:v>
              </c:pt>
              <c:pt idx="51">
                <c:v>621.70000000000005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4EE-4655-B8C9-9F868686A27D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624.5</c:v>
              </c:pt>
              <c:pt idx="1">
                <c:v>624.5</c:v>
              </c:pt>
              <c:pt idx="2">
                <c:v>623.6</c:v>
              </c:pt>
              <c:pt idx="3">
                <c:v>622.5</c:v>
              </c:pt>
              <c:pt idx="4">
                <c:v>626.5</c:v>
              </c:pt>
              <c:pt idx="5">
                <c:v>623.29999999999995</c:v>
              </c:pt>
              <c:pt idx="6">
                <c:v>623.20000000000005</c:v>
              </c:pt>
              <c:pt idx="7">
                <c:v>623.20000000000005</c:v>
              </c:pt>
              <c:pt idx="8">
                <c:v>619.79999999999995</c:v>
              </c:pt>
              <c:pt idx="9">
                <c:v>619</c:v>
              </c:pt>
              <c:pt idx="10">
                <c:v>611.1</c:v>
              </c:pt>
              <c:pt idx="11">
                <c:v>613.4</c:v>
              </c:pt>
              <c:pt idx="12">
                <c:v>608.5</c:v>
              </c:pt>
              <c:pt idx="13">
                <c:v>611.20000000000005</c:v>
              </c:pt>
              <c:pt idx="14">
                <c:v>606.79999999999995</c:v>
              </c:pt>
              <c:pt idx="15">
                <c:v>604.29999999999995</c:v>
              </c:pt>
              <c:pt idx="16">
                <c:v>596.20000000000005</c:v>
              </c:pt>
              <c:pt idx="17">
                <c:v>588</c:v>
              </c:pt>
              <c:pt idx="18">
                <c:v>577.1</c:v>
              </c:pt>
              <c:pt idx="19">
                <c:v>571.6</c:v>
              </c:pt>
              <c:pt idx="20">
                <c:v>568.70000000000005</c:v>
              </c:pt>
              <c:pt idx="21">
                <c:v>566.70000000000005</c:v>
              </c:pt>
              <c:pt idx="22">
                <c:v>568</c:v>
              </c:pt>
              <c:pt idx="23">
                <c:v>568.6</c:v>
              </c:pt>
              <c:pt idx="24">
                <c:v>573.9</c:v>
              </c:pt>
              <c:pt idx="25">
                <c:v>576.20000000000005</c:v>
              </c:pt>
              <c:pt idx="26">
                <c:v>580.29999999999995</c:v>
              </c:pt>
              <c:pt idx="27">
                <c:v>589.79999999999995</c:v>
              </c:pt>
              <c:pt idx="28">
                <c:v>596.79999999999995</c:v>
              </c:pt>
              <c:pt idx="29">
                <c:v>598.1</c:v>
              </c:pt>
              <c:pt idx="30">
                <c:v>591.6</c:v>
              </c:pt>
              <c:pt idx="31">
                <c:v>584.29999999999995</c:v>
              </c:pt>
              <c:pt idx="32">
                <c:v>583.6</c:v>
              </c:pt>
              <c:pt idx="33">
                <c:v>582.79999999999995</c:v>
              </c:pt>
              <c:pt idx="34">
                <c:v>585.70000000000005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4EE-4655-B8C9-9F868686A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8096"/>
        <c:axId val="791571624"/>
      </c:lineChart>
      <c:catAx>
        <c:axId val="791568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504485993035729"/>
              <c:y val="0.900678699420612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1624"/>
        <c:crossesAt val="270"/>
        <c:auto val="0"/>
        <c:lblAlgn val="ctr"/>
        <c:lblOffset val="100"/>
        <c:tickLblSkip val="3"/>
        <c:tickMarkSkip val="1"/>
        <c:noMultiLvlLbl val="0"/>
      </c:catAx>
      <c:valAx>
        <c:axId val="791571624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8096"/>
        <c:crosses val="autoZero"/>
        <c:crossBetween val="midCat"/>
        <c:majorUnit val="20"/>
        <c:minorUnit val="1.28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COWS - Deadweight prices (pence/kg)</a:t>
            </a:r>
          </a:p>
        </c:rich>
      </c:tx>
      <c:layout>
        <c:manualLayout>
          <c:xMode val="edge"/>
          <c:yMode val="edge"/>
          <c:x val="0.14610410914544791"/>
          <c:y val="4.62962962962965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333300109638198E-2"/>
          <c:y val="0.1629634770963771"/>
          <c:w val="0.86398604604804141"/>
          <c:h val="0.6422245675778849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360.98</c:v>
              </c:pt>
              <c:pt idx="1">
                <c:v>371</c:v>
              </c:pt>
              <c:pt idx="2">
                <c:v>388.5</c:v>
              </c:pt>
              <c:pt idx="3">
                <c:v>404.1</c:v>
              </c:pt>
              <c:pt idx="4">
                <c:v>418.2</c:v>
              </c:pt>
              <c:pt idx="5">
                <c:v>442.8</c:v>
              </c:pt>
              <c:pt idx="6">
                <c:v>448.7</c:v>
              </c:pt>
              <c:pt idx="7">
                <c:v>453.3</c:v>
              </c:pt>
              <c:pt idx="8">
                <c:v>461.2</c:v>
              </c:pt>
              <c:pt idx="9">
                <c:v>474.9</c:v>
              </c:pt>
              <c:pt idx="10">
                <c:v>485</c:v>
              </c:pt>
              <c:pt idx="11">
                <c:v>492</c:v>
              </c:pt>
              <c:pt idx="12">
                <c:v>514.20000000000005</c:v>
              </c:pt>
              <c:pt idx="13">
                <c:v>519.9</c:v>
              </c:pt>
              <c:pt idx="14">
                <c:v>528.29999999999995</c:v>
              </c:pt>
              <c:pt idx="15">
                <c:v>526.70000000000005</c:v>
              </c:pt>
              <c:pt idx="16">
                <c:v>521</c:v>
              </c:pt>
              <c:pt idx="17">
                <c:v>526.6</c:v>
              </c:pt>
              <c:pt idx="18">
                <c:v>522</c:v>
              </c:pt>
              <c:pt idx="19">
                <c:v>519.9</c:v>
              </c:pt>
              <c:pt idx="20">
                <c:v>516.29999999999995</c:v>
              </c:pt>
              <c:pt idx="21">
                <c:v>510</c:v>
              </c:pt>
              <c:pt idx="22">
                <c:v>500.6</c:v>
              </c:pt>
              <c:pt idx="23">
                <c:v>498.1</c:v>
              </c:pt>
              <c:pt idx="24">
                <c:v>495.3</c:v>
              </c:pt>
              <c:pt idx="25">
                <c:v>496.9</c:v>
              </c:pt>
              <c:pt idx="26">
                <c:v>498.3</c:v>
              </c:pt>
              <c:pt idx="27">
                <c:v>496.9</c:v>
              </c:pt>
              <c:pt idx="28">
                <c:v>501.4</c:v>
              </c:pt>
              <c:pt idx="29">
                <c:v>500.3</c:v>
              </c:pt>
              <c:pt idx="30">
                <c:v>501.9</c:v>
              </c:pt>
              <c:pt idx="31">
                <c:v>510.9</c:v>
              </c:pt>
              <c:pt idx="32">
                <c:v>509.6</c:v>
              </c:pt>
              <c:pt idx="33">
                <c:v>508.1</c:v>
              </c:pt>
              <c:pt idx="34">
                <c:v>509.5</c:v>
              </c:pt>
              <c:pt idx="35">
                <c:v>504.8</c:v>
              </c:pt>
              <c:pt idx="36">
                <c:v>510.8</c:v>
              </c:pt>
              <c:pt idx="37">
                <c:v>510.6</c:v>
              </c:pt>
              <c:pt idx="38">
                <c:v>501.8</c:v>
              </c:pt>
              <c:pt idx="39">
                <c:v>503.4</c:v>
              </c:pt>
              <c:pt idx="40">
                <c:v>504.7</c:v>
              </c:pt>
              <c:pt idx="41">
                <c:v>504.4</c:v>
              </c:pt>
              <c:pt idx="42">
                <c:v>508.8</c:v>
              </c:pt>
              <c:pt idx="43">
                <c:v>508.4</c:v>
              </c:pt>
              <c:pt idx="44">
                <c:v>514.20000000000005</c:v>
              </c:pt>
              <c:pt idx="45">
                <c:v>510.5</c:v>
              </c:pt>
              <c:pt idx="46">
                <c:v>505.9</c:v>
              </c:pt>
              <c:pt idx="47">
                <c:v>502.1</c:v>
              </c:pt>
              <c:pt idx="48">
                <c:v>496.5</c:v>
              </c:pt>
              <c:pt idx="49">
                <c:v>481.1</c:v>
              </c:pt>
              <c:pt idx="50">
                <c:v>484</c:v>
              </c:pt>
              <c:pt idx="51">
                <c:v>486.3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3AD-443C-B2F2-9127B2ADA57D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484</c:v>
              </c:pt>
              <c:pt idx="1">
                <c:v>491</c:v>
              </c:pt>
              <c:pt idx="2">
                <c:v>495</c:v>
              </c:pt>
              <c:pt idx="3">
                <c:v>493.1</c:v>
              </c:pt>
              <c:pt idx="4">
                <c:v>496</c:v>
              </c:pt>
              <c:pt idx="5">
                <c:v>498</c:v>
              </c:pt>
              <c:pt idx="6">
                <c:v>492.9</c:v>
              </c:pt>
              <c:pt idx="7">
                <c:v>498.3</c:v>
              </c:pt>
              <c:pt idx="8">
                <c:v>503.9</c:v>
              </c:pt>
              <c:pt idx="9">
                <c:v>505</c:v>
              </c:pt>
              <c:pt idx="10">
                <c:v>501.5</c:v>
              </c:pt>
              <c:pt idx="11">
                <c:v>498.4</c:v>
              </c:pt>
              <c:pt idx="12">
                <c:v>498.9</c:v>
              </c:pt>
              <c:pt idx="13">
                <c:v>496.1</c:v>
              </c:pt>
              <c:pt idx="14">
                <c:v>497.4</c:v>
              </c:pt>
              <c:pt idx="15">
                <c:v>492.1</c:v>
              </c:pt>
              <c:pt idx="16">
                <c:v>481</c:v>
              </c:pt>
              <c:pt idx="17">
                <c:v>473.2</c:v>
              </c:pt>
              <c:pt idx="18">
                <c:v>468.9</c:v>
              </c:pt>
              <c:pt idx="19">
                <c:v>466.4</c:v>
              </c:pt>
              <c:pt idx="20">
                <c:v>470.9</c:v>
              </c:pt>
              <c:pt idx="21">
                <c:v>465.6</c:v>
              </c:pt>
              <c:pt idx="22">
                <c:v>465.5</c:v>
              </c:pt>
              <c:pt idx="23">
                <c:v>464.2</c:v>
              </c:pt>
              <c:pt idx="24">
                <c:v>465.7</c:v>
              </c:pt>
              <c:pt idx="25">
                <c:v>469.8</c:v>
              </c:pt>
              <c:pt idx="26">
                <c:v>478.6</c:v>
              </c:pt>
              <c:pt idx="27">
                <c:v>480</c:v>
              </c:pt>
              <c:pt idx="28">
                <c:v>488.1</c:v>
              </c:pt>
              <c:pt idx="29">
                <c:v>482.6</c:v>
              </c:pt>
              <c:pt idx="30">
                <c:v>477.7</c:v>
              </c:pt>
              <c:pt idx="31">
                <c:v>470.8</c:v>
              </c:pt>
              <c:pt idx="32">
                <c:v>466.3</c:v>
              </c:pt>
              <c:pt idx="33">
                <c:v>467.4</c:v>
              </c:pt>
              <c:pt idx="34">
                <c:v>469.8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3AD-443C-B2F2-9127B2ADA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70056"/>
        <c:axId val="791564960"/>
      </c:lineChart>
      <c:catAx>
        <c:axId val="791570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123492474833063"/>
              <c:y val="0.893334993681829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4960"/>
        <c:crossesAt val="170"/>
        <c:auto val="0"/>
        <c:lblAlgn val="ctr"/>
        <c:lblOffset val="100"/>
        <c:tickLblSkip val="3"/>
        <c:tickMarkSkip val="1"/>
        <c:noMultiLvlLbl val="0"/>
      </c:catAx>
      <c:valAx>
        <c:axId val="791564960"/>
        <c:scaling>
          <c:orientation val="minMax"/>
          <c:min val="2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70056"/>
        <c:crosses val="autoZero"/>
        <c:crossBetween val="midCat"/>
        <c:majorUnit val="2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steers 150-300 kg (£/head)</a:t>
            </a:r>
          </a:p>
        </c:rich>
      </c:tx>
      <c:layout>
        <c:manualLayout>
          <c:xMode val="edge"/>
          <c:yMode val="edge"/>
          <c:x val="0.14379103974713298"/>
          <c:y val="1.4026726715343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00642596700392E-2"/>
          <c:y val="0.22113780090540805"/>
          <c:w val="0.86227712987519989"/>
          <c:h val="0.5934087161197777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1015</c:v>
              </c:pt>
              <c:pt idx="1">
                <c:v>973.5051546391752</c:v>
              </c:pt>
              <c:pt idx="2">
                <c:v>977.06896551724139</c:v>
              </c:pt>
              <c:pt idx="3">
                <c:v>980.64814814814815</c:v>
              </c:pt>
              <c:pt idx="4">
                <c:v>1007.36</c:v>
              </c:pt>
              <c:pt idx="5">
                <c:v>992.61538461538464</c:v>
              </c:pt>
              <c:pt idx="6">
                <c:v>1017.44</c:v>
              </c:pt>
              <c:pt idx="7">
                <c:v>1014.5744680851063</c:v>
              </c:pt>
              <c:pt idx="8">
                <c:v>1021.6666666666666</c:v>
              </c:pt>
              <c:pt idx="9">
                <c:v>1022.24</c:v>
              </c:pt>
              <c:pt idx="10">
                <c:v>1024.8245614035088</c:v>
              </c:pt>
              <c:pt idx="11">
                <c:v>1233.953488372093</c:v>
              </c:pt>
              <c:pt idx="12">
                <c:v>1221.1904761904761</c:v>
              </c:pt>
              <c:pt idx="13">
                <c:v>1317.7777779999999</c:v>
              </c:pt>
              <c:pt idx="14">
                <c:v>1283.1666666666667</c:v>
              </c:pt>
              <c:pt idx="15">
                <c:v>1322.8571428571429</c:v>
              </c:pt>
              <c:pt idx="16">
                <c:v>1321.9780219780221</c:v>
              </c:pt>
              <c:pt idx="17">
                <c:v>1320.3157894736842</c:v>
              </c:pt>
              <c:pt idx="18">
                <c:v>1278.1034482758621</c:v>
              </c:pt>
              <c:pt idx="19">
                <c:v>1263.421052631579</c:v>
              </c:pt>
              <c:pt idx="20">
                <c:v>1262.4705882352941</c:v>
              </c:pt>
              <c:pt idx="21">
                <c:v>1155.5555555555557</c:v>
              </c:pt>
              <c:pt idx="22">
                <c:v>1090.8620689655172</c:v>
              </c:pt>
              <c:pt idx="23">
                <c:v>1079.5652173913043</c:v>
              </c:pt>
              <c:pt idx="24">
                <c:v>1178.7777777777778</c:v>
              </c:pt>
              <c:pt idx="25">
                <c:v>1173.0769230769231</c:v>
              </c:pt>
              <c:pt idx="26">
                <c:v>1182.6315789473683</c:v>
              </c:pt>
              <c:pt idx="27">
                <c:v>#N/A</c:v>
              </c:pt>
              <c:pt idx="28">
                <c:v>1325.8333333333333</c:v>
              </c:pt>
              <c:pt idx="29">
                <c:v>1387.1428571428571</c:v>
              </c:pt>
              <c:pt idx="30">
                <c:v>1388.75</c:v>
              </c:pt>
              <c:pt idx="31">
                <c:v>1430</c:v>
              </c:pt>
              <c:pt idx="32">
                <c:v>1381.0169491525423</c:v>
              </c:pt>
              <c:pt idx="33">
                <c:v>1441.6071428571429</c:v>
              </c:pt>
              <c:pt idx="34">
                <c:v>1449.75</c:v>
              </c:pt>
              <c:pt idx="35">
                <c:v>1417.6767676767677</c:v>
              </c:pt>
              <c:pt idx="36">
                <c:v>1428.6516853932585</c:v>
              </c:pt>
              <c:pt idx="37">
                <c:v>1454.9473684210527</c:v>
              </c:pt>
              <c:pt idx="38">
                <c:v>1445.7943925233644</c:v>
              </c:pt>
              <c:pt idx="39">
                <c:v>1455.0847457627119</c:v>
              </c:pt>
              <c:pt idx="40">
                <c:v>1464.1346153846155</c:v>
              </c:pt>
              <c:pt idx="41">
                <c:v>#N/A</c:v>
              </c:pt>
              <c:pt idx="42">
                <c:v>1417.1111111111111</c:v>
              </c:pt>
              <c:pt idx="43">
                <c:v>1446.7045454545455</c:v>
              </c:pt>
              <c:pt idx="44">
                <c:v>1434.2666666666667</c:v>
              </c:pt>
              <c:pt idx="45">
                <c:v>1459.3846153846155</c:v>
              </c:pt>
              <c:pt idx="46">
                <c:v>1462.1818181818182</c:v>
              </c:pt>
              <c:pt idx="47">
                <c:v>1300.6666666666667</c:v>
              </c:pt>
              <c:pt idx="48">
                <c:v>1276.909090909091</c:v>
              </c:pt>
              <c:pt idx="49">
                <c:v>1240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970-4CAF-9431-829864CD8436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1437.3076923076924</c:v>
              </c:pt>
              <c:pt idx="1">
                <c:v>1468.7096774193549</c:v>
              </c:pt>
              <c:pt idx="2">
                <c:v>#N/A</c:v>
              </c:pt>
              <c:pt idx="3">
                <c:v>1464.8571428571429</c:v>
              </c:pt>
              <c:pt idx="4">
                <c:v>1593.0555555555557</c:v>
              </c:pt>
              <c:pt idx="5">
                <c:v>1565.3061224489795</c:v>
              </c:pt>
              <c:pt idx="6">
                <c:v>1604.3859649122808</c:v>
              </c:pt>
              <c:pt idx="7">
                <c:v>1616.1194029850747</c:v>
              </c:pt>
              <c:pt idx="8">
                <c:v>1601.1392405063291</c:v>
              </c:pt>
              <c:pt idx="9">
                <c:v>1528.8235294117646</c:v>
              </c:pt>
              <c:pt idx="10">
                <c:v>1515.0684931506848</c:v>
              </c:pt>
              <c:pt idx="11">
                <c:v>1412.3404255319149</c:v>
              </c:pt>
              <c:pt idx="12">
                <c:v>1363.6065573770493</c:v>
              </c:pt>
              <c:pt idx="13">
                <c:v>1360</c:v>
              </c:pt>
              <c:pt idx="14">
                <c:v>1453.3333333333333</c:v>
              </c:pt>
              <c:pt idx="15">
                <c:v>1427.3015873015872</c:v>
              </c:pt>
              <c:pt idx="16">
                <c:v>1434.3333333333333</c:v>
              </c:pt>
              <c:pt idx="17">
                <c:v>1386.5217391304348</c:v>
              </c:pt>
              <c:pt idx="18">
                <c:v>1278.8</c:v>
              </c:pt>
              <c:pt idx="19">
                <c:v>1312.25</c:v>
              </c:pt>
              <c:pt idx="20">
                <c:v>1312.5</c:v>
              </c:pt>
              <c:pt idx="21">
                <c:v>1362.5</c:v>
              </c:pt>
              <c:pt idx="22">
                <c:v>1447.3333333333333</c:v>
              </c:pt>
              <c:pt idx="23">
                <c:v>1458.1818181818182</c:v>
              </c:pt>
              <c:pt idx="24">
                <c:v>1239.5454545454545</c:v>
              </c:pt>
              <c:pt idx="25">
                <c:v>1365.7142857142858</c:v>
              </c:pt>
              <c:pt idx="26">
                <c:v>#N/A</c:v>
              </c:pt>
              <c:pt idx="27">
                <c:v>#N/A</c:v>
              </c:pt>
              <c:pt idx="28">
                <c:v>1214</c:v>
              </c:pt>
              <c:pt idx="29">
                <c:v>1336.6666666666667</c:v>
              </c:pt>
              <c:pt idx="30">
                <c:v>1315.483870967742</c:v>
              </c:pt>
              <c:pt idx="31">
                <c:v>#N/A</c:v>
              </c:pt>
              <c:pt idx="32">
                <c:v>1420</c:v>
              </c:pt>
              <c:pt idx="33">
                <c:v>1470</c:v>
              </c:pt>
              <c:pt idx="34">
                <c:v>1328.5714285714287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970-4CAF-9431-829864CD8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1565744"/>
        <c:axId val="791566136"/>
      </c:lineChart>
      <c:catAx>
        <c:axId val="79156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692925419472843"/>
              <c:y val="0.88658445998533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6136"/>
        <c:crossesAt val="400"/>
        <c:auto val="0"/>
        <c:lblAlgn val="ctr"/>
        <c:lblOffset val="100"/>
        <c:tickLblSkip val="3"/>
        <c:tickMarkSkip val="1"/>
        <c:noMultiLvlLbl val="0"/>
      </c:catAx>
      <c:valAx>
        <c:axId val="791566136"/>
        <c:scaling>
          <c:orientation val="minMax"/>
          <c:min val="5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1565744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heifers 150-300 kg (£/head)</a:t>
            </a:r>
          </a:p>
        </c:rich>
      </c:tx>
      <c:layout>
        <c:manualLayout>
          <c:xMode val="edge"/>
          <c:yMode val="edge"/>
          <c:x val="0.17894325706163369"/>
          <c:y val="2.005367726726215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24182434364377"/>
          <c:y val="0.16085230773989725"/>
          <c:w val="0.85438021870472358"/>
          <c:h val="0.6200033700923031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873.33333333333337</c:v>
              </c:pt>
              <c:pt idx="1">
                <c:v>915.49565217391307</c:v>
              </c:pt>
              <c:pt idx="2">
                <c:v>921.33333333333337</c:v>
              </c:pt>
              <c:pt idx="3">
                <c:v>924.90566037735846</c:v>
              </c:pt>
              <c:pt idx="4">
                <c:v>932.83333333333337</c:v>
              </c:pt>
              <c:pt idx="5">
                <c:v>937.88732394366195</c:v>
              </c:pt>
              <c:pt idx="6">
                <c:v>946.9426751592357</c:v>
              </c:pt>
              <c:pt idx="7">
                <c:v>936.2534246575342</c:v>
              </c:pt>
              <c:pt idx="8">
                <c:v>934.66165413533838</c:v>
              </c:pt>
              <c:pt idx="9">
                <c:v>925.78125</c:v>
              </c:pt>
              <c:pt idx="10">
                <c:v>1035.0467289719627</c:v>
              </c:pt>
              <c:pt idx="11">
                <c:v>1053.780487804878</c:v>
              </c:pt>
              <c:pt idx="12">
                <c:v>1042.7184466019417</c:v>
              </c:pt>
              <c:pt idx="13">
                <c:v>1109.482759</c:v>
              </c:pt>
              <c:pt idx="14">
                <c:v>1074.5121951219512</c:v>
              </c:pt>
              <c:pt idx="15">
                <c:v>1063.2395833333333</c:v>
              </c:pt>
              <c:pt idx="16">
                <c:v>1078.4938271604938</c:v>
              </c:pt>
              <c:pt idx="17">
                <c:v>1091.5625</c:v>
              </c:pt>
              <c:pt idx="18">
                <c:v>1192.5806451612902</c:v>
              </c:pt>
              <c:pt idx="19">
                <c:v>1194.5070422535211</c:v>
              </c:pt>
              <c:pt idx="20">
                <c:v>1075.1785714285713</c:v>
              </c:pt>
              <c:pt idx="21">
                <c:v>1033.8235294117646</c:v>
              </c:pt>
              <c:pt idx="22">
                <c:v>1135.4545454545455</c:v>
              </c:pt>
              <c:pt idx="23">
                <c:v>1017.1176470588235</c:v>
              </c:pt>
              <c:pt idx="24">
                <c:v>1102</c:v>
              </c:pt>
              <c:pt idx="25">
                <c:v>987.75</c:v>
              </c:pt>
              <c:pt idx="26">
                <c:v>1127.5</c:v>
              </c:pt>
              <c:pt idx="27">
                <c:v>#N/A</c:v>
              </c:pt>
              <c:pt idx="28">
                <c:v>1234.4117647058824</c:v>
              </c:pt>
              <c:pt idx="29">
                <c:v>1267.3170731707316</c:v>
              </c:pt>
              <c:pt idx="30">
                <c:v>1256.9512195121952</c:v>
              </c:pt>
              <c:pt idx="31">
                <c:v>1451.5384615384614</c:v>
              </c:pt>
              <c:pt idx="32">
                <c:v>1273.125</c:v>
              </c:pt>
              <c:pt idx="33">
                <c:v>1273.7096774193549</c:v>
              </c:pt>
              <c:pt idx="34">
                <c:v>1271.6666666666667</c:v>
              </c:pt>
              <c:pt idx="35">
                <c:v>1278.5981308411215</c:v>
              </c:pt>
              <c:pt idx="36">
                <c:v>1286.3235294117646</c:v>
              </c:pt>
              <c:pt idx="37">
                <c:v>1286.3541666666667</c:v>
              </c:pt>
              <c:pt idx="38">
                <c:v>1286.2962962962963</c:v>
              </c:pt>
              <c:pt idx="39">
                <c:v>1268.695652173913</c:v>
              </c:pt>
              <c:pt idx="40">
                <c:v>1282.7272727272727</c:v>
              </c:pt>
              <c:pt idx="41">
                <c:v>1307.8823529411766</c:v>
              </c:pt>
              <c:pt idx="42">
                <c:v>1281.7</c:v>
              </c:pt>
              <c:pt idx="43">
                <c:v>1283.5227272727273</c:v>
              </c:pt>
              <c:pt idx="44">
                <c:v>1350.126582278481</c:v>
              </c:pt>
              <c:pt idx="45">
                <c:v>1340.1666666666667</c:v>
              </c:pt>
              <c:pt idx="46">
                <c:v>1376.5217391304348</c:v>
              </c:pt>
              <c:pt idx="47">
                <c:v>1221.25</c:v>
              </c:pt>
              <c:pt idx="48">
                <c:v>1155.2941176470588</c:v>
              </c:pt>
              <c:pt idx="49">
                <c:v>1180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BA9-4B6E-ACF9-FE825FFE156B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1311.7142857142858</c:v>
              </c:pt>
              <c:pt idx="1">
                <c:v>1299.3846153846155</c:v>
              </c:pt>
              <c:pt idx="2">
                <c:v>1391.5384615384614</c:v>
              </c:pt>
              <c:pt idx="3">
                <c:v>1398.6206896551723</c:v>
              </c:pt>
              <c:pt idx="4">
                <c:v>1467.4545454545455</c:v>
              </c:pt>
              <c:pt idx="5">
                <c:v>1432.5428571428572</c:v>
              </c:pt>
              <c:pt idx="6">
                <c:v>1416.2337662337663</c:v>
              </c:pt>
              <c:pt idx="7">
                <c:v>1432.8571428571429</c:v>
              </c:pt>
              <c:pt idx="8">
                <c:v>1444.0540540540539</c:v>
              </c:pt>
              <c:pt idx="9">
                <c:v>1434.6938775510205</c:v>
              </c:pt>
              <c:pt idx="10">
                <c:v>1457.3684210526317</c:v>
              </c:pt>
              <c:pt idx="11">
                <c:v>1470.6</c:v>
              </c:pt>
              <c:pt idx="12">
                <c:v>1457.2881355932204</c:v>
              </c:pt>
              <c:pt idx="13">
                <c:v>1331.1627906976744</c:v>
              </c:pt>
              <c:pt idx="14">
                <c:v>1292.75</c:v>
              </c:pt>
              <c:pt idx="15">
                <c:v>1249.7872340425531</c:v>
              </c:pt>
              <c:pt idx="16">
                <c:v>1246.1538461538462</c:v>
              </c:pt>
              <c:pt idx="17">
                <c:v>1260.204081632653</c:v>
              </c:pt>
              <c:pt idx="18">
                <c:v>1268.0769230769231</c:v>
              </c:pt>
              <c:pt idx="19">
                <c:v>1277.0833333333333</c:v>
              </c:pt>
              <c:pt idx="20">
                <c:v>1255.4545454545455</c:v>
              </c:pt>
              <c:pt idx="21">
                <c:v>1262</c:v>
              </c:pt>
              <c:pt idx="22">
                <c:v>1428.4615384615386</c:v>
              </c:pt>
              <c:pt idx="23">
                <c:v>1241.1764705882354</c:v>
              </c:pt>
              <c:pt idx="24">
                <c:v>1214.3636363636363</c:v>
              </c:pt>
              <c:pt idx="25">
                <c:v>1275.909090909091</c:v>
              </c:pt>
              <c:pt idx="26">
                <c:v>1191.4285714285713</c:v>
              </c:pt>
              <c:pt idx="27">
                <c:v>#N/A</c:v>
              </c:pt>
              <c:pt idx="28">
                <c:v>1462.4</c:v>
              </c:pt>
              <c:pt idx="29">
                <c:v>1332.5</c:v>
              </c:pt>
              <c:pt idx="30">
                <c:v>1301</c:v>
              </c:pt>
              <c:pt idx="31">
                <c:v>1300</c:v>
              </c:pt>
              <c:pt idx="32">
                <c:v>1370</c:v>
              </c:pt>
              <c:pt idx="33">
                <c:v>1299.3103448275863</c:v>
              </c:pt>
              <c:pt idx="34">
                <c:v>1290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A9-4B6E-ACF9-FE825FFE1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7352"/>
        <c:axId val="794888528"/>
      </c:lineChart>
      <c:catAx>
        <c:axId val="79488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162375489424282"/>
              <c:y val="0.872246638658540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528"/>
        <c:crossesAt val="400"/>
        <c:auto val="0"/>
        <c:lblAlgn val="ctr"/>
        <c:lblOffset val="100"/>
        <c:tickLblSkip val="3"/>
        <c:tickMarkSkip val="1"/>
        <c:noMultiLvlLbl val="0"/>
      </c:catAx>
      <c:valAx>
        <c:axId val="794888528"/>
        <c:scaling>
          <c:orientation val="minMax"/>
          <c:min val="5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7352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steers 300-400 kg (£/head)</a:t>
            </a:r>
          </a:p>
        </c:rich>
      </c:tx>
      <c:layout>
        <c:manualLayout>
          <c:xMode val="edge"/>
          <c:yMode val="edge"/>
          <c:x val="0.15167307792588075"/>
          <c:y val="6.258514475679658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711593615749633E-2"/>
          <c:y val="0.21026449495771676"/>
          <c:w val="0.87225718924882512"/>
          <c:h val="0.550389680193497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1170</c:v>
              </c:pt>
              <c:pt idx="1">
                <c:v>1268.2374429223744</c:v>
              </c:pt>
              <c:pt idx="2">
                <c:v>1290.4251207729469</c:v>
              </c:pt>
              <c:pt idx="3">
                <c:v>1275.6338028169014</c:v>
              </c:pt>
              <c:pt idx="4">
                <c:v>1277.0168776371308</c:v>
              </c:pt>
              <c:pt idx="5">
                <c:v>1294.5744680851064</c:v>
              </c:pt>
              <c:pt idx="6">
                <c:v>1305.2762430939226</c:v>
              </c:pt>
              <c:pt idx="7">
                <c:v>1302.8058252427184</c:v>
              </c:pt>
              <c:pt idx="8">
                <c:v>1311.2021857923498</c:v>
              </c:pt>
              <c:pt idx="9">
                <c:v>1298.3529411764705</c:v>
              </c:pt>
              <c:pt idx="10">
                <c:v>1318.6524822695035</c:v>
              </c:pt>
              <c:pt idx="11">
                <c:v>1356.8238993710693</c:v>
              </c:pt>
              <c:pt idx="12">
                <c:v>1403.6510416666667</c:v>
              </c:pt>
              <c:pt idx="13">
                <c:v>1507.872832</c:v>
              </c:pt>
              <c:pt idx="14">
                <c:v>1474.6601941747572</c:v>
              </c:pt>
              <c:pt idx="15">
                <c:v>1459.6</c:v>
              </c:pt>
              <c:pt idx="16">
                <c:v>1442.2766990291261</c:v>
              </c:pt>
              <c:pt idx="17">
                <c:v>1473.9359605911329</c:v>
              </c:pt>
              <c:pt idx="18">
                <c:v>1454.3157894736842</c:v>
              </c:pt>
              <c:pt idx="19">
                <c:v>1431.4913793103449</c:v>
              </c:pt>
              <c:pt idx="20">
                <c:v>1448.5401459854015</c:v>
              </c:pt>
              <c:pt idx="21">
                <c:v>1364.3361344537816</c:v>
              </c:pt>
              <c:pt idx="22">
                <c:v>1398.6666666666667</c:v>
              </c:pt>
              <c:pt idx="23">
                <c:v>1367.4375</c:v>
              </c:pt>
              <c:pt idx="24">
                <c:v>1458.5555555555557</c:v>
              </c:pt>
              <c:pt idx="25">
                <c:v>1517.0689655172414</c:v>
              </c:pt>
              <c:pt idx="26">
                <c:v>1501.5535714285713</c:v>
              </c:pt>
              <c:pt idx="27">
                <c:v>#N/A</c:v>
              </c:pt>
              <c:pt idx="28">
                <c:v>1498.9754098360656</c:v>
              </c:pt>
              <c:pt idx="29">
                <c:v>1594.4086021505377</c:v>
              </c:pt>
              <c:pt idx="30">
                <c:v>1611.0958904109589</c:v>
              </c:pt>
              <c:pt idx="31">
                <c:v>1640.8737864077671</c:v>
              </c:pt>
              <c:pt idx="32">
                <c:v>1824.4705882352941</c:v>
              </c:pt>
              <c:pt idx="33">
                <c:v>1612</c:v>
              </c:pt>
              <c:pt idx="34">
                <c:v>1597.91452991453</c:v>
              </c:pt>
              <c:pt idx="35">
                <c:v>1600.6965517241379</c:v>
              </c:pt>
              <c:pt idx="36">
                <c:v>1628.2352941176471</c:v>
              </c:pt>
              <c:pt idx="37">
                <c:v>1613.4748201438849</c:v>
              </c:pt>
              <c:pt idx="38">
                <c:v>1585.5827814569536</c:v>
              </c:pt>
              <c:pt idx="39">
                <c:v>1563.9303482587065</c:v>
              </c:pt>
              <c:pt idx="40">
                <c:v>1599.5036496350365</c:v>
              </c:pt>
              <c:pt idx="41">
                <c:v>1393.3064516129032</c:v>
              </c:pt>
              <c:pt idx="42">
                <c:v>1648.8732394366198</c:v>
              </c:pt>
              <c:pt idx="43">
                <c:v>1633.8759689922481</c:v>
              </c:pt>
              <c:pt idx="44">
                <c:v>1575.2118644067796</c:v>
              </c:pt>
              <c:pt idx="45">
                <c:v>1653.2222222222222</c:v>
              </c:pt>
              <c:pt idx="46">
                <c:v>1687.3214285714287</c:v>
              </c:pt>
              <c:pt idx="47">
                <c:v>1505.0746268656717</c:v>
              </c:pt>
              <c:pt idx="48">
                <c:v>1557.5824175824175</c:v>
              </c:pt>
              <c:pt idx="49">
                <c:v>1573.2142857142858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A91-4F66-92AC-3D924CE1BFA2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1712.5454545454545</c:v>
              </c:pt>
              <c:pt idx="1">
                <c:v>1743.467336683417</c:v>
              </c:pt>
              <c:pt idx="2">
                <c:v>1373.5238095238096</c:v>
              </c:pt>
              <c:pt idx="3">
                <c:v>1709.9047619047619</c:v>
              </c:pt>
              <c:pt idx="4">
                <c:v>1732.6519337016575</c:v>
              </c:pt>
              <c:pt idx="5">
                <c:v>1715.5867346938776</c:v>
              </c:pt>
              <c:pt idx="6">
                <c:v>1721.189024390244</c:v>
              </c:pt>
              <c:pt idx="7">
                <c:v>1705.6369047619048</c:v>
              </c:pt>
              <c:pt idx="8">
                <c:v>1743.9226519337017</c:v>
              </c:pt>
              <c:pt idx="9">
                <c:v>1698.7014925373135</c:v>
              </c:pt>
              <c:pt idx="10">
                <c:v>1702.9252873563219</c:v>
              </c:pt>
              <c:pt idx="11">
                <c:v>1660.3608247422681</c:v>
              </c:pt>
              <c:pt idx="12">
                <c:v>1619.3564356435643</c:v>
              </c:pt>
              <c:pt idx="13">
                <c:v>1549.0196078431372</c:v>
              </c:pt>
              <c:pt idx="14">
                <c:v>1579.0079365079366</c:v>
              </c:pt>
              <c:pt idx="15">
                <c:v>1605.9842519685039</c:v>
              </c:pt>
              <c:pt idx="16">
                <c:v>1562.578125</c:v>
              </c:pt>
              <c:pt idx="17">
                <c:v>1577.3446327683616</c:v>
              </c:pt>
              <c:pt idx="18">
                <c:v>1478.90756302521</c:v>
              </c:pt>
              <c:pt idx="19">
                <c:v>1488.659793814433</c:v>
              </c:pt>
              <c:pt idx="20">
                <c:v>1446.0204081632653</c:v>
              </c:pt>
              <c:pt idx="21">
                <c:v>1536.5773195876288</c:v>
              </c:pt>
              <c:pt idx="22">
                <c:v>1540.1</c:v>
              </c:pt>
              <c:pt idx="23">
                <c:v>1583.8095238095239</c:v>
              </c:pt>
              <c:pt idx="24">
                <c:v>1446.8292682926829</c:v>
              </c:pt>
              <c:pt idx="25">
                <c:v>1540.6810344827586</c:v>
              </c:pt>
              <c:pt idx="26">
                <c:v>1404.2298850574712</c:v>
              </c:pt>
              <c:pt idx="27">
                <c:v>#N/A</c:v>
              </c:pt>
              <c:pt idx="28">
                <c:v>1434.8461538461538</c:v>
              </c:pt>
              <c:pt idx="29">
                <c:v>1471.6666666666667</c:v>
              </c:pt>
              <c:pt idx="30">
                <c:v>1531.3592233009708</c:v>
              </c:pt>
              <c:pt idx="31">
                <c:v>1747.816091954023</c:v>
              </c:pt>
              <c:pt idx="32">
                <c:v>1487</c:v>
              </c:pt>
              <c:pt idx="33">
                <c:v>1573</c:v>
              </c:pt>
              <c:pt idx="34">
                <c:v>1535.2409638554218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A91-4F66-92AC-3D924CE1B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86568"/>
        <c:axId val="794888920"/>
      </c:lineChart>
      <c:catAx>
        <c:axId val="79488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5617145538926829"/>
              <c:y val="0.846753146607490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8920"/>
        <c:crossesAt val="510"/>
        <c:auto val="0"/>
        <c:lblAlgn val="ctr"/>
        <c:lblOffset val="100"/>
        <c:tickLblSkip val="3"/>
        <c:tickMarkSkip val="1"/>
        <c:noMultiLvlLbl val="0"/>
      </c:catAx>
      <c:valAx>
        <c:axId val="794888920"/>
        <c:scaling>
          <c:orientation val="minMax"/>
          <c:min val="7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9488656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914400</xdr:colOff>
      <xdr:row>1</xdr:row>
      <xdr:rowOff>160020</xdr:rowOff>
    </xdr:from>
    <xdr:to>
      <xdr:col>6</xdr:col>
      <xdr:colOff>632460</xdr:colOff>
      <xdr:row>5</xdr:row>
      <xdr:rowOff>160020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4794250" y="344170"/>
          <a:ext cx="1775460" cy="73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922020</xdr:colOff>
      <xdr:row>1</xdr:row>
      <xdr:rowOff>167640</xdr:rowOff>
    </xdr:from>
    <xdr:to>
      <xdr:col>6</xdr:col>
      <xdr:colOff>632460</xdr:colOff>
      <xdr:row>5</xdr:row>
      <xdr:rowOff>160020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01870" y="351790"/>
          <a:ext cx="1767840" cy="72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4</xdr:col>
      <xdr:colOff>342900</xdr:colOff>
      <xdr:row>6</xdr:row>
      <xdr:rowOff>129540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0" y="184150"/>
          <a:ext cx="4222750" cy="1050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</xdr:colOff>
      <xdr:row>1</xdr:row>
      <xdr:rowOff>7620</xdr:rowOff>
    </xdr:from>
    <xdr:to>
      <xdr:col>4</xdr:col>
      <xdr:colOff>342900</xdr:colOff>
      <xdr:row>6</xdr:row>
      <xdr:rowOff>129540</xdr:rowOff>
    </xdr:to>
    <xdr:pic>
      <xdr:nvPicPr>
        <xdr:cNvPr id="5" name="Pictur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" y="191770"/>
          <a:ext cx="4215130" cy="1042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</xdr:row>
      <xdr:rowOff>152400</xdr:rowOff>
    </xdr:from>
    <xdr:to>
      <xdr:col>3</xdr:col>
      <xdr:colOff>883920</xdr:colOff>
      <xdr:row>6</xdr:row>
      <xdr:rowOff>129540</xdr:rowOff>
    </xdr:to>
    <xdr:pic>
      <xdr:nvPicPr>
        <xdr:cNvPr id="7" name="Picture 6" descr="A4 DAERA Logo process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200" y="336550"/>
          <a:ext cx="3754120" cy="89789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39</xdr:row>
      <xdr:rowOff>200025</xdr:rowOff>
    </xdr:from>
    <xdr:to>
      <xdr:col>0</xdr:col>
      <xdr:colOff>771525</xdr:colOff>
      <xdr:row>43</xdr:row>
      <xdr:rowOff>182336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9525" y="8162925"/>
          <a:ext cx="793750" cy="737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47625</xdr:rowOff>
    </xdr:from>
    <xdr:to>
      <xdr:col>1</xdr:col>
      <xdr:colOff>28575</xdr:colOff>
      <xdr:row>44</xdr:row>
      <xdr:rowOff>161925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35EB57D-9658-481F-869F-A63DD1485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429625"/>
          <a:ext cx="876300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180974</xdr:colOff>
      <xdr:row>93</xdr:row>
      <xdr:rowOff>104775</xdr:rowOff>
    </xdr:from>
    <xdr:to>
      <xdr:col>13</xdr:col>
      <xdr:colOff>533400</xdr:colOff>
      <xdr:row>97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48B0DB-DC55-4D54-AFB9-BFB84A98209A}"/>
            </a:ext>
          </a:extLst>
        </xdr:cNvPr>
        <xdr:cNvSpPr txBox="1"/>
      </xdr:nvSpPr>
      <xdr:spPr>
        <a:xfrm>
          <a:off x="4438649" y="13849350"/>
          <a:ext cx="1562101" cy="81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No livestock data due to marts being closed over holiday period.</a:t>
          </a:r>
        </a:p>
        <a:p>
          <a:endParaRPr lang="en-GB" sz="1100"/>
        </a:p>
      </xdr:txBody>
    </xdr:sp>
    <xdr:clientData/>
  </xdr:twoCellAnchor>
  <xdr:twoCellAnchor>
    <xdr:from>
      <xdr:col>11</xdr:col>
      <xdr:colOff>9525</xdr:colOff>
      <xdr:row>96</xdr:row>
      <xdr:rowOff>85725</xdr:rowOff>
    </xdr:from>
    <xdr:to>
      <xdr:col>11</xdr:col>
      <xdr:colOff>238125</xdr:colOff>
      <xdr:row>96</xdr:row>
      <xdr:rowOff>131444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1B05457-CF66-4E80-A2E3-78199CABC8DD}"/>
            </a:ext>
          </a:extLst>
        </xdr:cNvPr>
        <xdr:cNvSpPr txBox="1"/>
      </xdr:nvSpPr>
      <xdr:spPr>
        <a:xfrm>
          <a:off x="5467350" y="14401800"/>
          <a:ext cx="0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22</xdr:row>
      <xdr:rowOff>167640</xdr:rowOff>
    </xdr:from>
    <xdr:to>
      <xdr:col>7</xdr:col>
      <xdr:colOff>53340</xdr:colOff>
      <xdr:row>40</xdr:row>
      <xdr:rowOff>167640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3B50136-DE5B-4DAF-B07C-87D4C41C0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273777</xdr:colOff>
      <xdr:row>41</xdr:row>
      <xdr:rowOff>13608</xdr:rowOff>
    </xdr:from>
    <xdr:to>
      <xdr:col>13</xdr:col>
      <xdr:colOff>653144</xdr:colOff>
      <xdr:row>57</xdr:row>
      <xdr:rowOff>45721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E36A0B7-1BA5-46F8-B2B7-06D1D4CB7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</xdr:colOff>
      <xdr:row>5</xdr:row>
      <xdr:rowOff>0</xdr:rowOff>
    </xdr:from>
    <xdr:to>
      <xdr:col>7</xdr:col>
      <xdr:colOff>68580</xdr:colOff>
      <xdr:row>23</xdr:row>
      <xdr:rowOff>30480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3CE4516F-03C0-4952-8620-5A9BA434C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90350</xdr:colOff>
      <xdr:row>5</xdr:row>
      <xdr:rowOff>10884</xdr:rowOff>
    </xdr:from>
    <xdr:to>
      <xdr:col>13</xdr:col>
      <xdr:colOff>607218</xdr:colOff>
      <xdr:row>22</xdr:row>
      <xdr:rowOff>142874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81C162A8-BBC6-449B-8785-5BA660081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30480</xdr:colOff>
      <xdr:row>23</xdr:row>
      <xdr:rowOff>0</xdr:rowOff>
    </xdr:from>
    <xdr:to>
      <xdr:col>7</xdr:col>
      <xdr:colOff>114300</xdr:colOff>
      <xdr:row>41</xdr:row>
      <xdr:rowOff>7620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54AE3B50-A6DE-446E-9000-B1D237D20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23</xdr:row>
      <xdr:rowOff>0</xdr:rowOff>
    </xdr:from>
    <xdr:to>
      <xdr:col>13</xdr:col>
      <xdr:colOff>642937</xdr:colOff>
      <xdr:row>41</xdr:row>
      <xdr:rowOff>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BB57F9C1-988F-4C58-B9FB-990A9DD58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30480</xdr:colOff>
      <xdr:row>41</xdr:row>
      <xdr:rowOff>0</xdr:rowOff>
    </xdr:from>
    <xdr:to>
      <xdr:col>7</xdr:col>
      <xdr:colOff>0</xdr:colOff>
      <xdr:row>59</xdr:row>
      <xdr:rowOff>30480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486670AD-706F-4086-92CF-7730FE218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612322</xdr:colOff>
      <xdr:row>41</xdr:row>
      <xdr:rowOff>68036</xdr:rowOff>
    </xdr:from>
    <xdr:to>
      <xdr:col>13</xdr:col>
      <xdr:colOff>631032</xdr:colOff>
      <xdr:row>59</xdr:row>
      <xdr:rowOff>75656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8A635D6C-DD23-4A69-AB64-6BF1219F6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38100</xdr:colOff>
      <xdr:row>58</xdr:row>
      <xdr:rowOff>137160</xdr:rowOff>
    </xdr:from>
    <xdr:to>
      <xdr:col>7</xdr:col>
      <xdr:colOff>7620</xdr:colOff>
      <xdr:row>76</xdr:row>
      <xdr:rowOff>121920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E4B581F6-47E4-4C17-9514-86A67E815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639536</xdr:colOff>
      <xdr:row>59</xdr:row>
      <xdr:rowOff>34834</xdr:rowOff>
    </xdr:from>
    <xdr:to>
      <xdr:col>13</xdr:col>
      <xdr:colOff>666749</xdr:colOff>
      <xdr:row>77</xdr:row>
      <xdr:rowOff>27214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AB7CAA4C-2515-4990-BF74-4A43044C6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137160</xdr:colOff>
      <xdr:row>3</xdr:row>
      <xdr:rowOff>114300</xdr:rowOff>
    </xdr:from>
    <xdr:to>
      <xdr:col>5</xdr:col>
      <xdr:colOff>601980</xdr:colOff>
      <xdr:row>3</xdr:row>
      <xdr:rowOff>114300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F10F54C1-3BBF-418C-82A7-866F7B21D32E}"/>
            </a:ext>
          </a:extLst>
        </xdr:cNvPr>
        <xdr:cNvSpPr>
          <a:spLocks noChangeShapeType="1"/>
        </xdr:cNvSpPr>
      </xdr:nvSpPr>
      <xdr:spPr bwMode="auto">
        <a:xfrm>
          <a:off x="4661535" y="685800"/>
          <a:ext cx="4648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114300</xdr:colOff>
      <xdr:row>3</xdr:row>
      <xdr:rowOff>106680</xdr:rowOff>
    </xdr:from>
    <xdr:to>
      <xdr:col>8</xdr:col>
      <xdr:colOff>541020</xdr:colOff>
      <xdr:row>3</xdr:row>
      <xdr:rowOff>106680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E5D097DD-0C77-4A97-AFBF-D8557DE38F98}"/>
            </a:ext>
          </a:extLst>
        </xdr:cNvPr>
        <xdr:cNvSpPr>
          <a:spLocks noChangeShapeType="1"/>
        </xdr:cNvSpPr>
      </xdr:nvSpPr>
      <xdr:spPr bwMode="auto">
        <a:xfrm>
          <a:off x="7353300" y="678180"/>
          <a:ext cx="42672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</xdr:col>
      <xdr:colOff>434340</xdr:colOff>
      <xdr:row>3</xdr:row>
      <xdr:rowOff>106680</xdr:rowOff>
    </xdr:from>
    <xdr:to>
      <xdr:col>8</xdr:col>
      <xdr:colOff>198120</xdr:colOff>
      <xdr:row>3</xdr:row>
      <xdr:rowOff>106680</xdr:rowOff>
    </xdr:to>
    <xdr:sp macro="" textlink="">
      <xdr:nvSpPr>
        <xdr:cNvPr id="14" name="Line 16">
          <a:extLst>
            <a:ext uri="{FF2B5EF4-FFF2-40B4-BE49-F238E27FC236}">
              <a16:creationId xmlns:a16="http://schemas.microsoft.com/office/drawing/2014/main" id="{0C775951-E7CE-44D1-9D78-EF5C5E06D731}"/>
            </a:ext>
          </a:extLst>
        </xdr:cNvPr>
        <xdr:cNvSpPr>
          <a:spLocks noChangeShapeType="1"/>
        </xdr:cNvSpPr>
      </xdr:nvSpPr>
      <xdr:spPr bwMode="auto">
        <a:xfrm>
          <a:off x="6768465" y="678180"/>
          <a:ext cx="66865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371476</xdr:colOff>
      <xdr:row>54</xdr:row>
      <xdr:rowOff>20319</xdr:rowOff>
    </xdr:from>
    <xdr:to>
      <xdr:col>13</xdr:col>
      <xdr:colOff>316654</xdr:colOff>
      <xdr:row>70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6D9A01-C15A-4833-92DB-C193EFF9E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EECF767-F21C-4CA1-80E2-8CDCAF97C3D3}"/>
            </a:ext>
          </a:extLst>
        </xdr:cNvPr>
        <xdr:cNvSpPr>
          <a:spLocks noChangeShapeType="1"/>
        </xdr:cNvSpPr>
      </xdr:nvSpPr>
      <xdr:spPr bwMode="auto">
        <a:xfrm flipV="1">
          <a:off x="5593080" y="1390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57F3487-A8D9-455D-8EC7-F659ED250B4A}"/>
            </a:ext>
          </a:extLst>
        </xdr:cNvPr>
        <xdr:cNvSpPr>
          <a:spLocks noChangeShapeType="1"/>
        </xdr:cNvSpPr>
      </xdr:nvSpPr>
      <xdr:spPr bwMode="auto">
        <a:xfrm flipV="1">
          <a:off x="5593080" y="1390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D8281E42-E675-41E3-A2AF-5DCD83EBD566}"/>
            </a:ext>
          </a:extLst>
        </xdr:cNvPr>
        <xdr:cNvSpPr>
          <a:spLocks noChangeShapeType="1"/>
        </xdr:cNvSpPr>
      </xdr:nvSpPr>
      <xdr:spPr bwMode="auto">
        <a:xfrm>
          <a:off x="5593080" y="1390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309880</xdr:colOff>
      <xdr:row>54</xdr:row>
      <xdr:rowOff>127001</xdr:rowOff>
    </xdr:from>
    <xdr:to>
      <xdr:col>6</xdr:col>
      <xdr:colOff>157480</xdr:colOff>
      <xdr:row>69</xdr:row>
      <xdr:rowOff>101601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E83E68D-2715-4540-A7FC-577339873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99060</xdr:colOff>
      <xdr:row>4</xdr:row>
      <xdr:rowOff>68580</xdr:rowOff>
    </xdr:from>
    <xdr:to>
      <xdr:col>6</xdr:col>
      <xdr:colOff>251460</xdr:colOff>
      <xdr:row>23</xdr:row>
      <xdr:rowOff>30480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1726AE8-734C-4879-A67F-3D017C4CC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99060</xdr:colOff>
      <xdr:row>4</xdr:row>
      <xdr:rowOff>38100</xdr:rowOff>
    </xdr:from>
    <xdr:to>
      <xdr:col>13</xdr:col>
      <xdr:colOff>449580</xdr:colOff>
      <xdr:row>21</xdr:row>
      <xdr:rowOff>121920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3ADFEFF-5C2A-4462-9242-56F345705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38</xdr:row>
      <xdr:rowOff>76200</xdr:rowOff>
    </xdr:from>
    <xdr:to>
      <xdr:col>6</xdr:col>
      <xdr:colOff>350520</xdr:colOff>
      <xdr:row>53</xdr:row>
      <xdr:rowOff>144780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82A5D73-44EF-43D7-9BA6-8A6695A43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183727</xdr:colOff>
      <xdr:row>38</xdr:row>
      <xdr:rowOff>60114</xdr:rowOff>
    </xdr:from>
    <xdr:to>
      <xdr:col>13</xdr:col>
      <xdr:colOff>404707</xdr:colOff>
      <xdr:row>53</xdr:row>
      <xdr:rowOff>98214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EE5C5EA-5201-4F16-9D69-367AD898F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68580</xdr:colOff>
      <xdr:row>3</xdr:row>
      <xdr:rowOff>144780</xdr:rowOff>
    </xdr:from>
    <xdr:to>
      <xdr:col>7</xdr:col>
      <xdr:colOff>533400</xdr:colOff>
      <xdr:row>3</xdr:row>
      <xdr:rowOff>144780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83A921AB-7011-4B2A-B0B5-6259B76F5E24}"/>
            </a:ext>
          </a:extLst>
        </xdr:cNvPr>
        <xdr:cNvSpPr>
          <a:spLocks noChangeShapeType="1"/>
        </xdr:cNvSpPr>
      </xdr:nvSpPr>
      <xdr:spPr bwMode="auto">
        <a:xfrm flipV="1">
          <a:off x="5402580" y="716280"/>
          <a:ext cx="46482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5</xdr:col>
      <xdr:colOff>91440</xdr:colOff>
      <xdr:row>3</xdr:row>
      <xdr:rowOff>121920</xdr:rowOff>
    </xdr:from>
    <xdr:to>
      <xdr:col>6</xdr:col>
      <xdr:colOff>7620</xdr:colOff>
      <xdr:row>3</xdr:row>
      <xdr:rowOff>121920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A85317B7-13EF-4FE3-97FA-D57F1967FB10}"/>
            </a:ext>
          </a:extLst>
        </xdr:cNvPr>
        <xdr:cNvSpPr>
          <a:spLocks noChangeShapeType="1"/>
        </xdr:cNvSpPr>
      </xdr:nvSpPr>
      <xdr:spPr bwMode="auto">
        <a:xfrm>
          <a:off x="3901440" y="693420"/>
          <a:ext cx="6781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114300</xdr:colOff>
      <xdr:row>23</xdr:row>
      <xdr:rowOff>0</xdr:rowOff>
    </xdr:from>
    <xdr:to>
      <xdr:col>6</xdr:col>
      <xdr:colOff>167640</xdr:colOff>
      <xdr:row>38</xdr:row>
      <xdr:rowOff>45720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86FA0DEE-0E88-4BC4-B071-D2F1FB417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32173</xdr:colOff>
      <xdr:row>23</xdr:row>
      <xdr:rowOff>67733</xdr:rowOff>
    </xdr:from>
    <xdr:to>
      <xdr:col>13</xdr:col>
      <xdr:colOff>291253</xdr:colOff>
      <xdr:row>38</xdr:row>
      <xdr:rowOff>147320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84743570-5088-4663-B962-0C05F511F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0.43269</cdr:x>
      <cdr:y>0.83504</cdr:y>
    </cdr:from>
    <cdr:to>
      <cdr:x>0.55637</cdr:x>
      <cdr:y>0.90879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33484" y="1951118"/>
          <a:ext cx="470277" cy="1758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Week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data\ROOM817\EXCEL\REPORT\PUBLICATIONS\Weekly\AMRVOL89No.35.xlsx" TargetMode="External"/><Relationship Id="rId1" Type="http://schemas.openxmlformats.org/officeDocument/2006/relationships/externalLinkPath" Target="AMRVOL89No.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olume 89 Quarter 3"/>
      <sheetName val="No.35 05 Sep 2026"/>
      <sheetName val="Graphs 1"/>
      <sheetName val="Graphs 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sr.statisticsauthority.gov.uk/accredited-official-statistics/" TargetMode="External"/><Relationship Id="rId1" Type="http://schemas.openxmlformats.org/officeDocument/2006/relationships/hyperlink" Target="http://www.daera-ni.gov.uk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6:G46"/>
  <sheetViews>
    <sheetView showGridLines="0" topLeftCell="A4" workbookViewId="0">
      <selection activeCell="C36" sqref="C36"/>
    </sheetView>
  </sheetViews>
  <sheetFormatPr defaultRowHeight="15" x14ac:dyDescent="0.25"/>
  <cols>
    <col min="1" max="1" width="12.7109375" customWidth="1"/>
    <col min="2" max="10" width="14.5703125" customWidth="1"/>
  </cols>
  <sheetData>
    <row r="16" spans="1:7" ht="30" x14ac:dyDescent="0.4">
      <c r="A16" s="160" t="s">
        <v>101</v>
      </c>
      <c r="B16" s="160"/>
      <c r="C16" s="160"/>
      <c r="D16" s="160"/>
      <c r="E16" s="160"/>
      <c r="F16" s="160"/>
      <c r="G16" s="160"/>
    </row>
    <row r="18" spans="1:7" ht="30" x14ac:dyDescent="0.4">
      <c r="A18" s="160" t="s">
        <v>102</v>
      </c>
      <c r="B18" s="160"/>
      <c r="C18" s="160"/>
      <c r="D18" s="160"/>
      <c r="E18" s="160"/>
      <c r="F18" s="160"/>
      <c r="G18" s="160"/>
    </row>
    <row r="20" spans="1:7" ht="22.5" x14ac:dyDescent="0.3">
      <c r="A20" s="161" t="s">
        <v>122</v>
      </c>
      <c r="B20" s="161"/>
      <c r="C20" s="161"/>
      <c r="D20" s="161"/>
      <c r="E20" s="161"/>
      <c r="F20" s="161"/>
      <c r="G20" s="161"/>
    </row>
    <row r="22" spans="1:7" ht="22.5" x14ac:dyDescent="0.3">
      <c r="A22" s="161" t="s">
        <v>131</v>
      </c>
      <c r="B22" s="161"/>
      <c r="C22" s="161"/>
      <c r="D22" s="161"/>
      <c r="E22" s="161"/>
      <c r="F22" s="161"/>
      <c r="G22" s="161"/>
    </row>
    <row r="23" spans="1:7" ht="22.5" x14ac:dyDescent="0.3">
      <c r="B23" s="78"/>
      <c r="C23" s="162" t="s">
        <v>128</v>
      </c>
      <c r="D23" s="161"/>
      <c r="E23" s="161"/>
    </row>
    <row r="24" spans="1:7" ht="22.5" x14ac:dyDescent="0.3">
      <c r="B24" s="78"/>
      <c r="C24" s="78"/>
      <c r="D24" s="78"/>
      <c r="E24" s="78"/>
    </row>
    <row r="30" spans="1:7" x14ac:dyDescent="0.25">
      <c r="A30" t="s">
        <v>114</v>
      </c>
      <c r="E30" s="79" t="s">
        <v>115</v>
      </c>
    </row>
    <row r="31" spans="1:7" x14ac:dyDescent="0.25">
      <c r="A31" t="s">
        <v>113</v>
      </c>
      <c r="E31" t="s">
        <v>103</v>
      </c>
    </row>
    <row r="32" spans="1:7" x14ac:dyDescent="0.25">
      <c r="A32" t="s">
        <v>109</v>
      </c>
      <c r="E32" t="s">
        <v>104</v>
      </c>
    </row>
    <row r="33" spans="1:6" x14ac:dyDescent="0.25">
      <c r="A33" t="s">
        <v>110</v>
      </c>
      <c r="E33" t="s">
        <v>105</v>
      </c>
    </row>
    <row r="34" spans="1:6" x14ac:dyDescent="0.25">
      <c r="A34" t="s">
        <v>111</v>
      </c>
      <c r="E34" s="80" t="s">
        <v>106</v>
      </c>
    </row>
    <row r="35" spans="1:6" x14ac:dyDescent="0.25">
      <c r="A35" t="s">
        <v>112</v>
      </c>
      <c r="E35" t="s">
        <v>107</v>
      </c>
    </row>
    <row r="36" spans="1:6" x14ac:dyDescent="0.25">
      <c r="E36" t="s">
        <v>108</v>
      </c>
    </row>
    <row r="41" spans="1:6" x14ac:dyDescent="0.25">
      <c r="B41" s="138" t="s">
        <v>116</v>
      </c>
    </row>
    <row r="42" spans="1:6" x14ac:dyDescent="0.25">
      <c r="B42" s="139" t="s">
        <v>117</v>
      </c>
    </row>
    <row r="43" spans="1:6" x14ac:dyDescent="0.25">
      <c r="B43" s="139" t="s">
        <v>118</v>
      </c>
    </row>
    <row r="44" spans="1:6" x14ac:dyDescent="0.25">
      <c r="B44" s="139" t="s">
        <v>119</v>
      </c>
    </row>
    <row r="45" spans="1:6" x14ac:dyDescent="0.25">
      <c r="B45" t="s">
        <v>120</v>
      </c>
      <c r="C45" s="80" t="s">
        <v>121</v>
      </c>
      <c r="F45" s="81"/>
    </row>
    <row r="46" spans="1:6" x14ac:dyDescent="0.25">
      <c r="A46" s="1"/>
      <c r="B46" s="1"/>
      <c r="C46" s="1"/>
      <c r="D46" s="1"/>
      <c r="E46" s="1"/>
      <c r="F46" s="81" t="s">
        <v>129</v>
      </c>
    </row>
  </sheetData>
  <mergeCells count="5">
    <mergeCell ref="A16:G16"/>
    <mergeCell ref="A18:G18"/>
    <mergeCell ref="A20:G20"/>
    <mergeCell ref="A22:G22"/>
    <mergeCell ref="C23:E23"/>
  </mergeCells>
  <hyperlinks>
    <hyperlink ref="E34" r:id="rId1" xr:uid="{00000000-0004-0000-0000-000000000000}"/>
    <hyperlink ref="C45" r:id="rId2" display="https://osr.statisticsauthority.gov.uk/accredited-official-statistics/" xr:uid="{DBC11765-9ED8-4686-8ECD-6F91DED11F28}"/>
  </hyperlinks>
  <pageMargins left="0" right="0" top="0" bottom="0" header="0.31496062992125984" footer="0.31496062992125984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C0CA3-3EBA-4B24-9E98-140E6B937F7F}">
  <sheetPr>
    <pageSetUpPr fitToPage="1"/>
  </sheetPr>
  <dimension ref="A1:R127"/>
  <sheetViews>
    <sheetView showGridLines="0" tabSelected="1" zoomScaleNormal="100" workbookViewId="0">
      <selection activeCell="Z26" sqref="Z26"/>
    </sheetView>
  </sheetViews>
  <sheetFormatPr defaultRowHeight="15" x14ac:dyDescent="0.25"/>
  <cols>
    <col min="1" max="1" width="9.5703125" customWidth="1"/>
    <col min="2" max="2" width="10.425781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46275</v>
      </c>
      <c r="C1" s="66"/>
      <c r="G1" s="1" t="s">
        <v>1</v>
      </c>
      <c r="N1" s="67" t="s">
        <v>306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46270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46263</v>
      </c>
      <c r="G13" s="149">
        <v>45906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46263</v>
      </c>
      <c r="O13" s="149">
        <f>G13</f>
        <v>45906</v>
      </c>
    </row>
    <row r="14" spans="1:16" x14ac:dyDescent="0.25">
      <c r="A14" t="s">
        <v>12</v>
      </c>
      <c r="B14" s="98">
        <v>73</v>
      </c>
      <c r="C14" s="99">
        <v>602.79999999999995</v>
      </c>
      <c r="D14" s="100">
        <v>599</v>
      </c>
      <c r="E14" s="100">
        <v>651.9</v>
      </c>
      <c r="F14" s="86">
        <f>IF(C14="-","-",IF(D14="-","-",C14/D14-1))</f>
        <v>6.3439065108512604E-3</v>
      </c>
      <c r="G14" s="86">
        <f>IF(C14="-","-",IF(E14="-","-",C14/E14-1))</f>
        <v>-7.5318300352814838E-2</v>
      </c>
      <c r="I14" t="s">
        <v>12</v>
      </c>
      <c r="J14" s="98">
        <v>152</v>
      </c>
      <c r="K14" s="99">
        <v>595.9</v>
      </c>
      <c r="L14" s="100">
        <v>592.9</v>
      </c>
      <c r="M14" s="99">
        <v>645.20000000000005</v>
      </c>
      <c r="N14" s="4">
        <f>IF(K14="-","-",IF(L14="-","-",K14/L14-1))</f>
        <v>5.0598751897452665E-3</v>
      </c>
      <c r="O14" s="86">
        <f>IF(K14="-","-",IF(M14="-","-",K14/M14-1))</f>
        <v>-7.6410415375077645E-2</v>
      </c>
    </row>
    <row r="15" spans="1:16" x14ac:dyDescent="0.25">
      <c r="A15" t="s">
        <v>13</v>
      </c>
      <c r="B15" s="98">
        <v>103</v>
      </c>
      <c r="C15" s="99">
        <v>604.70000000000005</v>
      </c>
      <c r="D15" s="100">
        <v>601.9</v>
      </c>
      <c r="E15" s="100">
        <v>656.1</v>
      </c>
      <c r="F15" s="87">
        <f>IF(C15="-","-",IF(D15="-","-",C15/D15-1))</f>
        <v>4.6519355374647908E-3</v>
      </c>
      <c r="G15" s="86">
        <f>IF(C15="-","-",IF(E15="-","-",C15/E15-1))</f>
        <v>-7.8341716201798417E-2</v>
      </c>
      <c r="I15" t="s">
        <v>13</v>
      </c>
      <c r="J15" s="98">
        <v>82</v>
      </c>
      <c r="K15" s="99">
        <v>597.9</v>
      </c>
      <c r="L15" s="100">
        <v>594.9</v>
      </c>
      <c r="M15" s="99">
        <v>651.20000000000005</v>
      </c>
      <c r="N15" s="4">
        <f>IF(K15="-","-",IF(L15="-","-",K15/L15-1))</f>
        <v>5.0428643469491163E-3</v>
      </c>
      <c r="O15" s="86">
        <f>IF(K15="-","-",IF(M15="-","-",K15/M15-1))</f>
        <v>-8.1848894348894419E-2</v>
      </c>
    </row>
    <row r="16" spans="1:16" x14ac:dyDescent="0.25">
      <c r="A16" t="s">
        <v>14</v>
      </c>
      <c r="B16" s="98">
        <v>13</v>
      </c>
      <c r="C16" s="99">
        <v>598</v>
      </c>
      <c r="D16" s="100">
        <v>601.29999999999995</v>
      </c>
      <c r="E16" s="100">
        <v>648.20000000000005</v>
      </c>
      <c r="F16" s="87">
        <f>IF(C16="-","-",IF(D16="-","-",C16/D16-1))</f>
        <v>-5.4881090969565172E-3</v>
      </c>
      <c r="G16" s="86">
        <f>IF(C16="-","-",IF(E16="-","-",C16/E16-1))</f>
        <v>-7.7445232952792376E-2</v>
      </c>
      <c r="I16" t="s">
        <v>15</v>
      </c>
      <c r="J16" s="98">
        <v>154</v>
      </c>
      <c r="K16" s="99">
        <v>587.70000000000005</v>
      </c>
      <c r="L16" s="100">
        <v>582.4</v>
      </c>
      <c r="M16" s="99">
        <v>640.5</v>
      </c>
      <c r="N16" s="4">
        <f>IF(K16="-","-",IF(L16="-","-",K16/L16-1))</f>
        <v>9.1002747252748595E-3</v>
      </c>
      <c r="O16" s="86">
        <f>IF(K16="-","-",IF(M16="-","-",K16/M16-1))</f>
        <v>-8.2435597189695509E-2</v>
      </c>
    </row>
    <row r="17" spans="1:17" x14ac:dyDescent="0.25">
      <c r="A17" t="s">
        <v>16</v>
      </c>
      <c r="B17" s="101">
        <v>448</v>
      </c>
      <c r="C17" s="99">
        <v>601.1</v>
      </c>
      <c r="D17" s="100">
        <v>599.4</v>
      </c>
      <c r="E17" s="100">
        <v>653.1</v>
      </c>
      <c r="F17" s="87">
        <f>IF(C17="-","-",IF(D17="-","-",C17/D17-1))</f>
        <v>2.8361695028362721E-3</v>
      </c>
      <c r="G17" s="86">
        <f>IF(C17="-","-",IF(E17="-","-",C17/E17-1))</f>
        <v>-7.9620272546317539E-2</v>
      </c>
      <c r="I17" t="s">
        <v>16</v>
      </c>
      <c r="J17" s="98">
        <v>185</v>
      </c>
      <c r="K17" s="99">
        <v>589.5</v>
      </c>
      <c r="L17" s="100">
        <v>589.20000000000005</v>
      </c>
      <c r="M17" s="99">
        <v>642.29999999999995</v>
      </c>
      <c r="N17" s="4">
        <f>IF(K17="-","-",IF(L17="-","-",K17/L17-1))</f>
        <v>5.0916496944997114E-4</v>
      </c>
      <c r="O17" s="86">
        <f>IF(K17="-","-",IF(M17="-","-",K17/M17-1))</f>
        <v>-8.2204577300326931E-2</v>
      </c>
    </row>
    <row r="18" spans="1:17" x14ac:dyDescent="0.25">
      <c r="A18" t="s">
        <v>17</v>
      </c>
      <c r="B18" s="98">
        <v>140</v>
      </c>
      <c r="C18" s="99">
        <v>599.20000000000005</v>
      </c>
      <c r="D18" s="100">
        <v>599.20000000000005</v>
      </c>
      <c r="E18" s="100">
        <v>661.1</v>
      </c>
      <c r="F18" s="86">
        <f>IF(C18="-","-",IF(D18="-","-",C18/D18-1))</f>
        <v>0</v>
      </c>
      <c r="G18" s="86">
        <f>IF(C18="-","-",IF(E18="-","-",C18/E18-1))</f>
        <v>-9.3631825744970421E-2</v>
      </c>
      <c r="I18" t="s">
        <v>18</v>
      </c>
      <c r="J18" s="98">
        <v>149</v>
      </c>
      <c r="K18" s="99">
        <v>571.4</v>
      </c>
      <c r="L18" s="100">
        <v>564.9</v>
      </c>
      <c r="M18" s="99">
        <v>620.79999999999995</v>
      </c>
      <c r="N18" s="4">
        <f>IF(K18="-","-",IF(L18="-","-",K18/L18-1))</f>
        <v>1.1506461320587746E-2</v>
      </c>
      <c r="O18" s="86">
        <f>IF(K18="-","-",IF(M18="-","-",K18/M18-1))</f>
        <v>-7.9574742268041176E-2</v>
      </c>
    </row>
    <row r="19" spans="1:17" x14ac:dyDescent="0.25">
      <c r="A19" t="s">
        <v>19</v>
      </c>
      <c r="B19" s="98">
        <v>556</v>
      </c>
      <c r="C19" s="99">
        <v>594.70000000000005</v>
      </c>
      <c r="D19" s="100">
        <v>591</v>
      </c>
      <c r="E19" s="100">
        <v>646.1</v>
      </c>
      <c r="F19" s="87">
        <f>IF(C19="-","-",IF(D19="-","-",C19/D19-1))</f>
        <v>6.2605752961084615E-3</v>
      </c>
      <c r="G19" s="86">
        <f>IF(C19="-","-",IF(E19="-","-",C19/E19-1))</f>
        <v>-7.9554248568333041E-2</v>
      </c>
      <c r="I19" s="85" t="s">
        <v>19</v>
      </c>
      <c r="J19" s="98">
        <v>132</v>
      </c>
      <c r="K19" s="99">
        <v>580.5</v>
      </c>
      <c r="L19" s="100">
        <v>575.79999999999995</v>
      </c>
      <c r="M19" s="99">
        <v>627.70000000000005</v>
      </c>
      <c r="N19" s="97">
        <f>IF(K19="-","-",IF(L19="-","-",K19/L19-1))</f>
        <v>8.1625564432095121E-3</v>
      </c>
      <c r="O19" s="150">
        <f>IF(K19="-","-",IF(M19="-","-",K19/M19-1))</f>
        <v>-7.5195156922096662E-2</v>
      </c>
    </row>
    <row r="20" spans="1:17" x14ac:dyDescent="0.25">
      <c r="A20" t="s">
        <v>20</v>
      </c>
      <c r="B20" s="98">
        <v>142</v>
      </c>
      <c r="C20" s="99">
        <v>606.6</v>
      </c>
      <c r="D20" s="100">
        <v>607</v>
      </c>
      <c r="E20" s="100">
        <v>682.3</v>
      </c>
      <c r="F20" s="86">
        <f>IF(C20="-","-",IF(D20="-","-",C20/D20-1))</f>
        <v>-6.5897858319596825E-4</v>
      </c>
      <c r="G20" s="87">
        <f>IF(C20="-","-",IF(E20="-","-",C20/E20-1))</f>
        <v>-0.11094826322731932</v>
      </c>
      <c r="I20" t="s">
        <v>21</v>
      </c>
      <c r="J20" s="102">
        <v>1012</v>
      </c>
      <c r="K20" s="104">
        <v>585.70000000000005</v>
      </c>
      <c r="L20" s="103">
        <v>582.79999999999995</v>
      </c>
      <c r="M20" s="104">
        <v>636</v>
      </c>
      <c r="N20" s="4">
        <f>IF(K20="-","-",IF(L20="-","-",K20/L20-1))</f>
        <v>4.9759780370626228E-3</v>
      </c>
      <c r="O20" s="86">
        <f>IF(K20="-","-",IF(M20="-","-",K20/M20-1))</f>
        <v>-7.9088050314465308E-2</v>
      </c>
    </row>
    <row r="21" spans="1:17" x14ac:dyDescent="0.25">
      <c r="A21" s="82" t="s">
        <v>21</v>
      </c>
      <c r="B21" s="105">
        <v>2045</v>
      </c>
      <c r="C21" s="104">
        <v>595.4</v>
      </c>
      <c r="D21" s="103">
        <v>593.9</v>
      </c>
      <c r="E21" s="103">
        <v>649.9</v>
      </c>
      <c r="F21" s="88">
        <f>IF(C21="-","-",IF(D21="-","-",C21/D21-1))</f>
        <v>2.5256777235225236E-3</v>
      </c>
      <c r="G21" s="88">
        <f>IF(C21="-","-",IF(E21="-","-",C21/E21-1))</f>
        <v>-8.3859055239267621E-2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23</v>
      </c>
      <c r="C24" s="99">
        <v>603.29999999999995</v>
      </c>
      <c r="D24" s="100">
        <v>602.70000000000005</v>
      </c>
      <c r="E24" s="100">
        <v>656.2</v>
      </c>
      <c r="F24" s="87">
        <f>IF(C24="-","-",IF(D24="-","-",C24/D24-1))</f>
        <v>9.955201592830587E-4</v>
      </c>
      <c r="G24" s="86">
        <f>IF(C24="-","-",IF(E24="-","-",C24/E24-1))</f>
        <v>-8.0615665955501514E-2</v>
      </c>
      <c r="I24" t="s">
        <v>16</v>
      </c>
      <c r="J24" s="98">
        <v>32</v>
      </c>
      <c r="K24" s="99">
        <v>528</v>
      </c>
      <c r="L24" s="100">
        <v>528.1</v>
      </c>
      <c r="M24" s="99">
        <v>581.1</v>
      </c>
      <c r="N24" s="4">
        <f>IF(K24="-","-",IF(L24="-","-",K24/L24-1))</f>
        <v>-1.8935807612197042E-4</v>
      </c>
      <c r="O24" s="86">
        <f>IF(K24="-","-",IF(M24="-","-",K24/M24-1))</f>
        <v>-9.1378420237480662E-2</v>
      </c>
    </row>
    <row r="25" spans="1:17" x14ac:dyDescent="0.25">
      <c r="A25" t="s">
        <v>13</v>
      </c>
      <c r="B25" s="98">
        <v>111</v>
      </c>
      <c r="C25" s="99">
        <v>607.20000000000005</v>
      </c>
      <c r="D25" s="100">
        <v>606.5</v>
      </c>
      <c r="E25" s="100">
        <v>659.2</v>
      </c>
      <c r="F25" s="87">
        <f>IF(C25="-","-",IF(D25="-","-",C25/D25-1))</f>
        <v>1.1541632316571793E-3</v>
      </c>
      <c r="G25" s="86">
        <f>IF(C25="-","-",IF(E25="-","-",C25/E25-1))</f>
        <v>-7.8883495145631088E-2</v>
      </c>
      <c r="I25" t="s">
        <v>17</v>
      </c>
      <c r="J25" s="98">
        <v>31</v>
      </c>
      <c r="K25" s="99">
        <v>527.9</v>
      </c>
      <c r="L25" s="100">
        <v>530.9</v>
      </c>
      <c r="M25" s="99">
        <v>573.79999999999995</v>
      </c>
      <c r="N25" s="4">
        <f>IF(K25="-","-",IF(L25="-","-",K25/L25-1))</f>
        <v>-5.6507816914672659E-3</v>
      </c>
      <c r="O25" s="86">
        <f>IF(K25="-","-",IF(M25="-","-",K25/M25-1))</f>
        <v>-7.9993028929940757E-2</v>
      </c>
    </row>
    <row r="26" spans="1:17" x14ac:dyDescent="0.25">
      <c r="A26" t="s">
        <v>14</v>
      </c>
      <c r="B26" s="98">
        <v>27</v>
      </c>
      <c r="C26" s="99">
        <v>606.5</v>
      </c>
      <c r="D26" s="100">
        <v>602.6</v>
      </c>
      <c r="E26" s="100">
        <v>656.6</v>
      </c>
      <c r="F26" s="86">
        <f>IF(C26="-","-",IF(D26="-","-",C26/D26-1))</f>
        <v>6.4719548622635958E-3</v>
      </c>
      <c r="G26" s="86">
        <f>IF(C26="-","-",IF(E26="-","-",C26/E26-1))</f>
        <v>-7.6302162656107231E-2</v>
      </c>
      <c r="I26" t="s">
        <v>18</v>
      </c>
      <c r="J26" s="98">
        <v>54</v>
      </c>
      <c r="K26" s="99">
        <v>499.3</v>
      </c>
      <c r="L26" s="100">
        <v>502</v>
      </c>
      <c r="M26" s="99" t="s">
        <v>29</v>
      </c>
      <c r="N26" s="4">
        <f>IF(K26="-","-",IF(L26="-","-",K26/L26-1))</f>
        <v>-5.3784860557768432E-3</v>
      </c>
      <c r="O26" s="86" t="str">
        <f>IF(K26="-","-",IF(M26="-","-",K26/M26-1))</f>
        <v>-</v>
      </c>
    </row>
    <row r="27" spans="1:17" x14ac:dyDescent="0.25">
      <c r="A27" t="s">
        <v>15</v>
      </c>
      <c r="B27" s="98">
        <v>61</v>
      </c>
      <c r="C27" s="99">
        <v>599</v>
      </c>
      <c r="D27" s="100">
        <v>598.6</v>
      </c>
      <c r="E27" s="100">
        <v>650.1</v>
      </c>
      <c r="F27" s="86">
        <f>IF(C27="-","-",IF(D27="-","-",C27/D27-1))</f>
        <v>6.6822586034076537E-4</v>
      </c>
      <c r="G27" s="86">
        <f>IF(C27="-","-",IF(E27="-","-",C27/E27-1))</f>
        <v>-7.8603291801261355E-2</v>
      </c>
      <c r="I27" t="s">
        <v>19</v>
      </c>
      <c r="J27" s="98">
        <v>117</v>
      </c>
      <c r="K27" s="99">
        <v>504</v>
      </c>
      <c r="L27" s="100">
        <v>505.2</v>
      </c>
      <c r="M27" s="99">
        <v>548.5</v>
      </c>
      <c r="N27" s="4">
        <f>IF(K27="-","-",IF(L27="-","-",K27/L27-1))</f>
        <v>-2.3752969121140222E-3</v>
      </c>
      <c r="O27" s="86">
        <f>IF(K27="-","-",IF(M27="-","-",K27/M27-1))</f>
        <v>-8.1130355515040997E-2</v>
      </c>
    </row>
    <row r="28" spans="1:17" x14ac:dyDescent="0.25">
      <c r="A28" t="s">
        <v>16</v>
      </c>
      <c r="B28" s="98">
        <v>436</v>
      </c>
      <c r="C28" s="99">
        <v>602.9</v>
      </c>
      <c r="D28" s="100">
        <v>600</v>
      </c>
      <c r="E28" s="100">
        <v>654.5</v>
      </c>
      <c r="F28" s="86">
        <f>IF(C28="-","-",IF(D28="-","-",C28/D28-1))</f>
        <v>4.8333333333332451E-3</v>
      </c>
      <c r="G28" s="86">
        <f>IF(C28="-","-",IF(E28="-","-",C28/E28-1))</f>
        <v>-7.8838808250572989E-2</v>
      </c>
      <c r="I28" t="s">
        <v>20</v>
      </c>
      <c r="J28" s="98">
        <v>85</v>
      </c>
      <c r="K28" s="99">
        <v>503.8</v>
      </c>
      <c r="L28" s="100">
        <v>508.8</v>
      </c>
      <c r="M28" s="99">
        <v>550.5</v>
      </c>
      <c r="N28" s="4">
        <f>IF(K28="-","-",IF(L28="-","-",K28/L28-1))</f>
        <v>-9.8270440251572166E-3</v>
      </c>
      <c r="O28" s="86">
        <f>IF(K28="-","-",IF(M28="-","-",K28/M28-1))</f>
        <v>-8.4831970935513201E-2</v>
      </c>
    </row>
    <row r="29" spans="1:17" x14ac:dyDescent="0.25">
      <c r="A29" t="s">
        <v>17</v>
      </c>
      <c r="B29" s="98">
        <v>270</v>
      </c>
      <c r="C29" s="99">
        <v>601.1</v>
      </c>
      <c r="D29" s="100">
        <v>601</v>
      </c>
      <c r="E29" s="100">
        <v>659.6</v>
      </c>
      <c r="F29" s="86">
        <f>IF(C29="-","-",IF(D29="-","-",C29/D29-1))</f>
        <v>1.6638935108148623E-4</v>
      </c>
      <c r="G29" s="86">
        <f>IF(C29="-","-",IF(E29="-","-",C29/E29-1))</f>
        <v>-8.8690115221346288E-2</v>
      </c>
      <c r="I29" t="s">
        <v>24</v>
      </c>
      <c r="J29" s="98">
        <v>291</v>
      </c>
      <c r="K29" s="99">
        <v>472.2</v>
      </c>
      <c r="L29" s="100">
        <v>473.2</v>
      </c>
      <c r="M29" s="99">
        <v>515.9</v>
      </c>
      <c r="N29" s="4">
        <f>IF(K29="-","-",IF(L29="-","-",K29/L29-1))</f>
        <v>-2.1132713440406015E-3</v>
      </c>
      <c r="O29" s="86">
        <f>IF(K29="-","-",IF(M29="-","-",K29/M29-1))</f>
        <v>-8.4706338437681716E-2</v>
      </c>
      <c r="Q29" t="s">
        <v>31</v>
      </c>
    </row>
    <row r="30" spans="1:17" x14ac:dyDescent="0.25">
      <c r="A30" t="s">
        <v>18</v>
      </c>
      <c r="B30" s="98">
        <v>61</v>
      </c>
      <c r="C30" s="99">
        <v>585.70000000000005</v>
      </c>
      <c r="D30" s="100">
        <v>580</v>
      </c>
      <c r="E30" s="100">
        <v>634.1</v>
      </c>
      <c r="F30" s="86">
        <f>IF(C30="-","-",IF(D30="-","-",C30/D30-1))</f>
        <v>9.8275862068966102E-3</v>
      </c>
      <c r="G30" s="86">
        <f>IF(C30="-","-",IF(E30="-","-",C30/E30-1))</f>
        <v>-7.6328654786311234E-2</v>
      </c>
      <c r="I30" s="85" t="s">
        <v>25</v>
      </c>
      <c r="J30" s="118">
        <v>136</v>
      </c>
      <c r="K30" s="121">
        <v>489.1</v>
      </c>
      <c r="L30" s="120">
        <v>488.6</v>
      </c>
      <c r="M30" s="121">
        <v>532.4</v>
      </c>
      <c r="N30" s="4">
        <f>IF(K30="-","-",IF(L30="-","-",K30/L30-1))</f>
        <v>1.0233319688908171E-3</v>
      </c>
      <c r="O30" s="150">
        <f>IF(K30="-","-",IF(M30="-","-",K30/M30-1))</f>
        <v>-8.1329827197595739E-2</v>
      </c>
    </row>
    <row r="31" spans="1:17" x14ac:dyDescent="0.25">
      <c r="A31" t="s">
        <v>19</v>
      </c>
      <c r="B31" s="98">
        <v>488</v>
      </c>
      <c r="C31" s="99">
        <v>592.9</v>
      </c>
      <c r="D31" s="100">
        <v>591</v>
      </c>
      <c r="E31" s="100">
        <v>647.1</v>
      </c>
      <c r="F31" s="87">
        <f>IF(C31="-","-",IF(D31="-","-",C31/D31-1))</f>
        <v>3.2148900169204353E-3</v>
      </c>
      <c r="G31" s="86">
        <f>IF(C31="-","-",IF(E31="-","-",C31/E31-1))</f>
        <v>-8.3758306289599793E-2</v>
      </c>
      <c r="I31" t="s">
        <v>21</v>
      </c>
      <c r="J31" s="101">
        <v>1306</v>
      </c>
      <c r="K31" s="99">
        <v>469.8</v>
      </c>
      <c r="L31" s="100">
        <v>467.4</v>
      </c>
      <c r="M31" s="99">
        <v>509.5</v>
      </c>
      <c r="N31" s="152">
        <f>IF(K31="-","-",IF(L31="-","-",K31/L31-1))</f>
        <v>5.1347881899872494E-3</v>
      </c>
      <c r="O31" s="86">
        <f>IF(K31="-","-",IF(M31="-","-",K31/M31-1))</f>
        <v>-7.7919528949950911E-2</v>
      </c>
    </row>
    <row r="32" spans="1:17" x14ac:dyDescent="0.25">
      <c r="A32" t="s">
        <v>20</v>
      </c>
      <c r="B32" s="98">
        <v>317</v>
      </c>
      <c r="C32" s="99">
        <v>597</v>
      </c>
      <c r="D32" s="100">
        <v>592.79999999999995</v>
      </c>
      <c r="E32" s="100">
        <v>653.5</v>
      </c>
      <c r="F32" s="86">
        <f>IF(C32="-","-",IF(D32="-","-",C32/D32-1))</f>
        <v>7.0850202429151299E-3</v>
      </c>
      <c r="G32" s="87">
        <f>IF(C32="-","-",IF(E32="-","-",C32/E32-1))</f>
        <v>-8.6457536342769647E-2</v>
      </c>
    </row>
    <row r="33" spans="1:15" x14ac:dyDescent="0.25">
      <c r="A33" s="82" t="s">
        <v>21</v>
      </c>
      <c r="B33" s="105">
        <v>1954</v>
      </c>
      <c r="C33" s="104">
        <v>595</v>
      </c>
      <c r="D33" s="103">
        <v>595.29999999999995</v>
      </c>
      <c r="E33" s="103">
        <v>651</v>
      </c>
      <c r="F33" s="88">
        <f>IF(C33="-","-",IF(D33="-","-",C33/D33-1))</f>
        <v>-5.0394758945060403E-4</v>
      </c>
      <c r="G33" s="88">
        <f>IF(C33="-","-",IF(E33="-","-",C33/E33-1))</f>
        <v>-8.6021505376344121E-2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46270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10557</v>
      </c>
      <c r="K38" s="12">
        <v>629.33987253426722</v>
      </c>
      <c r="L38" s="12">
        <v>624.74595489056412</v>
      </c>
      <c r="M38" s="122">
        <v>618.73884812355607</v>
      </c>
      <c r="N38" s="4">
        <f>IF(K38="-","-",IF(L38="-","-",K38/L38-1))</f>
        <v>7.3532571243424272E-3</v>
      </c>
      <c r="O38" s="4">
        <f>IF(K38="-","-",IF(M38="-","-",K38/M38-1))</f>
        <v>1.7133277541665271E-2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10557</v>
      </c>
      <c r="K40" s="124">
        <v>629.33987253426722</v>
      </c>
      <c r="L40" s="124">
        <v>624.74595489056412</v>
      </c>
      <c r="M40" s="124">
        <v>618.73884812355607</v>
      </c>
      <c r="N40" s="95">
        <f>IF(K40="-","-",IF(L40="-","-",K40/L40-1))</f>
        <v>7.3532571243424272E-3</v>
      </c>
      <c r="O40" s="95">
        <f>IF(K40="-","-",IF(M40="-","-",K40/M40-1))</f>
        <v>1.7133277541665271E-2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46270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181.25406603211871</v>
      </c>
      <c r="L45" s="125">
        <v>181.88137713733059</v>
      </c>
      <c r="M45" s="125">
        <v>206.14524702423523</v>
      </c>
      <c r="N45" s="4">
        <f>IF(K45="-","-",IF(L45="-","-",K45/L45-1))</f>
        <v>-3.4490122907867571E-3</v>
      </c>
      <c r="O45" s="4">
        <f>IF(K45="-","-",IF(M45="-","-",K45/M45-1))</f>
        <v>-0.12074583989409282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46270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46204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46174</v>
      </c>
      <c r="G56" s="75">
        <v>45839</v>
      </c>
      <c r="K56" s="13" t="s">
        <v>5</v>
      </c>
      <c r="L56" t="s">
        <v>37</v>
      </c>
      <c r="M56" t="s">
        <v>10</v>
      </c>
      <c r="N56" s="75">
        <f>F56</f>
        <v>46174</v>
      </c>
      <c r="O56" s="75">
        <f>G56</f>
        <v>45839</v>
      </c>
    </row>
    <row r="57" spans="1:15" x14ac:dyDescent="0.25">
      <c r="A57" t="s">
        <v>38</v>
      </c>
      <c r="C57" s="12">
        <v>3.6</v>
      </c>
      <c r="D57" s="14">
        <v>3.7666666666666671</v>
      </c>
      <c r="E57" s="14">
        <v>3.5</v>
      </c>
      <c r="F57" s="86">
        <f>IF(C57="-","-",IF(D57="-","-",C57/D57-1))</f>
        <v>-4.4247787610619538E-2</v>
      </c>
      <c r="G57" s="86">
        <f>IF(C57="-","-",IF(E57="-","-",C57/E57-1))</f>
        <v>2.8571428571428692E-2</v>
      </c>
      <c r="I57" t="s">
        <v>125</v>
      </c>
      <c r="K57" s="12">
        <v>95</v>
      </c>
      <c r="L57" s="14">
        <v>110</v>
      </c>
      <c r="M57" s="14">
        <v>110</v>
      </c>
      <c r="N57" s="86">
        <f>IF(K57="-","-",IF(L57="-","-",K57/L57-1))</f>
        <v>-0.13636363636363635</v>
      </c>
      <c r="O57" s="86">
        <f>IF(K57="-","-",IF(M57="-","-",K57/M57-1))</f>
        <v>-0.13636363636363635</v>
      </c>
    </row>
    <row r="58" spans="1:15" x14ac:dyDescent="0.25">
      <c r="A58" t="s">
        <v>39</v>
      </c>
      <c r="C58" s="12">
        <v>29.333333333333332</v>
      </c>
      <c r="D58" s="14">
        <v>27.666666666666668</v>
      </c>
      <c r="E58" s="14">
        <v>27.5</v>
      </c>
      <c r="F58" s="86">
        <f>IF(C58="-","-",IF(D58="-","-",C58/D58-1))</f>
        <v>6.0240963855421548E-2</v>
      </c>
      <c r="G58" s="86">
        <f>IF(C58="-","-",IF(E58="-","-",C58/E58-1))</f>
        <v>6.6666666666666652E-2</v>
      </c>
      <c r="I58" t="s">
        <v>124</v>
      </c>
      <c r="K58" s="12">
        <v>26</v>
      </c>
      <c r="L58" s="14">
        <v>27</v>
      </c>
      <c r="M58" s="14">
        <v>26.666666666666668</v>
      </c>
      <c r="N58" s="86">
        <f>IF(K58="-","-",IF(L58="-","-",K58/L58-1))</f>
        <v>-3.703703703703709E-2</v>
      </c>
      <c r="O58" s="86">
        <f>IF(K58="-","-",IF(M58="-","-",K58/M58-1))</f>
        <v>-2.5000000000000022E-2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8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46275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35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46204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46174</v>
      </c>
      <c r="O74" s="75">
        <v>45839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>
        <v>510.28</v>
      </c>
      <c r="L75" s="14" t="s">
        <v>29</v>
      </c>
      <c r="M75" s="14">
        <v>406.63000000000005</v>
      </c>
      <c r="N75" s="4" t="str">
        <f>IF(K75="-","-",IF(L75="-","-",K75/L75-1))</f>
        <v>-</v>
      </c>
      <c r="O75" s="4">
        <f>IF(K75="-","-",IF(M75="-","-",K75/M75-1))</f>
        <v>0.25490003197009536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223.02</v>
      </c>
      <c r="L76" s="14">
        <v>159.19999999999999</v>
      </c>
      <c r="M76" s="14">
        <v>270.68</v>
      </c>
      <c r="N76" s="4">
        <f>IF(K76="-","-",IF(L76="-","-",K76/L76-1))</f>
        <v>0.4008793969849247</v>
      </c>
      <c r="O76" s="4">
        <f>IF(K76="-","-",IF(M76="-","-",K76/M76-1))</f>
        <v>-0.17607507019358648</v>
      </c>
    </row>
    <row r="77" spans="1:15" x14ac:dyDescent="0.25">
      <c r="I77" t="s">
        <v>94</v>
      </c>
      <c r="K77" s="12" t="s">
        <v>29</v>
      </c>
      <c r="L77" s="14">
        <v>104.47996692392502</v>
      </c>
      <c r="M77" s="14">
        <v>95.023844405152815</v>
      </c>
      <c r="N77" s="4" t="str">
        <f>IF(K77="-","-",IF(L77="-","-",K77/L77-1))</f>
        <v>-</v>
      </c>
      <c r="O77" s="4" t="str">
        <f>IF(K77="-","-",IF(M77="-","-",K77/M77-1))</f>
        <v>-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46270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46263</v>
      </c>
      <c r="O82" s="94">
        <f>O13</f>
        <v>45906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>
        <v>238</v>
      </c>
      <c r="L84" s="12" t="s">
        <v>29</v>
      </c>
      <c r="M84" s="12">
        <v>196</v>
      </c>
      <c r="N84" s="4" t="str">
        <f>IF(K84="-","-",IF(L84="-","-",K84/L84-1))</f>
        <v>-</v>
      </c>
      <c r="O84" s="4">
        <f>IF(K84="-","-",IF(M84="-","-",K84/M84-1))</f>
        <v>0.21428571428571419</v>
      </c>
    </row>
    <row r="85" spans="1:15" ht="14.85" customHeight="1" x14ac:dyDescent="0.25">
      <c r="I85" t="s">
        <v>48</v>
      </c>
      <c r="K85" s="12" t="s">
        <v>29</v>
      </c>
      <c r="L85" s="12" t="s">
        <v>29</v>
      </c>
      <c r="M85" s="12">
        <v>187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46270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46263</v>
      </c>
      <c r="O91" s="149">
        <f>G13</f>
        <v>45906</v>
      </c>
    </row>
    <row r="92" spans="1:15" x14ac:dyDescent="0.25">
      <c r="A92" s="1" t="s">
        <v>55</v>
      </c>
      <c r="B92" t="s">
        <v>56</v>
      </c>
      <c r="F92" t="s">
        <v>57</v>
      </c>
      <c r="I92" s="126">
        <v>21</v>
      </c>
      <c r="J92" s="126" t="s">
        <v>305</v>
      </c>
      <c r="K92" s="108">
        <v>1328.5714285714287</v>
      </c>
      <c r="L92" s="108">
        <v>1470</v>
      </c>
      <c r="M92" s="108">
        <v>1449.75</v>
      </c>
      <c r="N92" s="15">
        <f>IF(K92="-","-",IF(L92="-","-",K92/L92-1))</f>
        <v>-9.6209912536443065E-2</v>
      </c>
      <c r="O92" s="4">
        <f>IF(K92="-","-",IF(M92="-","-",K92/M92-1))</f>
        <v>-8.3585839923139393E-2</v>
      </c>
    </row>
    <row r="93" spans="1:15" x14ac:dyDescent="0.25">
      <c r="A93" s="1" t="s">
        <v>58</v>
      </c>
      <c r="F93" t="s">
        <v>59</v>
      </c>
      <c r="I93" s="126">
        <v>83</v>
      </c>
      <c r="J93" s="126" t="s">
        <v>304</v>
      </c>
      <c r="K93" s="108">
        <v>1535.2409638554218</v>
      </c>
      <c r="L93" s="108">
        <v>1573</v>
      </c>
      <c r="M93" s="108">
        <v>1597.91452991453</v>
      </c>
      <c r="N93" s="15">
        <f>IF(K93="-","-",IF(L93="-","-",K93/L93-1))</f>
        <v>-2.4004473073476307E-2</v>
      </c>
      <c r="O93" s="4">
        <f>IF(K93="-","-",IF(M93="-","-",K93/M93-1))</f>
        <v>-3.9222101611692928E-2</v>
      </c>
    </row>
    <row r="94" spans="1:15" x14ac:dyDescent="0.25">
      <c r="F94" t="s">
        <v>60</v>
      </c>
      <c r="I94" s="126">
        <v>162</v>
      </c>
      <c r="J94" s="126" t="s">
        <v>303</v>
      </c>
      <c r="K94" s="108">
        <v>1696.4197530864199</v>
      </c>
      <c r="L94" s="108">
        <v>1739.148148148148</v>
      </c>
      <c r="M94" s="108">
        <v>1882.7312138728323</v>
      </c>
      <c r="N94" s="15">
        <f>IF(K94="-","-",IF(L94="-","-",K94/L94-1))</f>
        <v>-2.4568576924988039E-2</v>
      </c>
      <c r="O94" s="4">
        <f>IF(K94="-","-",IF(M94="-","-",K94/M94-1))</f>
        <v>-9.8958077187855431E-2</v>
      </c>
    </row>
    <row r="95" spans="1:15" x14ac:dyDescent="0.25">
      <c r="F95" t="s">
        <v>61</v>
      </c>
      <c r="I95" s="126">
        <v>331</v>
      </c>
      <c r="J95" s="126" t="s">
        <v>302</v>
      </c>
      <c r="K95" s="108">
        <v>2084.2719033232629</v>
      </c>
      <c r="L95" s="108">
        <v>1987.6153846153845</v>
      </c>
      <c r="M95" s="108">
        <v>2267.6214953271028</v>
      </c>
      <c r="N95" s="15">
        <f>IF(K95="-","-",IF(L95="-","-",K95/L95-1))</f>
        <v>4.8629387484129483E-2</v>
      </c>
      <c r="O95" s="4">
        <f>IF(K95="-","-",IF(M95="-","-",K95/M95-1))</f>
        <v>-8.0855465685816252E-2</v>
      </c>
    </row>
    <row r="96" spans="1:15" x14ac:dyDescent="0.25">
      <c r="B96" t="s">
        <v>62</v>
      </c>
      <c r="F96" t="s">
        <v>57</v>
      </c>
      <c r="I96" s="126">
        <v>17</v>
      </c>
      <c r="J96" s="126" t="s">
        <v>301</v>
      </c>
      <c r="K96" s="108">
        <v>1290</v>
      </c>
      <c r="L96" s="108">
        <v>1299.3103448275863</v>
      </c>
      <c r="M96" s="108">
        <v>1271.6666666666667</v>
      </c>
      <c r="N96" s="15">
        <f>IF(K96="-","-",IF(L96="-","-",K96/L96-1))</f>
        <v>-7.1656050955414274E-3</v>
      </c>
      <c r="O96" s="4">
        <f>IF(K96="-","-",IF(M96="-","-",K96/M96-1))</f>
        <v>1.4416775884665833E-2</v>
      </c>
    </row>
    <row r="97" spans="1:15" x14ac:dyDescent="0.25">
      <c r="F97" t="s">
        <v>59</v>
      </c>
      <c r="I97" s="126">
        <v>77</v>
      </c>
      <c r="J97" s="126" t="s">
        <v>300</v>
      </c>
      <c r="K97" s="108">
        <v>1326</v>
      </c>
      <c r="L97" s="108">
        <v>1402.4657534246576</v>
      </c>
      <c r="M97" s="108">
        <v>1533.1972789115646</v>
      </c>
      <c r="N97" s="15">
        <f>IF(K97="-","-",IF(L97="-","-",K97/L97-1))</f>
        <v>-5.452236764993168E-2</v>
      </c>
      <c r="O97" s="4">
        <f>IF(K97="-","-",IF(M97="-","-",K97/M97-1))</f>
        <v>-0.13514065134439612</v>
      </c>
    </row>
    <row r="98" spans="1:15" x14ac:dyDescent="0.25">
      <c r="F98" t="s">
        <v>60</v>
      </c>
      <c r="I98" s="126">
        <v>136</v>
      </c>
      <c r="J98" s="126" t="s">
        <v>299</v>
      </c>
      <c r="K98" s="108">
        <v>1571.6544117647059</v>
      </c>
      <c r="L98" s="108">
        <v>1670</v>
      </c>
      <c r="M98" s="108">
        <v>1795.6299212598426</v>
      </c>
      <c r="N98" s="15">
        <f>IF(K98="-","-",IF(L98="-","-",K98/L98-1))</f>
        <v>-5.8889573793589278E-2</v>
      </c>
      <c r="O98" s="4">
        <f>IF(K98="-","-",IF(M98="-","-",K98/M98-1))</f>
        <v>-0.12473366969625455</v>
      </c>
    </row>
    <row r="99" spans="1:15" x14ac:dyDescent="0.25">
      <c r="F99" t="s">
        <v>61</v>
      </c>
      <c r="I99" s="126">
        <v>145</v>
      </c>
      <c r="J99" s="126" t="s">
        <v>298</v>
      </c>
      <c r="K99" s="108">
        <v>1944.7448275862068</v>
      </c>
      <c r="L99" s="108">
        <v>1960.2416107382551</v>
      </c>
      <c r="M99" s="108">
        <v>2168.0409356725145</v>
      </c>
      <c r="N99" s="15">
        <f>IF(K99="-","-",IF(L99="-","-",K99/L99-1))</f>
        <v>-7.9055474933071856E-3</v>
      </c>
      <c r="O99" s="4">
        <f>IF(K99="-","-",IF(M99="-","-",K99/M99-1))</f>
        <v>-0.10299441510178053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>
        <v>7</v>
      </c>
      <c r="J101" s="126" t="s">
        <v>297</v>
      </c>
      <c r="K101" s="108">
        <v>990</v>
      </c>
      <c r="L101" s="108">
        <v>558.33333333333337</v>
      </c>
      <c r="M101" s="108" t="s">
        <v>29</v>
      </c>
      <c r="N101" s="15">
        <f>IF(K101="-","-",IF(L101="-","-",K101/L101-1))</f>
        <v>0.77313432835820883</v>
      </c>
      <c r="O101" s="4" t="str">
        <f>IF(K101="-","-",IF(M101="-","-",K101/M101-1))</f>
        <v>-</v>
      </c>
    </row>
    <row r="102" spans="1:15" x14ac:dyDescent="0.25">
      <c r="A102" s="1" t="s">
        <v>65</v>
      </c>
      <c r="F102" t="s">
        <v>66</v>
      </c>
      <c r="I102" s="126">
        <v>161</v>
      </c>
      <c r="J102" s="126" t="s">
        <v>296</v>
      </c>
      <c r="K102" s="108">
        <v>1486.3664596273293</v>
      </c>
      <c r="L102" s="108">
        <v>1454.5454545454545</v>
      </c>
      <c r="M102" s="108">
        <v>1633.7380952380952</v>
      </c>
      <c r="N102" s="15">
        <f>IF(K102="-","-",IF(L102="-","-",K102/L102-1))</f>
        <v>2.1876940993788896E-2</v>
      </c>
      <c r="O102" s="4">
        <f>IF(K102="-","-",IF(M102="-","-",K102/M102-1))</f>
        <v>-9.0205177953745719E-2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>
        <v>946.66666666666663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132</v>
      </c>
      <c r="J104" s="126" t="s">
        <v>295</v>
      </c>
      <c r="K104" s="108">
        <v>1414.3181818181818</v>
      </c>
      <c r="L104" s="108">
        <v>1421.9166666666667</v>
      </c>
      <c r="M104" s="108">
        <v>1448.1976744186047</v>
      </c>
      <c r="N104" s="15">
        <f>IF(K104="-","-",IF(L104="-","-",K104/L104-1))</f>
        <v>-5.3438327481579728E-3</v>
      </c>
      <c r="O104" s="4">
        <f>IF(K104="-","-",IF(M104="-","-",K104/M104-1))</f>
        <v>-2.3394245964401428E-2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>
        <v>10</v>
      </c>
      <c r="J106" s="126" t="s">
        <v>294</v>
      </c>
      <c r="K106" s="108">
        <v>2185</v>
      </c>
      <c r="L106" s="108">
        <v>2580.7692307692309</v>
      </c>
      <c r="M106" s="108">
        <v>2963.8888888888887</v>
      </c>
      <c r="N106" s="15">
        <f>IF(K106="-","-",IF(L106="-","-",K106/L106-1))</f>
        <v>-0.15335320417287635</v>
      </c>
      <c r="O106" s="4">
        <f>IF(K106="-","-",IF(M106="-","-",K106/M106-1))</f>
        <v>-0.26279287722586686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>IF(K107="-","-",IF(L107="-","-",K107/L107-1))</f>
        <v>-</v>
      </c>
      <c r="O107" s="4" t="str">
        <f>IF(K107="-","-",IF(M107="-","-",K107/M107-1))</f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>IF(K108="-","-",IF(L108="-","-",K108/L108-1))</f>
        <v>-</v>
      </c>
      <c r="O108" s="4" t="str">
        <f>IF(K108="-","-",IF(M108="-","-",K108/M108-1))</f>
        <v>-</v>
      </c>
    </row>
    <row r="109" spans="1:15" x14ac:dyDescent="0.25">
      <c r="B109" t="s">
        <v>72</v>
      </c>
      <c r="F109" t="s">
        <v>73</v>
      </c>
      <c r="I109" s="126">
        <v>28</v>
      </c>
      <c r="J109" s="126" t="s">
        <v>293</v>
      </c>
      <c r="K109" s="108">
        <v>2595.8928571428573</v>
      </c>
      <c r="L109" s="108">
        <v>2772.1739130434785</v>
      </c>
      <c r="M109" s="108">
        <v>3387.872340425532</v>
      </c>
      <c r="N109" s="15">
        <f>IF(K109="-","-",IF(L109="-","-",K109/L109-1))</f>
        <v>-6.3589464957877762E-2</v>
      </c>
      <c r="O109" s="4">
        <f>IF(K109="-","-",IF(M109="-","-",K109/M109-1))</f>
        <v>-0.23376898646163224</v>
      </c>
    </row>
    <row r="110" spans="1:15" x14ac:dyDescent="0.2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tr">
        <f>IF(K110="-","-",IF(L110="-","-",K110/L110-1))</f>
        <v>-</v>
      </c>
      <c r="O110" s="4" t="str">
        <f>IF(K110="-","-",IF(M110="-","-",K110/M110-1))</f>
        <v>-</v>
      </c>
    </row>
    <row r="111" spans="1:15" x14ac:dyDescent="0.25">
      <c r="F111" t="s">
        <v>71</v>
      </c>
      <c r="I111" s="126" t="s">
        <v>29</v>
      </c>
      <c r="J111" s="126" t="s">
        <v>29</v>
      </c>
      <c r="K111" s="108" t="s">
        <v>29</v>
      </c>
      <c r="L111" s="108" t="s">
        <v>29</v>
      </c>
      <c r="M111" s="108">
        <v>1988.7096774193549</v>
      </c>
      <c r="N111" s="15" t="str">
        <f>IF(K111="-","-",IF(L111="-","-",K111/L111-1))</f>
        <v>-</v>
      </c>
      <c r="O111" s="4" t="str">
        <f>IF(K111="-","-",IF(M111="-","-",K111/M111-1))</f>
        <v>-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226</v>
      </c>
      <c r="J113" s="126" t="s">
        <v>292</v>
      </c>
      <c r="K113" s="108">
        <v>1612.5840707964601</v>
      </c>
      <c r="L113" s="108">
        <v>1618.0490196078431</v>
      </c>
      <c r="M113" s="108">
        <v>1743.581081081081</v>
      </c>
      <c r="N113" s="15">
        <f>IF(K113="-","-",IF(L113="-","-",K113/L113-1))</f>
        <v>-3.3774927367203889E-3</v>
      </c>
      <c r="O113" s="4">
        <f>IF(K113="-","-",IF(M113="-","-",K113/M113-1))</f>
        <v>-7.5131011517628021E-2</v>
      </c>
    </row>
    <row r="114" spans="1:18" x14ac:dyDescent="0.25">
      <c r="A114" s="1" t="s">
        <v>58</v>
      </c>
      <c r="F114" t="s">
        <v>76</v>
      </c>
      <c r="I114" s="126">
        <v>488</v>
      </c>
      <c r="J114" s="126" t="s">
        <v>291</v>
      </c>
      <c r="K114" s="108">
        <v>678.04303278688519</v>
      </c>
      <c r="L114" s="108">
        <v>700.46168582375481</v>
      </c>
      <c r="M114" s="108">
        <v>719.16299559471361</v>
      </c>
      <c r="N114" s="15">
        <f>IF(K114="-","-",IF(L114="-","-",K114/L114-1))</f>
        <v>-3.2005537905338666E-2</v>
      </c>
      <c r="O114" s="4">
        <f>IF(K114="-","-",IF(M114="-","-",K114/M114-1))</f>
        <v>-5.7177528682248346E-2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>
        <v>17</v>
      </c>
      <c r="J116" s="129" t="s">
        <v>290</v>
      </c>
      <c r="K116" s="130">
        <v>121.11693460626702</v>
      </c>
      <c r="L116" s="130">
        <v>225.00833857267537</v>
      </c>
      <c r="M116" s="131">
        <v>254.68626700559963</v>
      </c>
      <c r="N116" s="95">
        <f>IF(K116="-","-",IF(L116="-","-",K116/L116-1))</f>
        <v>-0.46172246160047303</v>
      </c>
      <c r="O116" s="95">
        <f>IF(K116="-","-",IF(M116="-","-",K116/M116-1))</f>
        <v>-0.52444654346594943</v>
      </c>
    </row>
    <row r="117" spans="1:18" x14ac:dyDescent="0.25">
      <c r="A117" s="1" t="s">
        <v>79</v>
      </c>
      <c r="F117" t="s">
        <v>80</v>
      </c>
      <c r="I117" s="126">
        <v>1676</v>
      </c>
      <c r="J117" s="126" t="s">
        <v>289</v>
      </c>
      <c r="K117" s="122">
        <v>224.54892601431982</v>
      </c>
      <c r="L117" s="122">
        <v>224.23186237845923</v>
      </c>
      <c r="M117" s="132">
        <v>253.43346613545816</v>
      </c>
      <c r="N117" s="15">
        <f>IF(K117="-","-",IF(L117="-","-",K117/L117-1))</f>
        <v>1.4139990298320804E-3</v>
      </c>
      <c r="O117" s="4">
        <f>IF(K117="-","-",IF(M117="-","-",K117/M117-1))</f>
        <v>-0.11397287249230059</v>
      </c>
    </row>
    <row r="118" spans="1:18" x14ac:dyDescent="0.25">
      <c r="B118" t="s">
        <v>81</v>
      </c>
      <c r="F118" t="s">
        <v>78</v>
      </c>
      <c r="I118" s="126">
        <v>726</v>
      </c>
      <c r="J118" s="126" t="s">
        <v>288</v>
      </c>
      <c r="K118" s="122">
        <v>141.89529725960094</v>
      </c>
      <c r="L118" s="122">
        <v>192.54905089454624</v>
      </c>
      <c r="M118" s="132">
        <v>157.1874016116476</v>
      </c>
      <c r="N118" s="15">
        <f>IF(K118="-","-",IF(L118="-","-",K118/L118-1))</f>
        <v>-0.26306934985977659</v>
      </c>
      <c r="O118" s="4">
        <f>IF(K118="-","-",IF(M118="-","-",K118/M118-1))</f>
        <v>-9.7285814227197731E-2</v>
      </c>
    </row>
    <row r="119" spans="1:18" x14ac:dyDescent="0.25">
      <c r="F119" t="s">
        <v>80</v>
      </c>
      <c r="I119" s="126">
        <v>834</v>
      </c>
      <c r="J119" s="126" t="s">
        <v>287</v>
      </c>
      <c r="K119" s="122">
        <v>137.15707434052757</v>
      </c>
      <c r="L119" s="122">
        <v>166.06372881355932</v>
      </c>
      <c r="M119" s="132">
        <v>184.99568655643421</v>
      </c>
      <c r="N119" s="15">
        <f>IF(K119="-","-",IF(L119="-","-",K119/L119-1))</f>
        <v>-0.17406964590976648</v>
      </c>
      <c r="O119" s="4">
        <f>IF(K119="-","-",IF(M119="-","-",K119/M119-1))</f>
        <v>-0.25859312239322474</v>
      </c>
    </row>
    <row r="120" spans="1:18" x14ac:dyDescent="0.25">
      <c r="B120" t="s">
        <v>82</v>
      </c>
      <c r="F120" t="s">
        <v>78</v>
      </c>
      <c r="I120" s="126">
        <v>348.00009999999997</v>
      </c>
      <c r="J120" s="126" t="s">
        <v>286</v>
      </c>
      <c r="K120" s="122">
        <v>217.24706400946437</v>
      </c>
      <c r="L120" s="122">
        <v>265.53634759840088</v>
      </c>
      <c r="M120" s="132" t="s">
        <v>29</v>
      </c>
      <c r="N120" s="15">
        <f>IF(K120="-","-",IF(L120="-","-",K120/L120-1))</f>
        <v>-0.18185564434278345</v>
      </c>
      <c r="O120" s="4" t="str">
        <f>IF(K120="-","-",IF(M120="-","-",K120/M120-1))</f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>IF(K121="-","-",IF(L121="-","-",K121/L121-1))</f>
        <v>-</v>
      </c>
      <c r="O121" s="4" t="str">
        <f>IF(K121="-","-",IF(M121="-","-",K121/M121-1))</f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505</v>
      </c>
      <c r="J124" s="126" t="s">
        <v>285</v>
      </c>
      <c r="K124" s="122">
        <v>101.61582146221357</v>
      </c>
      <c r="L124" s="122">
        <v>116.86751550979189</v>
      </c>
      <c r="M124" s="134">
        <v>88.553363367685478</v>
      </c>
      <c r="N124" s="15">
        <f>IF(K124="-","-",IF(L124="-","-",K124/L124-1))</f>
        <v>-0.13050413522567295</v>
      </c>
      <c r="O124" s="4">
        <f>IF(K124="-","-",IF(M124="-","-",K124/M124-1))</f>
        <v>0.14750945190292786</v>
      </c>
    </row>
    <row r="125" spans="1:18" x14ac:dyDescent="0.25">
      <c r="A125" s="1" t="s">
        <v>79</v>
      </c>
      <c r="F125" t="s">
        <v>80</v>
      </c>
      <c r="I125" s="126">
        <v>635</v>
      </c>
      <c r="J125" s="126" t="s">
        <v>284</v>
      </c>
      <c r="K125" s="122">
        <v>146.79212598425198</v>
      </c>
      <c r="L125" s="122">
        <v>128.7871720116618</v>
      </c>
      <c r="M125" s="134">
        <v>118.5708775313404</v>
      </c>
      <c r="N125" s="15">
        <f>IF(K125="-","-",IF(L125="-","-",K125/L125-1))</f>
        <v>0.13980393925382439</v>
      </c>
      <c r="O125" s="4">
        <f>IF(K125="-","-",IF(M125="-","-",K125/M125-1))</f>
        <v>0.23801163523861235</v>
      </c>
    </row>
    <row r="126" spans="1:18" x14ac:dyDescent="0.25">
      <c r="B126" t="s">
        <v>87</v>
      </c>
      <c r="I126" s="126">
        <v>6</v>
      </c>
      <c r="J126" s="126" t="s">
        <v>283</v>
      </c>
      <c r="K126" s="122">
        <v>87</v>
      </c>
      <c r="L126" s="122">
        <v>145.25</v>
      </c>
      <c r="M126" s="134">
        <v>106.33333333333333</v>
      </c>
      <c r="N126" s="15">
        <f>IF(K126="-","-",IF(L126="-","-",K126/L126-1))</f>
        <v>-0.40103270223752152</v>
      </c>
      <c r="O126" s="4">
        <f>IF(K126="-","-",IF(M126="-","-",K126/M126-1))</f>
        <v>-0.18181818181818177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5590</v>
      </c>
      <c r="J127" s="135" t="s">
        <v>282</v>
      </c>
      <c r="K127" s="136">
        <v>114.33792486583184</v>
      </c>
      <c r="L127" s="136">
        <v>107.94505233111323</v>
      </c>
      <c r="M127" s="137">
        <v>113.9705305722338</v>
      </c>
      <c r="N127" s="96">
        <f>IF(K127="-","-",IF(L127="-","-",K127/L127-1))</f>
        <v>5.9223395576380344E-2</v>
      </c>
      <c r="O127" s="97">
        <f>IF(K127="-","-",IF(M127="-","-",K127/M127-1))</f>
        <v>3.2235902715676001E-3</v>
      </c>
      <c r="R127" s="141"/>
    </row>
  </sheetData>
  <mergeCells count="15">
    <mergeCell ref="A84:H84"/>
    <mergeCell ref="A90:H90"/>
    <mergeCell ref="N90:O90"/>
    <mergeCell ref="A50:H50"/>
    <mergeCell ref="F55:G55"/>
    <mergeCell ref="N55:O55"/>
    <mergeCell ref="N73:O73"/>
    <mergeCell ref="A75:H75"/>
    <mergeCell ref="A76:H76"/>
    <mergeCell ref="A45:H45"/>
    <mergeCell ref="H8:O8"/>
    <mergeCell ref="F12:G12"/>
    <mergeCell ref="N12:O12"/>
    <mergeCell ref="A38:H38"/>
    <mergeCell ref="N81:O81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437A4-5355-4363-ADE2-84E919BDC266}">
  <sheetPr>
    <pageSetUpPr fitToPage="1"/>
  </sheetPr>
  <dimension ref="A1:R82"/>
  <sheetViews>
    <sheetView showGridLines="0" topLeftCell="A18" zoomScale="80" zoomScaleNormal="80" workbookViewId="0">
      <selection activeCell="S38" sqref="S38"/>
    </sheetView>
  </sheetViews>
  <sheetFormatPr defaultColWidth="13.5703125" defaultRowHeight="14.25" customHeight="1" x14ac:dyDescent="0.15"/>
  <cols>
    <col min="1" max="13" width="10.42578125" style="31" customWidth="1"/>
    <col min="14" max="14" width="10.42578125" style="145" customWidth="1"/>
    <col min="15" max="15" width="13.5703125" style="31" customWidth="1"/>
    <col min="16" max="16" width="14.42578125" style="31" customWidth="1"/>
    <col min="17" max="16384" width="13.5703125" style="31"/>
  </cols>
  <sheetData>
    <row r="1" spans="1:18" s="21" customFormat="1" ht="27.75" x14ac:dyDescent="0.4">
      <c r="A1" s="17" t="s">
        <v>126</v>
      </c>
      <c r="B1" s="18"/>
      <c r="C1" s="18"/>
      <c r="D1" s="18"/>
      <c r="E1" s="19"/>
      <c r="F1" s="20"/>
      <c r="G1" s="18"/>
      <c r="H1" s="18"/>
      <c r="I1" s="18"/>
      <c r="J1" s="18"/>
      <c r="K1" s="18"/>
      <c r="L1" s="18"/>
      <c r="M1" s="18"/>
      <c r="N1" s="142"/>
    </row>
    <row r="2" spans="1:18" s="21" customFormat="1" ht="8.25" customHeight="1" x14ac:dyDescent="0.35">
      <c r="A2" s="22"/>
      <c r="N2" s="143"/>
      <c r="O2" s="18"/>
      <c r="P2" s="18"/>
      <c r="Q2" s="18"/>
      <c r="R2" s="18"/>
    </row>
    <row r="3" spans="1:18" s="21" customFormat="1" ht="8.25" customHeight="1" x14ac:dyDescent="0.8">
      <c r="A3" s="23"/>
      <c r="B3" s="18"/>
      <c r="C3" s="18"/>
      <c r="D3" s="18" t="s">
        <v>31</v>
      </c>
      <c r="E3" s="24"/>
      <c r="F3" s="18"/>
      <c r="G3" s="18"/>
      <c r="H3" s="18"/>
      <c r="I3" s="18"/>
      <c r="J3" s="18"/>
      <c r="K3" s="18" t="s">
        <v>31</v>
      </c>
      <c r="L3" s="18"/>
      <c r="M3" s="18"/>
      <c r="N3" s="142"/>
      <c r="O3" s="18"/>
      <c r="P3" s="18"/>
      <c r="Q3" s="18"/>
      <c r="R3" s="18"/>
    </row>
    <row r="4" spans="1:18" s="26" customFormat="1" ht="15.75" x14ac:dyDescent="0.25">
      <c r="A4" s="25"/>
      <c r="F4" s="27"/>
      <c r="G4" s="28">
        <v>2025</v>
      </c>
      <c r="H4" s="29"/>
      <c r="I4" s="28"/>
      <c r="J4" s="30">
        <v>2026</v>
      </c>
      <c r="L4" s="26" t="s">
        <v>31</v>
      </c>
      <c r="N4" s="144"/>
    </row>
    <row r="5" spans="1:18" ht="11.25" customHeight="1" x14ac:dyDescent="0.15">
      <c r="J5" s="31" t="s">
        <v>31</v>
      </c>
    </row>
    <row r="6" spans="1:18" ht="11.25" customHeight="1" x14ac:dyDescent="0.15"/>
    <row r="7" spans="1:18" ht="11.25" customHeight="1" x14ac:dyDescent="0.15"/>
    <row r="8" spans="1:18" ht="11.25" customHeight="1" x14ac:dyDescent="0.15"/>
    <row r="9" spans="1:18" ht="11.25" customHeight="1" x14ac:dyDescent="0.15"/>
    <row r="10" spans="1:18" ht="11.25" customHeight="1" x14ac:dyDescent="0.15">
      <c r="C10" s="31">
        <v>46095</v>
      </c>
    </row>
    <row r="11" spans="1:18" ht="11.25" customHeight="1" x14ac:dyDescent="0.15"/>
    <row r="12" spans="1:18" ht="11.25" customHeight="1" x14ac:dyDescent="0.15"/>
    <row r="13" spans="1:18" ht="11.25" customHeight="1" x14ac:dyDescent="0.15">
      <c r="F13" s="31">
        <v>43603</v>
      </c>
      <c r="G13" s="31">
        <v>43246</v>
      </c>
    </row>
    <row r="14" spans="1:18" ht="11.25" customHeight="1" x14ac:dyDescent="0.15">
      <c r="E14" s="31">
        <v>625.4</v>
      </c>
      <c r="M14" s="31">
        <v>612.1</v>
      </c>
    </row>
    <row r="15" spans="1:18" ht="11.25" customHeight="1" x14ac:dyDescent="0.15">
      <c r="E15" s="31">
        <v>626.29999999999995</v>
      </c>
      <c r="M15" s="31">
        <v>613.5</v>
      </c>
    </row>
    <row r="16" spans="1:18" ht="11.25" customHeight="1" x14ac:dyDescent="0.15">
      <c r="E16" s="31">
        <v>628.1</v>
      </c>
      <c r="M16" s="31">
        <v>604.4</v>
      </c>
    </row>
    <row r="17" spans="1:13" ht="11.25" customHeight="1" x14ac:dyDescent="0.15">
      <c r="E17" s="31">
        <v>622.1</v>
      </c>
      <c r="M17" s="31">
        <v>607.29999999999995</v>
      </c>
    </row>
    <row r="18" spans="1:13" ht="11.25" customHeight="1" x14ac:dyDescent="0.15">
      <c r="E18" s="31">
        <v>621.29999999999995</v>
      </c>
      <c r="M18" s="31">
        <v>584.1</v>
      </c>
    </row>
    <row r="19" spans="1:13" ht="11.25" customHeight="1" x14ac:dyDescent="0.15">
      <c r="E19" s="31">
        <v>612.5</v>
      </c>
      <c r="M19" s="31">
        <v>596.5</v>
      </c>
    </row>
    <row r="20" spans="1:13" ht="11.25" customHeight="1" x14ac:dyDescent="0.15">
      <c r="E20" s="31">
        <v>617</v>
      </c>
      <c r="M20" s="31">
        <v>596.20000000000005</v>
      </c>
    </row>
    <row r="21" spans="1:13" ht="11.25" customHeight="1" x14ac:dyDescent="0.15">
      <c r="E21" s="31">
        <v>615.6</v>
      </c>
    </row>
    <row r="22" spans="1:13" ht="11.25" customHeight="1" x14ac:dyDescent="0.15"/>
    <row r="23" spans="1:13" ht="11.25" customHeight="1" x14ac:dyDescent="0.15"/>
    <row r="24" spans="1:13" ht="11.25" customHeight="1" x14ac:dyDescent="0.15">
      <c r="A24" s="32"/>
      <c r="B24" s="32"/>
      <c r="C24" s="32"/>
      <c r="D24" s="32"/>
      <c r="E24" s="32">
        <v>623.1</v>
      </c>
      <c r="F24" s="32"/>
      <c r="G24" s="32"/>
      <c r="M24" s="31">
        <v>531.1</v>
      </c>
    </row>
    <row r="25" spans="1:13" ht="11.25" customHeight="1" x14ac:dyDescent="0.15">
      <c r="A25" s="32"/>
      <c r="B25" s="32"/>
      <c r="C25" s="32"/>
      <c r="D25" s="32"/>
      <c r="E25" s="32">
        <v>627.20000000000005</v>
      </c>
      <c r="F25" s="32"/>
      <c r="G25" s="32"/>
      <c r="M25" s="31">
        <v>537.1</v>
      </c>
    </row>
    <row r="26" spans="1:13" ht="11.25" customHeight="1" x14ac:dyDescent="0.15">
      <c r="A26" s="32"/>
      <c r="B26" s="32"/>
      <c r="C26" s="32"/>
      <c r="D26" s="32"/>
      <c r="E26" s="32">
        <v>625.20000000000005</v>
      </c>
      <c r="F26" s="32"/>
      <c r="G26" s="32"/>
      <c r="M26" s="31">
        <v>491.1</v>
      </c>
    </row>
    <row r="27" spans="1:13" ht="11.25" customHeight="1" x14ac:dyDescent="0.15">
      <c r="A27" s="32"/>
      <c r="B27" s="32"/>
      <c r="C27" s="32"/>
      <c r="D27" s="32"/>
      <c r="E27" s="32">
        <v>615.9</v>
      </c>
      <c r="F27" s="32"/>
      <c r="G27" s="32"/>
      <c r="M27" s="31">
        <v>501.8</v>
      </c>
    </row>
    <row r="28" spans="1:13" ht="11.25" customHeight="1" x14ac:dyDescent="0.15">
      <c r="A28" s="32"/>
      <c r="B28" s="32"/>
      <c r="C28" s="32"/>
      <c r="D28" s="32"/>
      <c r="E28" s="32">
        <v>622.1</v>
      </c>
      <c r="F28" s="32"/>
      <c r="G28" s="32"/>
      <c r="M28" s="31">
        <v>499.5</v>
      </c>
    </row>
    <row r="29" spans="1:13" ht="11.25" customHeight="1" x14ac:dyDescent="0.15">
      <c r="A29" s="32"/>
      <c r="B29" s="32"/>
      <c r="C29" s="32"/>
      <c r="D29" s="32"/>
      <c r="E29" s="32">
        <v>620.70000000000005</v>
      </c>
      <c r="F29" s="32"/>
      <c r="G29" s="32"/>
      <c r="M29" s="31">
        <v>460.8</v>
      </c>
    </row>
    <row r="30" spans="1:13" ht="11.25" customHeight="1" x14ac:dyDescent="0.15">
      <c r="A30" s="32"/>
      <c r="B30" s="32"/>
      <c r="C30" s="32"/>
      <c r="D30" s="32"/>
      <c r="E30" s="32">
        <v>597.20000000000005</v>
      </c>
      <c r="F30" s="32"/>
      <c r="G30" s="32"/>
      <c r="M30" s="31">
        <v>477.3</v>
      </c>
    </row>
    <row r="31" spans="1:13" ht="11.25" customHeight="1" x14ac:dyDescent="0.15">
      <c r="A31" s="32"/>
      <c r="B31" s="32"/>
      <c r="C31" s="32"/>
      <c r="D31" s="32"/>
      <c r="E31" s="32">
        <v>611.5</v>
      </c>
      <c r="F31" s="32"/>
      <c r="G31" s="32"/>
      <c r="M31" s="31">
        <v>461.2</v>
      </c>
    </row>
    <row r="32" spans="1:13" ht="11.25" customHeight="1" x14ac:dyDescent="0.15">
      <c r="A32" s="32"/>
      <c r="B32" s="32"/>
      <c r="C32" s="32"/>
      <c r="D32" s="32"/>
      <c r="E32" s="32">
        <v>616.9</v>
      </c>
      <c r="F32" s="32"/>
      <c r="G32" s="32"/>
    </row>
    <row r="33" spans="1:13" ht="11.25" customHeight="1" x14ac:dyDescent="0.15">
      <c r="A33" s="32"/>
      <c r="B33" s="32"/>
      <c r="C33" s="32"/>
      <c r="D33" s="32"/>
      <c r="E33" s="32">
        <v>615</v>
      </c>
      <c r="F33" s="32"/>
      <c r="G33" s="32"/>
    </row>
    <row r="34" spans="1:13" ht="11.25" customHeight="1" x14ac:dyDescent="0.15">
      <c r="A34" s="32"/>
      <c r="B34" s="32"/>
      <c r="C34" s="32"/>
      <c r="D34" s="32"/>
      <c r="E34" s="32"/>
      <c r="F34" s="32"/>
      <c r="G34" s="32"/>
    </row>
    <row r="35" spans="1:13" ht="11.25" customHeight="1" x14ac:dyDescent="0.15">
      <c r="A35" s="32"/>
      <c r="B35" s="32"/>
      <c r="C35" s="32"/>
      <c r="D35" s="32"/>
      <c r="E35" s="32"/>
      <c r="F35" s="32"/>
      <c r="G35" s="32"/>
    </row>
    <row r="36" spans="1:13" ht="11.25" customHeight="1" x14ac:dyDescent="0.15">
      <c r="A36" s="32"/>
      <c r="B36" s="32"/>
      <c r="C36" s="32"/>
      <c r="D36" s="32"/>
      <c r="E36" s="32"/>
      <c r="F36" s="32"/>
      <c r="G36" s="32"/>
    </row>
    <row r="37" spans="1:13" ht="11.25" customHeight="1" x14ac:dyDescent="0.15">
      <c r="A37" s="32"/>
      <c r="B37" s="32"/>
      <c r="C37" s="32"/>
      <c r="D37" s="32"/>
      <c r="E37" s="32"/>
      <c r="F37" s="32"/>
      <c r="G37" s="32"/>
    </row>
    <row r="38" spans="1:13" ht="11.25" customHeight="1" x14ac:dyDescent="0.15">
      <c r="A38" s="32"/>
      <c r="B38" s="32"/>
      <c r="C38" s="32"/>
      <c r="D38" s="32"/>
      <c r="E38" s="32"/>
      <c r="F38" s="32"/>
      <c r="G38" s="32"/>
      <c r="L38" s="31" t="s">
        <v>29</v>
      </c>
      <c r="M38" s="31" t="s">
        <v>29</v>
      </c>
    </row>
    <row r="39" spans="1:13" ht="11.25" customHeight="1" x14ac:dyDescent="0.15">
      <c r="A39" s="32"/>
      <c r="B39" s="32"/>
      <c r="C39" s="32"/>
      <c r="D39" s="32"/>
      <c r="E39" s="32"/>
      <c r="F39" s="32"/>
      <c r="G39" s="32"/>
      <c r="L39" s="31">
        <v>655.23368539984551</v>
      </c>
      <c r="M39" s="31">
        <v>647.91731894290763</v>
      </c>
    </row>
    <row r="40" spans="1:13" ht="11.25" customHeight="1" x14ac:dyDescent="0.15">
      <c r="A40" s="32"/>
      <c r="B40" s="32"/>
      <c r="C40" s="32"/>
      <c r="D40" s="32"/>
      <c r="E40" s="32"/>
      <c r="F40" s="32"/>
      <c r="G40" s="32"/>
      <c r="L40" s="31">
        <v>655.23368539984551</v>
      </c>
      <c r="M40" s="31">
        <v>647.91731894290763</v>
      </c>
    </row>
    <row r="41" spans="1:13" ht="11.25" customHeight="1" x14ac:dyDescent="0.15">
      <c r="A41" s="32"/>
      <c r="B41" s="32"/>
      <c r="C41" s="32"/>
      <c r="D41" s="32"/>
      <c r="E41" s="32"/>
      <c r="F41" s="32"/>
      <c r="G41" s="32"/>
    </row>
    <row r="42" spans="1:13" ht="11.25" customHeight="1" x14ac:dyDescent="0.15"/>
    <row r="43" spans="1:13" ht="11.25" customHeight="1" x14ac:dyDescent="0.15"/>
    <row r="44" spans="1:13" ht="11.25" customHeight="1" x14ac:dyDescent="0.15"/>
    <row r="45" spans="1:13" ht="11.25" customHeight="1" x14ac:dyDescent="0.15"/>
    <row r="46" spans="1:13" ht="11.25" customHeight="1" x14ac:dyDescent="0.15"/>
    <row r="47" spans="1:13" ht="11.25" customHeight="1" x14ac:dyDescent="0.15"/>
    <row r="48" spans="1:13" ht="11.25" customHeight="1" x14ac:dyDescent="0.15"/>
    <row r="49" spans="5:13" ht="11.25" customHeight="1" x14ac:dyDescent="0.15"/>
    <row r="50" spans="5:13" ht="11.25" customHeight="1" x14ac:dyDescent="0.15">
      <c r="M50" s="31">
        <v>102.58</v>
      </c>
    </row>
    <row r="51" spans="5:13" ht="11.25" customHeight="1" x14ac:dyDescent="0.15"/>
    <row r="52" spans="5:13" ht="11.25" customHeight="1" x14ac:dyDescent="0.15"/>
    <row r="53" spans="5:13" ht="11.25" customHeight="1" x14ac:dyDescent="0.15">
      <c r="I53" s="31">
        <v>43556</v>
      </c>
    </row>
    <row r="54" spans="5:13" ht="11.25" customHeight="1" x14ac:dyDescent="0.15"/>
    <row r="55" spans="5:13" ht="11.25" customHeight="1" x14ac:dyDescent="0.15"/>
    <row r="56" spans="5:13" ht="11.25" customHeight="1" x14ac:dyDescent="0.15">
      <c r="F56" s="31">
        <v>43678</v>
      </c>
      <c r="G56" s="31">
        <v>43344</v>
      </c>
    </row>
    <row r="57" spans="5:13" ht="11.25" customHeight="1" x14ac:dyDescent="0.15">
      <c r="E57" s="31">
        <v>3.6124999999999998</v>
      </c>
      <c r="M57" s="31">
        <v>2.5</v>
      </c>
    </row>
    <row r="58" spans="5:13" ht="11.25" customHeight="1" x14ac:dyDescent="0.15">
      <c r="E58" s="31">
        <v>29.1</v>
      </c>
      <c r="M58" s="31">
        <v>28</v>
      </c>
    </row>
    <row r="59" spans="5:13" ht="11.25" customHeight="1" x14ac:dyDescent="0.15"/>
    <row r="60" spans="5:13" ht="11.25" customHeight="1" x14ac:dyDescent="0.15"/>
    <row r="61" spans="5:13" ht="11.25" customHeight="1" x14ac:dyDescent="0.15"/>
    <row r="62" spans="5:13" ht="11.25" customHeight="1" x14ac:dyDescent="0.15"/>
    <row r="63" spans="5:13" ht="11.25" customHeight="1" x14ac:dyDescent="0.15"/>
    <row r="64" spans="5:13" ht="11.25" customHeight="1" x14ac:dyDescent="0.15"/>
    <row r="65" spans="1:14" ht="11.25" customHeight="1" x14ac:dyDescent="0.15"/>
    <row r="66" spans="1:14" ht="11.25" customHeight="1" x14ac:dyDescent="0.15"/>
    <row r="67" spans="1:14" ht="11.25" customHeight="1" x14ac:dyDescent="0.15"/>
    <row r="68" spans="1:14" ht="11.25" customHeight="1" x14ac:dyDescent="0.15"/>
    <row r="69" spans="1:14" ht="11.25" customHeight="1" x14ac:dyDescent="0.15"/>
    <row r="70" spans="1:14" ht="3" customHeight="1" x14ac:dyDescent="0.15"/>
    <row r="71" spans="1:14" ht="11.25" customHeight="1" x14ac:dyDescent="0.15"/>
    <row r="72" spans="1:14" ht="11.25" customHeight="1" x14ac:dyDescent="0.15">
      <c r="J72" s="31">
        <v>43497</v>
      </c>
    </row>
    <row r="73" spans="1:14" ht="11.25" customHeight="1" x14ac:dyDescent="0.15"/>
    <row r="74" spans="1:14" ht="11.25" customHeight="1" x14ac:dyDescent="0.15">
      <c r="N74" s="145">
        <v>43647</v>
      </c>
    </row>
    <row r="75" spans="1:14" ht="11.25" customHeight="1" x14ac:dyDescent="0.15">
      <c r="M75" s="31" t="s">
        <v>29</v>
      </c>
    </row>
    <row r="76" spans="1:14" ht="11.25" customHeight="1" x14ac:dyDescent="0.15">
      <c r="M76" s="31">
        <v>438.54312944127071</v>
      </c>
    </row>
    <row r="77" spans="1:14" ht="11.25" customHeight="1" x14ac:dyDescent="0.15">
      <c r="M77" s="31">
        <v>335.52926247645246</v>
      </c>
    </row>
    <row r="78" spans="1:14" ht="11.25" customHeight="1" x14ac:dyDescent="0.2">
      <c r="A78" s="33"/>
    </row>
    <row r="79" spans="1:14" ht="11.25" customHeight="1" x14ac:dyDescent="0.2">
      <c r="A79" s="33"/>
    </row>
    <row r="80" spans="1:14" ht="11.25" customHeight="1" x14ac:dyDescent="0.15"/>
    <row r="81" spans="1:14" s="37" customFormat="1" ht="15" x14ac:dyDescent="0.25">
      <c r="A81" s="76" t="s">
        <v>127</v>
      </c>
      <c r="B81" s="34"/>
      <c r="C81" s="35"/>
      <c r="D81" s="76" t="s">
        <v>99</v>
      </c>
      <c r="E81" s="35"/>
      <c r="F81" s="36"/>
      <c r="G81" s="36"/>
      <c r="H81" s="36"/>
      <c r="I81" s="36" t="s">
        <v>31</v>
      </c>
      <c r="J81" s="36"/>
      <c r="N81" s="146"/>
    </row>
    <row r="82" spans="1:14" ht="16.350000000000001" customHeight="1" x14ac:dyDescent="0.25">
      <c r="A82" s="38"/>
      <c r="B82" s="38"/>
      <c r="C82" s="39"/>
      <c r="D82" s="36" t="s">
        <v>98</v>
      </c>
      <c r="E82" s="38"/>
      <c r="F82" s="38"/>
      <c r="G82" s="38"/>
      <c r="H82" s="38"/>
      <c r="I82" s="38"/>
      <c r="J82" s="38"/>
    </row>
  </sheetData>
  <printOptions horizontalCentered="1"/>
  <pageMargins left="0" right="0" top="0" bottom="0" header="0" footer="0"/>
  <pageSetup paperSize="9" scale="73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46AF-CBC6-4AA5-8142-8D5F7ACD014A}">
  <sheetPr>
    <pageSetUpPr fitToPage="1"/>
  </sheetPr>
  <dimension ref="A1:Q226"/>
  <sheetViews>
    <sheetView showGridLines="0" topLeftCell="A2" zoomScale="80" zoomScaleNormal="80" zoomScaleSheetLayoutView="50" workbookViewId="0">
      <selection activeCell="T47" sqref="T47"/>
    </sheetView>
  </sheetViews>
  <sheetFormatPr defaultColWidth="11.42578125" defaultRowHeight="12.75" x14ac:dyDescent="0.2"/>
  <cols>
    <col min="1" max="6" width="9.42578125" style="47" customWidth="1"/>
    <col min="7" max="7" width="9.42578125" style="47" bestFit="1" customWidth="1"/>
    <col min="8" max="8" width="9.42578125" style="47" customWidth="1"/>
    <col min="9" max="9" width="9.42578125" style="47" bestFit="1" customWidth="1"/>
    <col min="10" max="77" width="9.42578125" style="47" customWidth="1"/>
    <col min="78" max="16384" width="11.42578125" style="47"/>
  </cols>
  <sheetData>
    <row r="1" spans="2:15" s="40" customFormat="1" ht="11.25" customHeight="1" x14ac:dyDescent="0.2">
      <c r="B1" s="77"/>
    </row>
    <row r="2" spans="2:15" s="40" customFormat="1" ht="11.25" customHeight="1" x14ac:dyDescent="0.2"/>
    <row r="3" spans="2:15" s="40" customFormat="1" ht="11.25" customHeight="1" x14ac:dyDescent="0.2"/>
    <row r="4" spans="2:15" s="40" customFormat="1" ht="23.25" customHeight="1" x14ac:dyDescent="0.2">
      <c r="D4" s="40" t="s">
        <v>31</v>
      </c>
      <c r="F4" s="41"/>
      <c r="G4" s="42">
        <v>2025</v>
      </c>
      <c r="H4" s="43"/>
      <c r="I4" s="44">
        <v>2026</v>
      </c>
      <c r="K4" s="40" t="s">
        <v>31</v>
      </c>
    </row>
    <row r="5" spans="2:15" s="40" customFormat="1" ht="11.25" customHeight="1" x14ac:dyDescent="0.2"/>
    <row r="6" spans="2:15" s="40" customFormat="1" ht="11.25" customHeight="1" x14ac:dyDescent="0.2"/>
    <row r="7" spans="2:15" s="40" customFormat="1" ht="11.25" customHeight="1" x14ac:dyDescent="0.2"/>
    <row r="8" spans="2:15" s="40" customFormat="1" ht="11.25" customHeight="1" x14ac:dyDescent="0.2"/>
    <row r="9" spans="2:15" s="40" customFormat="1" ht="11.25" customHeight="1" x14ac:dyDescent="0.2"/>
    <row r="10" spans="2:15" s="40" customFormat="1" ht="10.5" customHeight="1" x14ac:dyDescent="0.2">
      <c r="C10" s="77">
        <v>46095</v>
      </c>
      <c r="F10" s="45"/>
      <c r="G10" s="46"/>
      <c r="H10" s="45"/>
      <c r="I10" s="46"/>
      <c r="L10" s="40" t="s">
        <v>89</v>
      </c>
    </row>
    <row r="11" spans="2:15" s="40" customFormat="1" ht="10.5" customHeight="1" x14ac:dyDescent="0.2"/>
    <row r="12" spans="2:15" s="47" customFormat="1" ht="10.5" customHeight="1" x14ac:dyDescent="0.2"/>
    <row r="13" spans="2:15" s="47" customFormat="1" ht="10.5" customHeight="1" x14ac:dyDescent="0.2">
      <c r="F13" s="47">
        <v>43603</v>
      </c>
    </row>
    <row r="14" spans="2:15" s="47" customFormat="1" ht="10.5" customHeight="1" x14ac:dyDescent="0.2">
      <c r="E14" s="47">
        <v>625.4</v>
      </c>
      <c r="M14" s="47">
        <v>612.1</v>
      </c>
      <c r="O14" s="47" t="s">
        <v>31</v>
      </c>
    </row>
    <row r="15" spans="2:15" s="47" customFormat="1" ht="10.5" customHeight="1" x14ac:dyDescent="0.2">
      <c r="E15" s="47">
        <v>626.29999999999995</v>
      </c>
      <c r="M15" s="47">
        <v>613.5</v>
      </c>
    </row>
    <row r="16" spans="2:15" s="47" customFormat="1" ht="10.5" customHeight="1" x14ac:dyDescent="0.2">
      <c r="E16" s="47">
        <v>628.1</v>
      </c>
      <c r="M16" s="47">
        <v>604.4</v>
      </c>
    </row>
    <row r="17" spans="5:17" s="47" customFormat="1" ht="10.5" customHeight="1" x14ac:dyDescent="0.2">
      <c r="E17" s="47">
        <v>622.1</v>
      </c>
      <c r="M17" s="47">
        <v>607.29999999999995</v>
      </c>
      <c r="O17" s="47" t="s">
        <v>90</v>
      </c>
    </row>
    <row r="18" spans="5:17" s="47" customFormat="1" ht="10.5" customHeight="1" x14ac:dyDescent="0.2">
      <c r="E18" s="47">
        <v>621.29999999999995</v>
      </c>
      <c r="M18" s="47">
        <v>584.1</v>
      </c>
    </row>
    <row r="19" spans="5:17" s="47" customFormat="1" ht="10.5" customHeight="1" x14ac:dyDescent="0.2">
      <c r="E19" s="47">
        <v>612.5</v>
      </c>
      <c r="M19" s="47">
        <v>596.5</v>
      </c>
    </row>
    <row r="20" spans="5:17" s="47" customFormat="1" ht="10.5" customHeight="1" x14ac:dyDescent="0.2">
      <c r="E20" s="47">
        <v>617</v>
      </c>
      <c r="M20" s="47">
        <v>596.20000000000005</v>
      </c>
    </row>
    <row r="21" spans="5:17" s="47" customFormat="1" ht="16.5" customHeight="1" x14ac:dyDescent="0.2">
      <c r="E21" s="47">
        <v>615.6</v>
      </c>
      <c r="P21" s="48"/>
      <c r="Q21" s="49"/>
    </row>
    <row r="22" spans="5:17" s="47" customFormat="1" ht="16.5" customHeight="1" x14ac:dyDescent="0.2">
      <c r="P22" s="48"/>
      <c r="Q22" s="49"/>
    </row>
    <row r="23" spans="5:17" s="47" customFormat="1" ht="12" customHeight="1" x14ac:dyDescent="0.2">
      <c r="P23" s="48"/>
      <c r="Q23" s="49"/>
    </row>
    <row r="24" spans="5:17" s="47" customFormat="1" ht="12" customHeight="1" x14ac:dyDescent="0.2">
      <c r="E24" s="47">
        <v>623.1</v>
      </c>
      <c r="P24" s="48"/>
      <c r="Q24" s="49"/>
    </row>
    <row r="25" spans="5:17" s="47" customFormat="1" ht="12" customHeight="1" x14ac:dyDescent="0.2">
      <c r="E25" s="47">
        <v>627.20000000000005</v>
      </c>
      <c r="P25" s="48"/>
      <c r="Q25" s="49"/>
    </row>
    <row r="26" spans="5:17" s="47" customFormat="1" ht="12" customHeight="1" x14ac:dyDescent="0.2">
      <c r="E26" s="47">
        <v>625.20000000000005</v>
      </c>
      <c r="P26" s="49"/>
      <c r="Q26" s="49"/>
    </row>
    <row r="27" spans="5:17" s="47" customFormat="1" ht="12" customHeight="1" x14ac:dyDescent="0.2">
      <c r="E27" s="47">
        <v>615.9</v>
      </c>
      <c r="M27" s="47">
        <v>501.8</v>
      </c>
      <c r="P27" s="49"/>
      <c r="Q27" s="49"/>
    </row>
    <row r="28" spans="5:17" s="47" customFormat="1" ht="12" customHeight="1" x14ac:dyDescent="0.2">
      <c r="E28" s="47">
        <v>622.1</v>
      </c>
      <c r="M28" s="47">
        <v>499.5</v>
      </c>
      <c r="P28" s="49"/>
      <c r="Q28" s="49"/>
    </row>
    <row r="29" spans="5:17" s="47" customFormat="1" ht="12" customHeight="1" x14ac:dyDescent="0.2">
      <c r="E29" s="47">
        <v>620.70000000000005</v>
      </c>
      <c r="M29" s="47">
        <v>460.8</v>
      </c>
      <c r="P29" s="48"/>
      <c r="Q29" s="49"/>
    </row>
    <row r="30" spans="5:17" s="47" customFormat="1" ht="12" customHeight="1" x14ac:dyDescent="0.2">
      <c r="E30" s="47">
        <v>597.20000000000005</v>
      </c>
      <c r="M30" s="47">
        <v>477.3</v>
      </c>
      <c r="P30" s="48"/>
      <c r="Q30" s="49"/>
    </row>
    <row r="31" spans="5:17" s="47" customFormat="1" ht="12" customHeight="1" x14ac:dyDescent="0.2">
      <c r="E31" s="47">
        <v>611.5</v>
      </c>
      <c r="M31" s="47">
        <v>461.2</v>
      </c>
      <c r="P31" s="48"/>
      <c r="Q31" s="49"/>
    </row>
    <row r="32" spans="5:17" s="47" customFormat="1" ht="12" customHeight="1" x14ac:dyDescent="0.2">
      <c r="E32" s="47">
        <v>616.9</v>
      </c>
      <c r="P32" s="48"/>
      <c r="Q32" s="49"/>
    </row>
    <row r="33" spans="5:17" s="47" customFormat="1" ht="12" customHeight="1" x14ac:dyDescent="0.2">
      <c r="E33" s="47">
        <v>615</v>
      </c>
      <c r="P33" s="48"/>
      <c r="Q33" s="49"/>
    </row>
    <row r="34" spans="5:17" s="47" customFormat="1" ht="12" customHeight="1" x14ac:dyDescent="0.2"/>
    <row r="35" spans="5:17" s="47" customFormat="1" ht="12" customHeight="1" x14ac:dyDescent="0.2"/>
    <row r="36" spans="5:17" s="47" customFormat="1" ht="12" customHeight="1" x14ac:dyDescent="0.2"/>
    <row r="37" spans="5:17" s="47" customFormat="1" ht="12" customHeight="1" x14ac:dyDescent="0.2"/>
    <row r="38" spans="5:17" s="47" customFormat="1" ht="12" customHeight="1" x14ac:dyDescent="0.2">
      <c r="L38" s="47" t="s">
        <v>29</v>
      </c>
      <c r="M38" s="47" t="s">
        <v>29</v>
      </c>
    </row>
    <row r="39" spans="5:17" s="47" customFormat="1" ht="12" customHeight="1" x14ac:dyDescent="0.2">
      <c r="L39" s="47">
        <v>655.23368539984551</v>
      </c>
      <c r="M39" s="47">
        <v>647.91731894290763</v>
      </c>
      <c r="P39" s="50"/>
    </row>
    <row r="40" spans="5:17" s="47" customFormat="1" ht="12" customHeight="1" x14ac:dyDescent="0.2">
      <c r="L40" s="47">
        <v>655.23368539984551</v>
      </c>
      <c r="M40" s="47">
        <v>647.91731894290763</v>
      </c>
      <c r="P40" s="50"/>
    </row>
    <row r="41" spans="5:17" s="47" customFormat="1" ht="12" customHeight="1" x14ac:dyDescent="0.2">
      <c r="P41" s="50"/>
    </row>
    <row r="42" spans="5:17" s="47" customFormat="1" ht="12" customHeight="1" x14ac:dyDescent="0.2">
      <c r="O42" s="51"/>
      <c r="P42" s="50"/>
    </row>
    <row r="43" spans="5:17" s="47" customFormat="1" ht="12" customHeight="1" x14ac:dyDescent="0.2">
      <c r="P43" s="50"/>
    </row>
    <row r="44" spans="5:17" s="47" customFormat="1" ht="12" customHeight="1" x14ac:dyDescent="0.2">
      <c r="P44" s="50"/>
    </row>
    <row r="45" spans="5:17" s="47" customFormat="1" ht="12" customHeight="1" x14ac:dyDescent="0.2">
      <c r="P45" s="50"/>
    </row>
    <row r="46" spans="5:17" s="47" customFormat="1" ht="12" customHeight="1" x14ac:dyDescent="0.2">
      <c r="P46" s="50"/>
    </row>
    <row r="47" spans="5:17" s="47" customFormat="1" ht="12" customHeight="1" x14ac:dyDescent="0.2">
      <c r="P47" s="50"/>
    </row>
    <row r="48" spans="5:17" s="47" customFormat="1" ht="12" customHeight="1" x14ac:dyDescent="0.2">
      <c r="P48" s="50"/>
    </row>
    <row r="49" spans="2:17" s="47" customFormat="1" ht="5.25" customHeight="1" x14ac:dyDescent="0.2">
      <c r="P49" s="50"/>
    </row>
    <row r="50" spans="2:17" s="40" customFormat="1" ht="10.5" customHeight="1" x14ac:dyDescent="0.2">
      <c r="M50" s="40">
        <v>102.58</v>
      </c>
      <c r="P50" s="50"/>
    </row>
    <row r="51" spans="2:17" s="55" customFormat="1" ht="15" customHeight="1" x14ac:dyDescent="0.15">
      <c r="B51" s="52"/>
      <c r="C51" s="53"/>
      <c r="D51" s="52"/>
      <c r="E51" s="53"/>
      <c r="F51" s="54"/>
      <c r="G51" s="54"/>
      <c r="H51" s="54"/>
      <c r="I51" s="52"/>
      <c r="K51" s="53"/>
      <c r="M51" s="53"/>
      <c r="P51" s="50"/>
    </row>
    <row r="52" spans="2:17" s="40" customFormat="1" ht="10.5" customHeight="1" x14ac:dyDescent="0.2">
      <c r="P52" s="50"/>
    </row>
    <row r="53" spans="2:17" s="47" customFormat="1" ht="21" customHeight="1" x14ac:dyDescent="0.2">
      <c r="I53" s="47">
        <v>43556</v>
      </c>
      <c r="J53" s="55"/>
      <c r="K53" s="53"/>
      <c r="L53" s="55"/>
      <c r="M53" s="53"/>
      <c r="N53" s="55"/>
      <c r="P53" s="50"/>
    </row>
    <row r="54" spans="2:17" s="47" customFormat="1" ht="12" customHeight="1" x14ac:dyDescent="0.2">
      <c r="P54" s="50"/>
    </row>
    <row r="55" spans="2:17" s="47" customFormat="1" ht="12" customHeight="1" x14ac:dyDescent="0.2">
      <c r="P55" s="50"/>
    </row>
    <row r="56" spans="2:17" s="47" customFormat="1" ht="12" customHeight="1" x14ac:dyDescent="0.2">
      <c r="P56" s="50"/>
    </row>
    <row r="57" spans="2:17" s="47" customFormat="1" ht="12" customHeight="1" x14ac:dyDescent="0.2">
      <c r="E57" s="47">
        <v>3.6124999999999998</v>
      </c>
      <c r="M57" s="47">
        <v>2.5</v>
      </c>
      <c r="P57" s="50"/>
    </row>
    <row r="58" spans="2:17" s="47" customFormat="1" ht="12" customHeight="1" x14ac:dyDescent="0.2">
      <c r="E58" s="47">
        <v>29.1</v>
      </c>
      <c r="M58" s="47">
        <v>28</v>
      </c>
      <c r="P58" s="50"/>
    </row>
    <row r="59" spans="2:17" s="47" customFormat="1" ht="12" customHeight="1" x14ac:dyDescent="0.2">
      <c r="P59" s="50"/>
    </row>
    <row r="60" spans="2:17" s="47" customFormat="1" ht="12" customHeight="1" x14ac:dyDescent="0.2">
      <c r="P60" s="50"/>
    </row>
    <row r="61" spans="2:17" s="47" customFormat="1" ht="12" customHeight="1" x14ac:dyDescent="0.2">
      <c r="P61" s="50"/>
    </row>
    <row r="62" spans="2:17" s="47" customFormat="1" ht="12" customHeight="1" x14ac:dyDescent="0.2">
      <c r="P62" s="50"/>
    </row>
    <row r="63" spans="2:17" s="47" customFormat="1" ht="12" customHeight="1" x14ac:dyDescent="0.2">
      <c r="P63" s="50"/>
      <c r="Q63" s="47" t="s">
        <v>31</v>
      </c>
    </row>
    <row r="64" spans="2:17" s="47" customFormat="1" ht="12" customHeight="1" x14ac:dyDescent="0.2">
      <c r="P64" s="50"/>
    </row>
    <row r="65" spans="1:16" s="47" customFormat="1" ht="12" customHeight="1" x14ac:dyDescent="0.2">
      <c r="P65" s="50"/>
    </row>
    <row r="66" spans="1:16" s="47" customFormat="1" ht="12" customHeight="1" x14ac:dyDescent="0.2">
      <c r="P66" s="50"/>
    </row>
    <row r="67" spans="1:16" s="47" customFormat="1" ht="12" customHeight="1" x14ac:dyDescent="0.2">
      <c r="P67" s="50"/>
    </row>
    <row r="68" spans="1:16" s="47" customFormat="1" ht="12" customHeight="1" x14ac:dyDescent="0.2">
      <c r="P68" s="50"/>
    </row>
    <row r="69" spans="1:16" s="47" customFormat="1" ht="12" customHeight="1" x14ac:dyDescent="0.2">
      <c r="P69" s="50"/>
    </row>
    <row r="70" spans="1:16" s="47" customFormat="1" ht="12" customHeight="1" x14ac:dyDescent="0.2">
      <c r="P70" s="50"/>
    </row>
    <row r="71" spans="1:16" s="47" customFormat="1" ht="12" customHeight="1" x14ac:dyDescent="0.2">
      <c r="A71" s="40"/>
      <c r="B71" s="40"/>
      <c r="C71" s="40"/>
      <c r="D71" s="40"/>
      <c r="E71" s="40"/>
      <c r="F71" s="40"/>
      <c r="G71" s="40"/>
      <c r="H71" s="40"/>
      <c r="P71" s="50"/>
    </row>
    <row r="73" spans="1:16" s="47" customFormat="1" ht="15" x14ac:dyDescent="0.2">
      <c r="A73" s="56" t="s">
        <v>91</v>
      </c>
      <c r="B73" s="56" t="s">
        <v>97</v>
      </c>
      <c r="C73" s="57"/>
      <c r="D73" s="57"/>
      <c r="E73" s="57"/>
      <c r="F73" s="57"/>
      <c r="G73" s="57"/>
      <c r="H73" s="57"/>
      <c r="I73" s="58"/>
      <c r="J73" s="58"/>
      <c r="P73" s="50"/>
    </row>
    <row r="74" spans="1:16" s="47" customFormat="1" ht="17.25" customHeight="1" x14ac:dyDescent="0.2">
      <c r="A74" s="56"/>
      <c r="B74" s="56" t="s">
        <v>92</v>
      </c>
      <c r="C74" s="59"/>
      <c r="D74" s="59"/>
      <c r="E74" s="59"/>
      <c r="F74" s="59"/>
      <c r="G74" s="59"/>
      <c r="H74" s="59"/>
      <c r="I74" s="58"/>
      <c r="J74" s="58"/>
      <c r="P74" s="50"/>
    </row>
    <row r="75" spans="1:16" s="60" customFormat="1" ht="15.75" x14ac:dyDescent="0.25">
      <c r="A75" s="58"/>
      <c r="B75" s="58"/>
      <c r="C75" s="57"/>
      <c r="D75" s="57"/>
      <c r="E75" s="57"/>
      <c r="F75" s="57"/>
      <c r="G75" s="59"/>
      <c r="H75" s="59"/>
      <c r="I75" s="58"/>
      <c r="J75" s="58"/>
      <c r="K75" s="47"/>
      <c r="L75" s="47"/>
      <c r="M75" s="47"/>
      <c r="N75" s="47"/>
      <c r="O75" s="47"/>
    </row>
    <row r="76" spans="1:16" s="47" customFormat="1" ht="21" customHeight="1" x14ac:dyDescent="0.25">
      <c r="A76" s="61" t="s">
        <v>127</v>
      </c>
      <c r="B76" s="62"/>
      <c r="C76" s="63"/>
      <c r="D76" s="63"/>
      <c r="E76" s="64"/>
      <c r="F76" s="64"/>
      <c r="G76" s="58"/>
      <c r="H76" s="63"/>
      <c r="I76" s="64"/>
      <c r="J76" s="64"/>
      <c r="K76" s="60"/>
      <c r="L76" s="63"/>
      <c r="M76" s="63"/>
      <c r="N76" s="60"/>
      <c r="O76" s="60"/>
    </row>
    <row r="77" spans="1:16" s="47" customFormat="1" ht="12" customHeight="1" x14ac:dyDescent="0.2"/>
    <row r="78" spans="1:16" s="47" customFormat="1" ht="12" customHeight="1" x14ac:dyDescent="0.2"/>
    <row r="79" spans="1:16" s="47" customFormat="1" ht="12" customHeight="1" x14ac:dyDescent="0.2"/>
    <row r="80" spans="1:16" s="47" customFormat="1" ht="12" customHeight="1" x14ac:dyDescent="0.2"/>
    <row r="81" s="47" customFormat="1" ht="12" customHeight="1" x14ac:dyDescent="0.2"/>
    <row r="82" s="47" customFormat="1" ht="12" customHeight="1" x14ac:dyDescent="0.2"/>
    <row r="83" s="47" customFormat="1" ht="12" customHeight="1" x14ac:dyDescent="0.2"/>
    <row r="84" s="47" customFormat="1" ht="12" customHeight="1" x14ac:dyDescent="0.2"/>
    <row r="85" s="47" customFormat="1" ht="12" customHeight="1" x14ac:dyDescent="0.2"/>
    <row r="86" s="47" customFormat="1" ht="12" customHeight="1" x14ac:dyDescent="0.2"/>
    <row r="87" s="47" customFormat="1" ht="12" customHeight="1" x14ac:dyDescent="0.2"/>
    <row r="88" s="47" customFormat="1" ht="12" customHeight="1" x14ac:dyDescent="0.2"/>
    <row r="89" s="47" customFormat="1" ht="12" customHeight="1" x14ac:dyDescent="0.2"/>
    <row r="90" s="47" customFormat="1" ht="12" customHeight="1" x14ac:dyDescent="0.2"/>
    <row r="91" s="47" customFormat="1" ht="12" customHeight="1" x14ac:dyDescent="0.2"/>
    <row r="92" s="47" customFormat="1" ht="12" customHeight="1" x14ac:dyDescent="0.2"/>
    <row r="93" s="47" customFormat="1" ht="12" customHeight="1" x14ac:dyDescent="0.2"/>
    <row r="94" s="47" customFormat="1" ht="12" customHeight="1" x14ac:dyDescent="0.2"/>
    <row r="95" s="47" customFormat="1" ht="12" customHeight="1" x14ac:dyDescent="0.2"/>
    <row r="96" s="47" customFormat="1" ht="12" customHeight="1" x14ac:dyDescent="0.2"/>
    <row r="97" s="47" customFormat="1" ht="12" customHeight="1" x14ac:dyDescent="0.2"/>
    <row r="98" s="47" customFormat="1" ht="12" customHeight="1" x14ac:dyDescent="0.2"/>
    <row r="99" s="47" customFormat="1" ht="12" customHeight="1" x14ac:dyDescent="0.2"/>
    <row r="100" s="47" customFormat="1" ht="12" customHeight="1" x14ac:dyDescent="0.2"/>
    <row r="101" s="47" customFormat="1" ht="12" customHeight="1" x14ac:dyDescent="0.2"/>
    <row r="102" s="47" customFormat="1" ht="12" customHeight="1" x14ac:dyDescent="0.2"/>
    <row r="103" s="47" customFormat="1" ht="12" customHeight="1" x14ac:dyDescent="0.2"/>
    <row r="104" s="47" customFormat="1" ht="12" customHeight="1" x14ac:dyDescent="0.2"/>
    <row r="105" s="47" customFormat="1" ht="12" customHeight="1" x14ac:dyDescent="0.2"/>
    <row r="106" s="47" customFormat="1" ht="12" customHeight="1" x14ac:dyDescent="0.2"/>
    <row r="107" s="47" customFormat="1" ht="12" customHeight="1" x14ac:dyDescent="0.2"/>
    <row r="108" s="47" customFormat="1" ht="12" customHeight="1" x14ac:dyDescent="0.2"/>
    <row r="109" s="47" customFormat="1" ht="12" customHeight="1" x14ac:dyDescent="0.2"/>
    <row r="110" s="47" customFormat="1" ht="12" customHeight="1" x14ac:dyDescent="0.2"/>
    <row r="111" s="47" customFormat="1" ht="12" customHeight="1" x14ac:dyDescent="0.2"/>
    <row r="112" s="47" customFormat="1" ht="12" customHeight="1" x14ac:dyDescent="0.2"/>
    <row r="113" s="47" customFormat="1" ht="12" customHeight="1" x14ac:dyDescent="0.2"/>
    <row r="114" s="47" customFormat="1" ht="12" customHeight="1" x14ac:dyDescent="0.2"/>
    <row r="115" s="47" customFormat="1" ht="12" customHeight="1" x14ac:dyDescent="0.2"/>
    <row r="116" s="47" customFormat="1" ht="12" customHeight="1" x14ac:dyDescent="0.2"/>
    <row r="117" s="47" customFormat="1" ht="12" customHeight="1" x14ac:dyDescent="0.2"/>
    <row r="118" s="47" customFormat="1" ht="12" customHeight="1" x14ac:dyDescent="0.2"/>
    <row r="119" s="47" customFormat="1" ht="12" customHeight="1" x14ac:dyDescent="0.2"/>
    <row r="120" s="47" customFormat="1" ht="12" customHeight="1" x14ac:dyDescent="0.2"/>
    <row r="121" s="47" customFormat="1" ht="12" customHeight="1" x14ac:dyDescent="0.2"/>
    <row r="122" s="47" customFormat="1" ht="12" customHeight="1" x14ac:dyDescent="0.2"/>
    <row r="123" s="47" customFormat="1" ht="12" customHeight="1" x14ac:dyDescent="0.2"/>
    <row r="124" s="47" customFormat="1" ht="12" customHeight="1" x14ac:dyDescent="0.2"/>
    <row r="125" s="47" customFormat="1" ht="12" customHeight="1" x14ac:dyDescent="0.2"/>
    <row r="126" s="47" customFormat="1" ht="12" customHeight="1" x14ac:dyDescent="0.2"/>
    <row r="127" s="47" customFormat="1" ht="12" customHeight="1" x14ac:dyDescent="0.2"/>
    <row r="128" s="47" customFormat="1" ht="12" customHeight="1" x14ac:dyDescent="0.2"/>
    <row r="129" s="47" customFormat="1" ht="12" customHeight="1" x14ac:dyDescent="0.2"/>
    <row r="130" s="47" customFormat="1" ht="12" customHeight="1" x14ac:dyDescent="0.2"/>
    <row r="131" s="47" customFormat="1" ht="12" customHeight="1" x14ac:dyDescent="0.2"/>
    <row r="132" s="47" customFormat="1" ht="12" customHeight="1" x14ac:dyDescent="0.2"/>
    <row r="133" s="47" customFormat="1" ht="12" customHeight="1" x14ac:dyDescent="0.2"/>
    <row r="134" s="47" customFormat="1" ht="12" customHeight="1" x14ac:dyDescent="0.2"/>
    <row r="135" s="47" customFormat="1" ht="12" customHeight="1" x14ac:dyDescent="0.2"/>
    <row r="136" s="47" customFormat="1" ht="12" customHeight="1" x14ac:dyDescent="0.2"/>
    <row r="137" s="47" customFormat="1" ht="12" customHeight="1" x14ac:dyDescent="0.2"/>
    <row r="138" s="47" customFormat="1" ht="12" customHeight="1" x14ac:dyDescent="0.2"/>
    <row r="139" s="47" customFormat="1" ht="12" customHeight="1" x14ac:dyDescent="0.2"/>
    <row r="140" s="47" customFormat="1" ht="12" customHeight="1" x14ac:dyDescent="0.2"/>
    <row r="141" s="47" customFormat="1" ht="12" customHeight="1" x14ac:dyDescent="0.2"/>
    <row r="142" s="47" customFormat="1" ht="12" customHeight="1" x14ac:dyDescent="0.2"/>
    <row r="143" s="47" customFormat="1" ht="12" customHeight="1" x14ac:dyDescent="0.2"/>
    <row r="144" s="47" customFormat="1" ht="12" customHeight="1" x14ac:dyDescent="0.2"/>
    <row r="145" s="47" customFormat="1" ht="12" customHeight="1" x14ac:dyDescent="0.2"/>
    <row r="146" s="47" customFormat="1" ht="12" customHeight="1" x14ac:dyDescent="0.2"/>
    <row r="147" s="47" customFormat="1" ht="12" customHeight="1" x14ac:dyDescent="0.2"/>
    <row r="148" s="47" customFormat="1" ht="12" customHeight="1" x14ac:dyDescent="0.2"/>
    <row r="149" s="47" customFormat="1" ht="12" customHeight="1" x14ac:dyDescent="0.2"/>
    <row r="150" s="47" customFormat="1" ht="12" customHeight="1" x14ac:dyDescent="0.2"/>
    <row r="151" s="47" customFormat="1" ht="12" customHeight="1" x14ac:dyDescent="0.2"/>
    <row r="152" s="47" customFormat="1" ht="12" customHeight="1" x14ac:dyDescent="0.2"/>
    <row r="153" s="47" customFormat="1" ht="12" customHeight="1" x14ac:dyDescent="0.2"/>
    <row r="154" s="47" customFormat="1" ht="12" customHeight="1" x14ac:dyDescent="0.2"/>
    <row r="155" s="47" customFormat="1" ht="12" customHeight="1" x14ac:dyDescent="0.2"/>
    <row r="156" s="47" customFormat="1" ht="12" customHeight="1" x14ac:dyDescent="0.2"/>
    <row r="157" s="47" customFormat="1" ht="12" customHeight="1" x14ac:dyDescent="0.2"/>
    <row r="158" s="47" customFormat="1" ht="12" customHeight="1" x14ac:dyDescent="0.2"/>
    <row r="159" s="47" customFormat="1" ht="12" customHeight="1" x14ac:dyDescent="0.2"/>
    <row r="160" s="47" customFormat="1" ht="12" customHeight="1" x14ac:dyDescent="0.2"/>
    <row r="161" s="47" customFormat="1" ht="12" customHeight="1" x14ac:dyDescent="0.2"/>
    <row r="162" s="47" customFormat="1" ht="12" customHeight="1" x14ac:dyDescent="0.2"/>
    <row r="163" s="47" customFormat="1" ht="12" customHeight="1" x14ac:dyDescent="0.2"/>
    <row r="164" s="47" customFormat="1" ht="12" customHeight="1" x14ac:dyDescent="0.2"/>
    <row r="165" s="47" customFormat="1" ht="12" customHeight="1" x14ac:dyDescent="0.2"/>
    <row r="166" s="47" customFormat="1" ht="12" customHeight="1" x14ac:dyDescent="0.2"/>
    <row r="167" s="47" customFormat="1" ht="12" customHeight="1" x14ac:dyDescent="0.2"/>
    <row r="168" s="47" customFormat="1" ht="12" customHeight="1" x14ac:dyDescent="0.2"/>
    <row r="169" s="47" customFormat="1" ht="12" customHeight="1" x14ac:dyDescent="0.2"/>
    <row r="170" s="47" customFormat="1" ht="12" customHeight="1" x14ac:dyDescent="0.2"/>
    <row r="171" s="47" customFormat="1" ht="12" customHeight="1" x14ac:dyDescent="0.2"/>
    <row r="172" s="47" customFormat="1" ht="12" customHeight="1" x14ac:dyDescent="0.2"/>
    <row r="173" s="47" customFormat="1" ht="12" customHeight="1" x14ac:dyDescent="0.2"/>
    <row r="174" s="47" customFormat="1" ht="12" customHeight="1" x14ac:dyDescent="0.2"/>
    <row r="175" s="47" customFormat="1" ht="12" customHeight="1" x14ac:dyDescent="0.2"/>
    <row r="176" s="47" customFormat="1" ht="12" customHeight="1" x14ac:dyDescent="0.2"/>
    <row r="177" s="47" customFormat="1" ht="12" customHeight="1" x14ac:dyDescent="0.2"/>
    <row r="178" s="47" customFormat="1" ht="12" customHeight="1" x14ac:dyDescent="0.2"/>
    <row r="179" s="47" customFormat="1" ht="12" customHeight="1" x14ac:dyDescent="0.2"/>
    <row r="180" s="47" customFormat="1" ht="12" customHeight="1" x14ac:dyDescent="0.2"/>
    <row r="181" s="47" customFormat="1" ht="12" customHeight="1" x14ac:dyDescent="0.2"/>
    <row r="182" s="47" customFormat="1" ht="12" customHeight="1" x14ac:dyDescent="0.2"/>
    <row r="183" s="47" customFormat="1" ht="12" customHeight="1" x14ac:dyDescent="0.2"/>
    <row r="184" s="47" customFormat="1" ht="12" customHeight="1" x14ac:dyDescent="0.2"/>
    <row r="185" s="47" customFormat="1" ht="12" customHeight="1" x14ac:dyDescent="0.2"/>
    <row r="186" s="47" customFormat="1" ht="12" customHeight="1" x14ac:dyDescent="0.2"/>
    <row r="187" s="47" customFormat="1" ht="12" customHeight="1" x14ac:dyDescent="0.2"/>
    <row r="188" s="47" customFormat="1" ht="12" customHeight="1" x14ac:dyDescent="0.2"/>
    <row r="189" s="47" customFormat="1" ht="12" customHeight="1" x14ac:dyDescent="0.2"/>
    <row r="190" s="47" customFormat="1" ht="12" customHeight="1" x14ac:dyDescent="0.2"/>
    <row r="191" s="47" customFormat="1" ht="12" customHeight="1" x14ac:dyDescent="0.2"/>
    <row r="192" s="47" customFormat="1" ht="12" customHeight="1" x14ac:dyDescent="0.2"/>
    <row r="193" s="47" customFormat="1" ht="12" customHeight="1" x14ac:dyDescent="0.2"/>
    <row r="194" s="47" customFormat="1" ht="12" customHeight="1" x14ac:dyDescent="0.2"/>
    <row r="195" s="47" customFormat="1" ht="12" customHeight="1" x14ac:dyDescent="0.2"/>
    <row r="196" s="47" customFormat="1" ht="12" customHeight="1" x14ac:dyDescent="0.2"/>
    <row r="197" s="47" customFormat="1" ht="12" customHeight="1" x14ac:dyDescent="0.2"/>
    <row r="198" s="47" customFormat="1" ht="12" customHeight="1" x14ac:dyDescent="0.2"/>
    <row r="199" s="47" customFormat="1" ht="12" customHeight="1" x14ac:dyDescent="0.2"/>
    <row r="200" s="47" customFormat="1" ht="12" customHeight="1" x14ac:dyDescent="0.2"/>
    <row r="201" s="47" customFormat="1" ht="12" customHeight="1" x14ac:dyDescent="0.2"/>
    <row r="202" s="47" customFormat="1" ht="12" customHeight="1" x14ac:dyDescent="0.2"/>
    <row r="203" s="47" customFormat="1" ht="12" customHeight="1" x14ac:dyDescent="0.2"/>
    <row r="204" s="47" customFormat="1" ht="12" customHeight="1" x14ac:dyDescent="0.2"/>
    <row r="205" s="47" customFormat="1" ht="12" customHeight="1" x14ac:dyDescent="0.2"/>
    <row r="206" s="47" customFormat="1" ht="12" customHeight="1" x14ac:dyDescent="0.2"/>
    <row r="207" s="47" customFormat="1" ht="12" customHeight="1" x14ac:dyDescent="0.2"/>
    <row r="208" s="47" customFormat="1" ht="12" customHeight="1" x14ac:dyDescent="0.2"/>
    <row r="209" s="47" customFormat="1" ht="12" customHeight="1" x14ac:dyDescent="0.2"/>
    <row r="210" s="47" customFormat="1" ht="12" customHeight="1" x14ac:dyDescent="0.2"/>
    <row r="211" s="47" customFormat="1" ht="12" customHeight="1" x14ac:dyDescent="0.2"/>
    <row r="212" s="47" customFormat="1" ht="12" customHeight="1" x14ac:dyDescent="0.2"/>
    <row r="213" s="47" customFormat="1" ht="12" customHeight="1" x14ac:dyDescent="0.2"/>
    <row r="214" s="47" customFormat="1" ht="12" customHeight="1" x14ac:dyDescent="0.2"/>
    <row r="215" s="47" customFormat="1" ht="12" customHeight="1" x14ac:dyDescent="0.2"/>
    <row r="216" s="47" customFormat="1" ht="12" customHeight="1" x14ac:dyDescent="0.2"/>
    <row r="217" s="47" customFormat="1" ht="12" customHeight="1" x14ac:dyDescent="0.2"/>
    <row r="218" s="47" customFormat="1" ht="12" customHeight="1" x14ac:dyDescent="0.2"/>
    <row r="219" s="47" customFormat="1" ht="12" customHeight="1" x14ac:dyDescent="0.2"/>
    <row r="220" s="47" customFormat="1" ht="12" customHeight="1" x14ac:dyDescent="0.2"/>
    <row r="221" s="47" customFormat="1" ht="12" customHeight="1" x14ac:dyDescent="0.2"/>
    <row r="222" s="47" customFormat="1" ht="12" customHeight="1" x14ac:dyDescent="0.2"/>
    <row r="223" s="47" customFormat="1" ht="12" customHeight="1" x14ac:dyDescent="0.2"/>
    <row r="224" s="47" customFormat="1" ht="12" customHeight="1" x14ac:dyDescent="0.2"/>
    <row r="225" s="47" customFormat="1" ht="12" customHeight="1" x14ac:dyDescent="0.2"/>
    <row r="226" s="47" customFormat="1" ht="12" customHeight="1" x14ac:dyDescent="0.2"/>
  </sheetData>
  <printOptions horizontalCentered="1"/>
  <pageMargins left="0" right="0" top="7.874015748031496E-2" bottom="0.19685039370078741" header="0.51181102362204722" footer="0.51181102362204722"/>
  <pageSetup paperSize="9" scale="8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27"/>
  <sheetViews>
    <sheetView showGridLines="0" zoomScaleNormal="100" workbookViewId="0">
      <selection activeCell="L1" sqref="L1:M1048576"/>
    </sheetView>
  </sheetViews>
  <sheetFormatPr defaultRowHeight="15" x14ac:dyDescent="0.25"/>
  <cols>
    <col min="1" max="1" width="9.5703125" customWidth="1"/>
    <col min="2" max="2" width="10.285156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46224</v>
      </c>
      <c r="C1" s="66"/>
      <c r="G1" s="1" t="s">
        <v>1</v>
      </c>
      <c r="N1" s="67" t="s">
        <v>130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46214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70" t="s">
        <v>7</v>
      </c>
      <c r="B13" s="71" t="s">
        <v>8</v>
      </c>
      <c r="C13" s="71" t="s">
        <v>5</v>
      </c>
      <c r="D13" s="70" t="s">
        <v>9</v>
      </c>
      <c r="E13" s="70" t="s">
        <v>10</v>
      </c>
      <c r="F13" s="72">
        <v>46207</v>
      </c>
      <c r="G13" s="72">
        <v>45850</v>
      </c>
      <c r="H13" s="67"/>
      <c r="I13" s="70" t="s">
        <v>11</v>
      </c>
      <c r="J13" s="71" t="s">
        <v>8</v>
      </c>
      <c r="K13" s="71" t="s">
        <v>5</v>
      </c>
      <c r="L13" s="70" t="s">
        <v>9</v>
      </c>
      <c r="M13" s="70" t="s">
        <v>10</v>
      </c>
      <c r="N13" s="72">
        <f>F13</f>
        <v>46207</v>
      </c>
      <c r="O13" s="72">
        <f>G13</f>
        <v>45850</v>
      </c>
    </row>
    <row r="14" spans="1:16" x14ac:dyDescent="0.25">
      <c r="A14" t="s">
        <v>12</v>
      </c>
      <c r="B14" s="98">
        <v>72</v>
      </c>
      <c r="C14" s="99">
        <v>600.79999999999995</v>
      </c>
      <c r="D14" s="100">
        <v>592.9</v>
      </c>
      <c r="E14" s="100">
        <v>636.20000000000005</v>
      </c>
      <c r="F14" s="86">
        <f t="shared" ref="F14:F21" si="0">IF(C14="-","-",IF(D14="-","-",C14/D14-1))</f>
        <v>1.3324337999662594E-2</v>
      </c>
      <c r="G14" s="86">
        <f t="shared" ref="G14:G21" si="1">IF(C14="-","-",IF(E14="-","-",C14/E14-1))</f>
        <v>-5.5642879597610939E-2</v>
      </c>
      <c r="I14" t="s">
        <v>12</v>
      </c>
      <c r="J14" s="98">
        <v>125</v>
      </c>
      <c r="K14" s="99">
        <v>592.1</v>
      </c>
      <c r="L14" s="100">
        <v>587.4</v>
      </c>
      <c r="M14" s="99">
        <v>627.9</v>
      </c>
      <c r="N14" s="4">
        <f t="shared" ref="N14:N20" si="2">IF(K14="-","-",IF(L14="-","-",K14/L14-1))</f>
        <v>8.0013619339462938E-3</v>
      </c>
      <c r="O14" s="86">
        <f t="shared" ref="O14:O20" si="3">IF(K14="-","-",IF(M14="-","-",K14/M14-1))</f>
        <v>-5.7015448319796103E-2</v>
      </c>
    </row>
    <row r="15" spans="1:16" x14ac:dyDescent="0.25">
      <c r="A15" t="s">
        <v>13</v>
      </c>
      <c r="B15" s="98">
        <v>122</v>
      </c>
      <c r="C15" s="99">
        <v>602.70000000000005</v>
      </c>
      <c r="D15" s="100">
        <v>598.29999999999995</v>
      </c>
      <c r="E15" s="100">
        <v>641.4</v>
      </c>
      <c r="F15" s="87">
        <f t="shared" si="0"/>
        <v>7.354170148754946E-3</v>
      </c>
      <c r="G15" s="86">
        <f t="shared" si="1"/>
        <v>-6.0336763330215093E-2</v>
      </c>
      <c r="I15" t="s">
        <v>13</v>
      </c>
      <c r="J15" s="98">
        <v>81</v>
      </c>
      <c r="K15" s="99">
        <v>595.70000000000005</v>
      </c>
      <c r="L15" s="100">
        <v>590.70000000000005</v>
      </c>
      <c r="M15" s="99">
        <v>630.70000000000005</v>
      </c>
      <c r="N15" s="4">
        <f t="shared" si="2"/>
        <v>8.4645336041984098E-3</v>
      </c>
      <c r="O15" s="86">
        <f t="shared" si="3"/>
        <v>-5.5493895671476112E-2</v>
      </c>
    </row>
    <row r="16" spans="1:16" x14ac:dyDescent="0.25">
      <c r="A16" t="s">
        <v>14</v>
      </c>
      <c r="B16" s="98">
        <v>18</v>
      </c>
      <c r="C16" s="99">
        <v>604.1</v>
      </c>
      <c r="D16" s="100">
        <v>589.20000000000005</v>
      </c>
      <c r="E16" s="100">
        <v>637.5</v>
      </c>
      <c r="F16" s="87">
        <f t="shared" si="0"/>
        <v>2.5288526816021673E-2</v>
      </c>
      <c r="G16" s="86">
        <f t="shared" si="1"/>
        <v>-5.239215686274501E-2</v>
      </c>
      <c r="I16" t="s">
        <v>15</v>
      </c>
      <c r="J16" s="98">
        <v>202</v>
      </c>
      <c r="K16" s="99">
        <v>582.4</v>
      </c>
      <c r="L16" s="100">
        <v>580.79999999999995</v>
      </c>
      <c r="M16" s="99">
        <v>623.29999999999995</v>
      </c>
      <c r="N16" s="4">
        <f t="shared" si="2"/>
        <v>2.7548209366392573E-3</v>
      </c>
      <c r="O16" s="86">
        <f t="shared" si="3"/>
        <v>-6.5618482271779244E-2</v>
      </c>
    </row>
    <row r="17" spans="1:17" x14ac:dyDescent="0.25">
      <c r="A17" t="s">
        <v>16</v>
      </c>
      <c r="B17" s="101">
        <v>433</v>
      </c>
      <c r="C17" s="99">
        <v>600.6</v>
      </c>
      <c r="D17" s="100">
        <v>594.4</v>
      </c>
      <c r="E17" s="100">
        <v>638.70000000000005</v>
      </c>
      <c r="F17" s="87">
        <f t="shared" si="0"/>
        <v>1.0430686406460277E-2</v>
      </c>
      <c r="G17" s="86">
        <f t="shared" si="1"/>
        <v>-5.9652418976045118E-2</v>
      </c>
      <c r="I17" t="s">
        <v>16</v>
      </c>
      <c r="J17" s="98">
        <v>167</v>
      </c>
      <c r="K17" s="99">
        <v>589.29999999999995</v>
      </c>
      <c r="L17" s="100">
        <v>581.1</v>
      </c>
      <c r="M17" s="99">
        <v>625.1</v>
      </c>
      <c r="N17" s="4">
        <f t="shared" si="2"/>
        <v>1.4111168473584401E-2</v>
      </c>
      <c r="O17" s="86">
        <f t="shared" si="3"/>
        <v>-5.7270836666133529E-2</v>
      </c>
    </row>
    <row r="18" spans="1:17" x14ac:dyDescent="0.25">
      <c r="A18" t="s">
        <v>17</v>
      </c>
      <c r="B18" s="98">
        <v>174</v>
      </c>
      <c r="C18" s="99">
        <v>598</v>
      </c>
      <c r="D18" s="100">
        <v>594.79999999999995</v>
      </c>
      <c r="E18" s="100">
        <v>634.20000000000005</v>
      </c>
      <c r="F18" s="86">
        <f t="shared" si="0"/>
        <v>5.3799596503028013E-3</v>
      </c>
      <c r="G18" s="86">
        <f t="shared" si="1"/>
        <v>-5.7079785556606866E-2</v>
      </c>
      <c r="I18" t="s">
        <v>18</v>
      </c>
      <c r="J18" s="98">
        <v>180</v>
      </c>
      <c r="K18" s="99">
        <v>566.79999999999995</v>
      </c>
      <c r="L18" s="100">
        <v>563.5</v>
      </c>
      <c r="M18" s="99">
        <v>603.4</v>
      </c>
      <c r="N18" s="4">
        <f t="shared" si="2"/>
        <v>5.8562555456964649E-3</v>
      </c>
      <c r="O18" s="86">
        <f t="shared" si="3"/>
        <v>-6.065628107391452E-2</v>
      </c>
    </row>
    <row r="19" spans="1:17" x14ac:dyDescent="0.25">
      <c r="A19" t="s">
        <v>19</v>
      </c>
      <c r="B19" s="98">
        <v>540</v>
      </c>
      <c r="C19" s="99">
        <v>591.29999999999995</v>
      </c>
      <c r="D19" s="100">
        <v>584.9</v>
      </c>
      <c r="E19" s="100">
        <v>629.70000000000005</v>
      </c>
      <c r="F19" s="87">
        <f t="shared" si="0"/>
        <v>1.094204137459398E-2</v>
      </c>
      <c r="G19" s="86">
        <f t="shared" si="1"/>
        <v>-6.0981419723678099E-2</v>
      </c>
      <c r="I19" s="5" t="s">
        <v>19</v>
      </c>
      <c r="J19" s="98">
        <v>143</v>
      </c>
      <c r="K19" s="99">
        <v>574.79999999999995</v>
      </c>
      <c r="L19" s="100">
        <v>570.4</v>
      </c>
      <c r="M19" s="99">
        <v>612.29999999999995</v>
      </c>
      <c r="N19" s="89">
        <f t="shared" si="2"/>
        <v>7.7138849929874187E-3</v>
      </c>
      <c r="O19" s="90">
        <f t="shared" si="3"/>
        <v>-6.1244487996080399E-2</v>
      </c>
    </row>
    <row r="20" spans="1:17" x14ac:dyDescent="0.25">
      <c r="A20" t="s">
        <v>20</v>
      </c>
      <c r="B20" s="98">
        <v>181</v>
      </c>
      <c r="C20" s="99">
        <v>608.5</v>
      </c>
      <c r="D20" s="100">
        <v>606.70000000000005</v>
      </c>
      <c r="E20" s="100">
        <v>644.29999999999995</v>
      </c>
      <c r="F20" s="86">
        <f t="shared" si="0"/>
        <v>2.9668699522003017E-3</v>
      </c>
      <c r="G20" s="87">
        <f t="shared" si="1"/>
        <v>-5.5564178177867407E-2</v>
      </c>
      <c r="I20" t="s">
        <v>21</v>
      </c>
      <c r="J20" s="102">
        <v>1038</v>
      </c>
      <c r="K20" s="104">
        <v>580.29999999999995</v>
      </c>
      <c r="L20" s="103">
        <v>576.20000000000005</v>
      </c>
      <c r="M20" s="104">
        <v>619.29999999999995</v>
      </c>
      <c r="N20" s="4">
        <f t="shared" si="2"/>
        <v>7.115584866365765E-3</v>
      </c>
      <c r="O20" s="86">
        <f t="shared" si="3"/>
        <v>-6.2974325851768098E-2</v>
      </c>
    </row>
    <row r="21" spans="1:17" x14ac:dyDescent="0.25">
      <c r="A21" s="82" t="s">
        <v>21</v>
      </c>
      <c r="B21" s="105">
        <v>1920</v>
      </c>
      <c r="C21" s="104">
        <v>595.29999999999995</v>
      </c>
      <c r="D21" s="103">
        <v>588</v>
      </c>
      <c r="E21" s="103">
        <v>630.29999999999995</v>
      </c>
      <c r="F21" s="88">
        <f t="shared" si="0"/>
        <v>1.2414965986394577E-2</v>
      </c>
      <c r="G21" s="88">
        <f t="shared" si="1"/>
        <v>-5.5529113120736162E-2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115" t="s">
        <v>23</v>
      </c>
      <c r="J23" s="113"/>
      <c r="K23" s="8"/>
      <c r="L23" s="116"/>
      <c r="M23" s="117"/>
      <c r="N23" s="8"/>
      <c r="O23" s="9"/>
    </row>
    <row r="24" spans="1:17" x14ac:dyDescent="0.25">
      <c r="A24" t="s">
        <v>12</v>
      </c>
      <c r="B24" s="98">
        <v>15</v>
      </c>
      <c r="C24" s="99">
        <v>600.70000000000005</v>
      </c>
      <c r="D24" s="100">
        <v>596.20000000000005</v>
      </c>
      <c r="E24" s="100">
        <v>639.79999999999995</v>
      </c>
      <c r="F24" s="87">
        <f t="shared" ref="F24:F33" si="4">IF(C24="-","-",IF(D24="-","-",C24/D24-1))</f>
        <v>7.5478027507547285E-3</v>
      </c>
      <c r="G24" s="86">
        <f t="shared" ref="G24:G33" si="5">IF(C24="-","-",IF(E24="-","-",C24/E24-1))</f>
        <v>-6.1112847764926426E-2</v>
      </c>
      <c r="I24" t="s">
        <v>16</v>
      </c>
      <c r="J24" s="98">
        <v>25</v>
      </c>
      <c r="K24" s="99">
        <v>538.9</v>
      </c>
      <c r="L24" s="100">
        <v>533.5</v>
      </c>
      <c r="M24" s="99">
        <v>554.70000000000005</v>
      </c>
      <c r="N24" s="4">
        <f t="shared" ref="N24:N31" si="6">IF(K24="-","-",IF(L24="-","-",K24/L24-1))</f>
        <v>1.0121836925960581E-2</v>
      </c>
      <c r="O24" s="86">
        <f t="shared" ref="O24:O31" si="7">IF(K24="-","-",IF(M24="-","-",K24/M24-1))</f>
        <v>-2.8483865152334698E-2</v>
      </c>
    </row>
    <row r="25" spans="1:17" x14ac:dyDescent="0.25">
      <c r="A25" t="s">
        <v>13</v>
      </c>
      <c r="B25" s="98">
        <v>73</v>
      </c>
      <c r="C25" s="99">
        <v>603.29999999999995</v>
      </c>
      <c r="D25" s="100">
        <v>597.5</v>
      </c>
      <c r="E25" s="100">
        <v>642.1</v>
      </c>
      <c r="F25" s="87">
        <f t="shared" si="4"/>
        <v>9.7071129707111403E-3</v>
      </c>
      <c r="G25" s="86">
        <f t="shared" si="5"/>
        <v>-6.0426724809219845E-2</v>
      </c>
      <c r="I25" t="s">
        <v>17</v>
      </c>
      <c r="J25" s="98">
        <v>23</v>
      </c>
      <c r="K25" s="99">
        <v>536.6</v>
      </c>
      <c r="L25" s="100">
        <v>533.4</v>
      </c>
      <c r="M25" s="99">
        <v>552</v>
      </c>
      <c r="N25" s="4">
        <f t="shared" si="6"/>
        <v>5.999250093738473E-3</v>
      </c>
      <c r="O25" s="86">
        <f t="shared" si="7"/>
        <v>-2.789855072463765E-2</v>
      </c>
    </row>
    <row r="26" spans="1:17" x14ac:dyDescent="0.25">
      <c r="A26" t="s">
        <v>14</v>
      </c>
      <c r="B26" s="98">
        <v>36</v>
      </c>
      <c r="C26" s="99">
        <v>599.79999999999995</v>
      </c>
      <c r="D26" s="100">
        <v>595.79999999999995</v>
      </c>
      <c r="E26" s="100">
        <v>639.5</v>
      </c>
      <c r="F26" s="86">
        <f t="shared" si="4"/>
        <v>6.7136623027861386E-3</v>
      </c>
      <c r="G26" s="86">
        <f t="shared" si="5"/>
        <v>-6.2079749804534901E-2</v>
      </c>
      <c r="I26" t="s">
        <v>18</v>
      </c>
      <c r="J26" s="98">
        <v>29</v>
      </c>
      <c r="K26" s="99">
        <v>509</v>
      </c>
      <c r="L26" s="100">
        <v>504.2</v>
      </c>
      <c r="M26" s="99">
        <v>524.6</v>
      </c>
      <c r="N26" s="4">
        <f t="shared" si="6"/>
        <v>9.5200317334391826E-3</v>
      </c>
      <c r="O26" s="86">
        <f t="shared" si="7"/>
        <v>-2.9736942432329383E-2</v>
      </c>
    </row>
    <row r="27" spans="1:17" x14ac:dyDescent="0.25">
      <c r="A27" t="s">
        <v>15</v>
      </c>
      <c r="B27" s="98">
        <v>38</v>
      </c>
      <c r="C27" s="99">
        <v>589.9</v>
      </c>
      <c r="D27" s="100">
        <v>585.29999999999995</v>
      </c>
      <c r="E27" s="100">
        <v>631.79999999999995</v>
      </c>
      <c r="F27" s="86">
        <f t="shared" si="4"/>
        <v>7.859217495301607E-3</v>
      </c>
      <c r="G27" s="86">
        <f t="shared" si="5"/>
        <v>-6.6318455207344029E-2</v>
      </c>
      <c r="I27" t="s">
        <v>19</v>
      </c>
      <c r="J27" s="98">
        <v>90</v>
      </c>
      <c r="K27" s="99">
        <v>513.70000000000005</v>
      </c>
      <c r="L27" s="100">
        <v>502.8</v>
      </c>
      <c r="M27" s="99">
        <v>532.70000000000005</v>
      </c>
      <c r="N27" s="4">
        <f t="shared" si="6"/>
        <v>2.1678599840891044E-2</v>
      </c>
      <c r="O27" s="86">
        <f t="shared" si="7"/>
        <v>-3.5667354984043498E-2</v>
      </c>
    </row>
    <row r="28" spans="1:17" x14ac:dyDescent="0.25">
      <c r="A28" t="s">
        <v>16</v>
      </c>
      <c r="B28" s="98">
        <v>383</v>
      </c>
      <c r="C28" s="99">
        <v>600.20000000000005</v>
      </c>
      <c r="D28" s="100">
        <v>593.20000000000005</v>
      </c>
      <c r="E28" s="100">
        <v>636.70000000000005</v>
      </c>
      <c r="F28" s="86">
        <f t="shared" si="4"/>
        <v>1.1800404585299962E-2</v>
      </c>
      <c r="G28" s="86">
        <f t="shared" si="5"/>
        <v>-5.7326841526621597E-2</v>
      </c>
      <c r="I28" t="s">
        <v>20</v>
      </c>
      <c r="J28" s="98">
        <v>83</v>
      </c>
      <c r="K28" s="99">
        <v>518</v>
      </c>
      <c r="L28" s="100">
        <v>506.6</v>
      </c>
      <c r="M28" s="99">
        <v>535</v>
      </c>
      <c r="N28" s="4">
        <f t="shared" si="6"/>
        <v>2.2502960915909975E-2</v>
      </c>
      <c r="O28" s="86">
        <f t="shared" si="7"/>
        <v>-3.1775700934579487E-2</v>
      </c>
    </row>
    <row r="29" spans="1:17" x14ac:dyDescent="0.25">
      <c r="A29" t="s">
        <v>17</v>
      </c>
      <c r="B29" s="98">
        <v>288</v>
      </c>
      <c r="C29" s="99">
        <v>596.9</v>
      </c>
      <c r="D29" s="100">
        <v>595</v>
      </c>
      <c r="E29" s="100">
        <v>637.5</v>
      </c>
      <c r="F29" s="86">
        <f t="shared" si="4"/>
        <v>3.1932773109242252E-3</v>
      </c>
      <c r="G29" s="86">
        <f t="shared" si="5"/>
        <v>-6.3686274509803908E-2</v>
      </c>
      <c r="I29" t="s">
        <v>24</v>
      </c>
      <c r="J29" s="98">
        <v>255</v>
      </c>
      <c r="K29" s="99">
        <v>477.4</v>
      </c>
      <c r="L29" s="100">
        <v>467</v>
      </c>
      <c r="M29" s="99">
        <v>500.6</v>
      </c>
      <c r="N29" s="4">
        <f t="shared" si="6"/>
        <v>2.2269807280513865E-2</v>
      </c>
      <c r="O29" s="86">
        <f t="shared" si="7"/>
        <v>-4.6344386735917009E-2</v>
      </c>
      <c r="Q29" t="s">
        <v>31</v>
      </c>
    </row>
    <row r="30" spans="1:17" x14ac:dyDescent="0.25">
      <c r="A30" t="s">
        <v>18</v>
      </c>
      <c r="B30" s="98">
        <v>40</v>
      </c>
      <c r="C30" s="99">
        <v>581.29999999999995</v>
      </c>
      <c r="D30" s="100">
        <v>571.79999999999995</v>
      </c>
      <c r="E30" s="100">
        <v>610.70000000000005</v>
      </c>
      <c r="F30" s="86">
        <f t="shared" si="4"/>
        <v>1.6614200769499821E-2</v>
      </c>
      <c r="G30" s="86">
        <f t="shared" si="5"/>
        <v>-4.8141476993614041E-2</v>
      </c>
      <c r="I30" s="5" t="s">
        <v>25</v>
      </c>
      <c r="J30" s="118">
        <v>154</v>
      </c>
      <c r="K30" s="119">
        <v>493.7</v>
      </c>
      <c r="L30" s="120">
        <v>484</v>
      </c>
      <c r="M30" s="121">
        <v>515.9</v>
      </c>
      <c r="N30" s="4">
        <f t="shared" si="6"/>
        <v>2.0041322314049648E-2</v>
      </c>
      <c r="O30" s="90">
        <f t="shared" si="7"/>
        <v>-4.3031595270401235E-2</v>
      </c>
    </row>
    <row r="31" spans="1:17" x14ac:dyDescent="0.25">
      <c r="A31" t="s">
        <v>19</v>
      </c>
      <c r="B31" s="98">
        <v>374</v>
      </c>
      <c r="C31" s="99">
        <v>591.20000000000005</v>
      </c>
      <c r="D31" s="100">
        <v>583.29999999999995</v>
      </c>
      <c r="E31" s="100">
        <v>626.1</v>
      </c>
      <c r="F31" s="87">
        <f t="shared" si="4"/>
        <v>1.3543631064632411E-2</v>
      </c>
      <c r="G31" s="86">
        <f t="shared" si="5"/>
        <v>-5.5741894266091663E-2</v>
      </c>
      <c r="I31" t="s">
        <v>21</v>
      </c>
      <c r="J31" s="101">
        <v>1070</v>
      </c>
      <c r="K31" s="99">
        <v>478.6</v>
      </c>
      <c r="L31" s="100">
        <v>469.8</v>
      </c>
      <c r="M31" s="99">
        <v>498.3</v>
      </c>
      <c r="N31" s="91">
        <f t="shared" si="6"/>
        <v>1.8731375053214094E-2</v>
      </c>
      <c r="O31" s="86">
        <f t="shared" si="7"/>
        <v>-3.9534417017860757E-2</v>
      </c>
    </row>
    <row r="32" spans="1:17" x14ac:dyDescent="0.25">
      <c r="A32" t="s">
        <v>20</v>
      </c>
      <c r="B32" s="98">
        <v>327</v>
      </c>
      <c r="C32" s="99">
        <v>604.1</v>
      </c>
      <c r="D32" s="100">
        <v>595.20000000000005</v>
      </c>
      <c r="E32" s="100">
        <v>630.20000000000005</v>
      </c>
      <c r="F32" s="86">
        <f t="shared" si="4"/>
        <v>1.4952956989247257E-2</v>
      </c>
      <c r="G32" s="87">
        <f t="shared" si="5"/>
        <v>-4.1415423675023821E-2</v>
      </c>
    </row>
    <row r="33" spans="1:15" x14ac:dyDescent="0.25">
      <c r="A33" s="82" t="s">
        <v>21</v>
      </c>
      <c r="B33" s="105">
        <v>1680</v>
      </c>
      <c r="C33" s="104">
        <v>595.79999999999995</v>
      </c>
      <c r="D33" s="103">
        <v>589</v>
      </c>
      <c r="E33" s="103">
        <v>628.20000000000005</v>
      </c>
      <c r="F33" s="88">
        <f t="shared" si="4"/>
        <v>1.1544991511035496E-2</v>
      </c>
      <c r="G33" s="88">
        <f t="shared" si="5"/>
        <v>-5.157593123209181E-2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10" t="s">
        <v>26</v>
      </c>
      <c r="B36" s="11"/>
      <c r="C36" s="11"/>
      <c r="D36" s="11"/>
      <c r="E36" s="11"/>
      <c r="F36" s="11"/>
      <c r="G36" s="11"/>
      <c r="H36" s="11"/>
      <c r="I36" s="73" t="s">
        <v>4</v>
      </c>
      <c r="J36" s="92">
        <f>C10</f>
        <v>46214</v>
      </c>
      <c r="K36" s="11"/>
      <c r="L36" s="11"/>
      <c r="M36" s="11"/>
      <c r="N36" s="11"/>
      <c r="O36" s="11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7362</v>
      </c>
      <c r="K38" s="12">
        <v>701.54196368059343</v>
      </c>
      <c r="L38" s="12">
        <v>716.55817461913887</v>
      </c>
      <c r="M38" s="122">
        <v>624.12455742713337</v>
      </c>
      <c r="N38" s="4">
        <f>IF(K38="-","-",IF(L38="-","-",K38/L38-1))</f>
        <v>-2.0956024884548619E-2</v>
      </c>
      <c r="O38" s="4">
        <f>IF(K38="-","-",IF(M38="-","-",K38/M38-1))</f>
        <v>0.124041596075954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23">
        <v>7362</v>
      </c>
      <c r="K40" s="124">
        <v>701.54196368059343</v>
      </c>
      <c r="L40" s="124">
        <v>716.55817461913887</v>
      </c>
      <c r="M40" s="124">
        <v>624.12455742713337</v>
      </c>
      <c r="N40" s="93">
        <f>IF(K40="-","-",IF(L40="-","-",K40/L40-1))</f>
        <v>-2.0956024884548619E-2</v>
      </c>
      <c r="O40" s="93">
        <f>IF(K40="-","-",IF(M40="-","-",K40/M40-1))</f>
        <v>0.124041596075954</v>
      </c>
    </row>
    <row r="41" spans="1:15" ht="5.099999999999999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 t="s">
        <v>31</v>
      </c>
      <c r="K41" s="5"/>
      <c r="L41" s="5"/>
      <c r="M41" s="5"/>
      <c r="N41" s="5"/>
      <c r="O41" s="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46214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179.8194930567316</v>
      </c>
      <c r="L45" s="125">
        <v>179.06032048448969</v>
      </c>
      <c r="M45" s="125">
        <v>204.4537940159363</v>
      </c>
      <c r="N45" s="4">
        <f>IF(K45="-","-",IF(L45="-","-",K45/L45-1))</f>
        <v>4.2397588152851551E-3</v>
      </c>
      <c r="O45" s="4">
        <f>IF(K45="-","-",IF(M45="-","-",K45/M45-1))</f>
        <v>-0.1204883532622758</v>
      </c>
    </row>
    <row r="46" spans="1:15" ht="5.099999999999999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46214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5"/>
      <c r="B51" s="5"/>
      <c r="C51" s="5"/>
      <c r="D51" s="5"/>
      <c r="E51" s="5"/>
      <c r="F51" s="5"/>
      <c r="G51" s="5"/>
      <c r="H51" s="5" t="s">
        <v>31</v>
      </c>
      <c r="I51" s="5"/>
      <c r="J51" s="5"/>
      <c r="K51" s="5"/>
      <c r="L51" s="5"/>
      <c r="M51" s="5"/>
      <c r="N51" s="5"/>
      <c r="O51" s="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46143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2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2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6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46224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27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46113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46082</v>
      </c>
      <c r="O74" s="75">
        <v>45748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209.06247072665136</v>
      </c>
      <c r="L76" s="14">
        <v>290.79724520185312</v>
      </c>
      <c r="M76" s="14">
        <v>302.32</v>
      </c>
      <c r="N76" s="4">
        <f>IF(K76="-","-",IF(L76="-","-",K76/L76-1))</f>
        <v>-0.28107135065349964</v>
      </c>
      <c r="O76" s="4">
        <f>IF(K76="-","-",IF(M76="-","-",K76/M76-1))</f>
        <v>-0.30847290709628417</v>
      </c>
    </row>
    <row r="77" spans="1:15" x14ac:dyDescent="0.25">
      <c r="I77" t="s">
        <v>94</v>
      </c>
      <c r="K77" s="12">
        <v>194.60902958297652</v>
      </c>
      <c r="L77" s="14">
        <v>171.39613956164669</v>
      </c>
      <c r="M77" s="14">
        <v>204.81131803553939</v>
      </c>
      <c r="N77" s="4">
        <f>IF(K77="-","-",IF(L77="-","-",K77/L77-1))</f>
        <v>0.13543414735418091</v>
      </c>
      <c r="O77" s="4">
        <f>IF(K77="-","-",IF(M77="-","-",K77/M77-1))</f>
        <v>-4.9813108720839994E-2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46214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46207</v>
      </c>
      <c r="O82" s="94">
        <f>O13</f>
        <v>45850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>
        <v>200.5</v>
      </c>
      <c r="M84" s="12" t="s">
        <v>29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85" customHeight="1" x14ac:dyDescent="0.25">
      <c r="I85" t="s">
        <v>48</v>
      </c>
      <c r="K85" s="12" t="s">
        <v>29</v>
      </c>
      <c r="L85" s="12">
        <v>189.5</v>
      </c>
      <c r="M85" s="12" t="s">
        <v>29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46214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3" t="s">
        <v>53</v>
      </c>
      <c r="J91" s="3" t="s">
        <v>54</v>
      </c>
      <c r="K91" s="3" t="s">
        <v>5</v>
      </c>
      <c r="L91" s="5" t="s">
        <v>9</v>
      </c>
      <c r="M91" s="5" t="s">
        <v>10</v>
      </c>
      <c r="N91" s="72">
        <f>F13</f>
        <v>46207</v>
      </c>
      <c r="O91" s="72">
        <f>G13</f>
        <v>45850</v>
      </c>
    </row>
    <row r="92" spans="1:15" x14ac:dyDescent="0.25">
      <c r="A92" s="1" t="s">
        <v>55</v>
      </c>
      <c r="B92" t="s">
        <v>56</v>
      </c>
      <c r="F92" t="s">
        <v>57</v>
      </c>
      <c r="I92" s="126" t="s">
        <v>29</v>
      </c>
      <c r="J92" s="126" t="s">
        <v>29</v>
      </c>
      <c r="K92" s="108" t="s">
        <v>29</v>
      </c>
      <c r="L92" s="108">
        <v>1365.7142857142858</v>
      </c>
      <c r="M92" s="108">
        <v>1182.6315789473683</v>
      </c>
      <c r="N92" s="15" t="str">
        <f t="shared" ref="N92:N99" si="8">IF(K92="-","-",IF(L92="-","-",K92/L92-1))</f>
        <v>-</v>
      </c>
      <c r="O92" s="4" t="str">
        <f t="shared" ref="O92:O99" si="9">IF(K92="-","-",IF(M92="-","-",K92/M92-1))</f>
        <v>-</v>
      </c>
    </row>
    <row r="93" spans="1:15" x14ac:dyDescent="0.25">
      <c r="A93" s="1" t="s">
        <v>58</v>
      </c>
      <c r="F93" t="s">
        <v>59</v>
      </c>
      <c r="I93" s="126">
        <v>87</v>
      </c>
      <c r="J93" s="126" t="s">
        <v>132</v>
      </c>
      <c r="K93" s="108">
        <v>1404.2298850574712</v>
      </c>
      <c r="L93" s="108">
        <v>1540.6810344827586</v>
      </c>
      <c r="M93" s="108">
        <v>1501.5535714285713</v>
      </c>
      <c r="N93" s="15">
        <f t="shared" si="8"/>
        <v>-8.8565476157170475E-2</v>
      </c>
      <c r="O93" s="4">
        <f t="shared" si="9"/>
        <v>-6.4815327420191138E-2</v>
      </c>
    </row>
    <row r="94" spans="1:15" x14ac:dyDescent="0.25">
      <c r="F94" t="s">
        <v>60</v>
      </c>
      <c r="I94" s="126">
        <v>69</v>
      </c>
      <c r="J94" s="126" t="s">
        <v>133</v>
      </c>
      <c r="K94" s="108">
        <v>1710.536231884058</v>
      </c>
      <c r="L94" s="108">
        <v>1792.2162162162163</v>
      </c>
      <c r="M94" s="108">
        <v>1742.3095238095239</v>
      </c>
      <c r="N94" s="15">
        <f t="shared" si="8"/>
        <v>-4.5574849503707604E-2</v>
      </c>
      <c r="O94" s="4">
        <f t="shared" si="9"/>
        <v>-1.8236307321556899E-2</v>
      </c>
    </row>
    <row r="95" spans="1:15" x14ac:dyDescent="0.25">
      <c r="F95" t="s">
        <v>61</v>
      </c>
      <c r="I95" s="126">
        <v>114</v>
      </c>
      <c r="J95" s="126" t="s">
        <v>134</v>
      </c>
      <c r="K95" s="108">
        <v>1996.9298245614036</v>
      </c>
      <c r="L95" s="108">
        <v>2074.6022727272725</v>
      </c>
      <c r="M95" s="108">
        <v>2136.8888888888887</v>
      </c>
      <c r="N95" s="15">
        <f t="shared" si="8"/>
        <v>-3.7439681420844417E-2</v>
      </c>
      <c r="O95" s="4">
        <f t="shared" si="9"/>
        <v>-6.549665031964258E-2</v>
      </c>
    </row>
    <row r="96" spans="1:15" x14ac:dyDescent="0.25">
      <c r="B96" t="s">
        <v>62</v>
      </c>
      <c r="F96" t="s">
        <v>57</v>
      </c>
      <c r="I96" s="126">
        <v>7</v>
      </c>
      <c r="J96" s="126" t="s">
        <v>135</v>
      </c>
      <c r="K96" s="108">
        <v>1191.4285714285713</v>
      </c>
      <c r="L96" s="108">
        <v>1275.909090909091</v>
      </c>
      <c r="M96" s="108">
        <v>1127.5</v>
      </c>
      <c r="N96" s="15">
        <f t="shared" si="8"/>
        <v>-6.6212020967988283E-2</v>
      </c>
      <c r="O96" s="4">
        <f t="shared" si="9"/>
        <v>5.6699398162812775E-2</v>
      </c>
    </row>
    <row r="97" spans="1:15" x14ac:dyDescent="0.25">
      <c r="F97" t="s">
        <v>59</v>
      </c>
      <c r="I97" s="126">
        <v>44</v>
      </c>
      <c r="J97" s="126" t="s">
        <v>136</v>
      </c>
      <c r="K97" s="108">
        <v>1401.590909090909</v>
      </c>
      <c r="L97" s="108">
        <v>1491.5333333333333</v>
      </c>
      <c r="M97" s="108">
        <v>1443.6363636363637</v>
      </c>
      <c r="N97" s="15">
        <f t="shared" si="8"/>
        <v>-6.0301987379268063E-2</v>
      </c>
      <c r="O97" s="4">
        <f t="shared" si="9"/>
        <v>-2.9124685138539164E-2</v>
      </c>
    </row>
    <row r="98" spans="1:15" x14ac:dyDescent="0.25">
      <c r="F98" t="s">
        <v>60</v>
      </c>
      <c r="I98" s="126">
        <v>78</v>
      </c>
      <c r="J98" s="126" t="s">
        <v>137</v>
      </c>
      <c r="K98" s="108">
        <v>1679.8333333333333</v>
      </c>
      <c r="L98" s="108">
        <v>1667.3888888888889</v>
      </c>
      <c r="M98" s="108">
        <v>1691.2564102564102</v>
      </c>
      <c r="N98" s="15">
        <f t="shared" si="8"/>
        <v>7.4634325125777501E-3</v>
      </c>
      <c r="O98" s="4">
        <f t="shared" si="9"/>
        <v>-6.7541957882927273E-3</v>
      </c>
    </row>
    <row r="99" spans="1:15" x14ac:dyDescent="0.25">
      <c r="F99" t="s">
        <v>61</v>
      </c>
      <c r="I99" s="126">
        <v>65</v>
      </c>
      <c r="J99" s="126" t="s">
        <v>138</v>
      </c>
      <c r="K99" s="108">
        <v>1917.5230769230768</v>
      </c>
      <c r="L99" s="108">
        <v>1910.0898876404494</v>
      </c>
      <c r="M99" s="108">
        <v>1997.9069767441861</v>
      </c>
      <c r="N99" s="15">
        <f t="shared" si="8"/>
        <v>3.8915389954814472E-3</v>
      </c>
      <c r="O99" s="4">
        <f t="shared" si="9"/>
        <v>-4.0234055317281969E-2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>
        <v>960.71428571428567</v>
      </c>
      <c r="M101" s="108">
        <v>725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25">
      <c r="A102" s="1" t="s">
        <v>65</v>
      </c>
      <c r="F102" t="s">
        <v>66</v>
      </c>
      <c r="I102" s="126">
        <v>37</v>
      </c>
      <c r="J102" s="126" t="s">
        <v>139</v>
      </c>
      <c r="K102" s="108">
        <v>1560.8108108108108</v>
      </c>
      <c r="L102" s="108">
        <v>1514.2508710801394</v>
      </c>
      <c r="M102" s="108">
        <v>1373.6764705882354</v>
      </c>
      <c r="N102" s="15">
        <f>IF(K102="-","-",IF(L102="-","-",K102/L102-1))</f>
        <v>3.0747837508232401E-2</v>
      </c>
      <c r="O102" s="4">
        <f>IF(K102="-","-",IF(M102="-","-",K102/M102-1))</f>
        <v>0.1362288313364215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17</v>
      </c>
      <c r="J104" s="126" t="s">
        <v>132</v>
      </c>
      <c r="K104" s="108">
        <v>1508.2352941176471</v>
      </c>
      <c r="L104" s="108">
        <v>1423.3014354066986</v>
      </c>
      <c r="M104" s="108">
        <v>1309.2682926829268</v>
      </c>
      <c r="N104" s="15">
        <f>IF(K104="-","-",IF(L104="-","-",K104/L104-1))</f>
        <v>5.9673837599045987E-2</v>
      </c>
      <c r="O104" s="4">
        <f>IF(K104="-","-",IF(M104="-","-",K104/M104-1))</f>
        <v>0.15196808976943976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>
        <v>2300</v>
      </c>
      <c r="M106" s="108" t="s">
        <v>29</v>
      </c>
      <c r="N106" s="15" t="str">
        <f t="shared" ref="N106:N111" si="10">IF(K106="-","-",IF(L106="-","-",K106/L106-1))</f>
        <v>-</v>
      </c>
      <c r="O106" s="4" t="str">
        <f t="shared" ref="O106:O110" si="11">IF(K106="-","-",IF(M106="-","-",K106/M106-1))</f>
        <v>-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28</v>
      </c>
      <c r="J109" s="126" t="s">
        <v>140</v>
      </c>
      <c r="K109" s="108">
        <v>2915.7142857142858</v>
      </c>
      <c r="L109" s="108">
        <v>3052.5</v>
      </c>
      <c r="M109" s="108">
        <v>2502</v>
      </c>
      <c r="N109" s="15">
        <f t="shared" si="10"/>
        <v>-4.4811044811044809E-2</v>
      </c>
      <c r="O109" s="4">
        <f t="shared" si="11"/>
        <v>0.16535343154048188</v>
      </c>
    </row>
    <row r="110" spans="1:15" x14ac:dyDescent="0.2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25">
      <c r="F111" t="s">
        <v>71</v>
      </c>
      <c r="I111" s="126" t="s">
        <v>29</v>
      </c>
      <c r="J111" s="126" t="s">
        <v>29</v>
      </c>
      <c r="K111" s="108" t="s">
        <v>29</v>
      </c>
      <c r="L111" s="108">
        <v>2429.5454545454545</v>
      </c>
      <c r="M111" s="108">
        <v>2107.1428571428573</v>
      </c>
      <c r="N111" s="15" t="str">
        <f t="shared" si="10"/>
        <v>-</v>
      </c>
      <c r="O111" s="4" t="str">
        <f>IF(K111="-","-",IF(M111="-","-",K111/M111-1))</f>
        <v>-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103</v>
      </c>
      <c r="J113" s="126" t="s">
        <v>141</v>
      </c>
      <c r="K113" s="108">
        <v>1671.6213592233009</v>
      </c>
      <c r="L113" s="108">
        <v>1796.928870292887</v>
      </c>
      <c r="M113" s="108">
        <v>1581.6780821917807</v>
      </c>
      <c r="N113" s="15">
        <f>IF(K113="-","-",IF(L113="-","-",K113/L113-1))</f>
        <v>-6.9734263354098047E-2</v>
      </c>
      <c r="O113" s="4">
        <f>IF(K113="-","-",IF(M113="-","-",K113/M113-1))</f>
        <v>5.686572890159991E-2</v>
      </c>
    </row>
    <row r="114" spans="1:18" x14ac:dyDescent="0.25">
      <c r="A114" s="1" t="s">
        <v>58</v>
      </c>
      <c r="F114" t="s">
        <v>76</v>
      </c>
      <c r="I114" s="126">
        <v>325</v>
      </c>
      <c r="J114" s="126" t="s">
        <v>142</v>
      </c>
      <c r="K114" s="108">
        <v>617.04615384615386</v>
      </c>
      <c r="L114" s="108">
        <v>612.52457002457004</v>
      </c>
      <c r="M114" s="108">
        <v>467.6223776223776</v>
      </c>
      <c r="N114" s="15">
        <f>IF(K114="-","-",IF(L114="-","-",K114/L114-1))</f>
        <v>7.38188154869035E-3</v>
      </c>
      <c r="O114" s="4">
        <f>IF(K114="-","-",IF(M114="-","-",K114/M114-1))</f>
        <v>0.31953940481531329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 t="s">
        <v>29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25">
      <c r="A117" s="1" t="s">
        <v>79</v>
      </c>
      <c r="F117" t="s">
        <v>80</v>
      </c>
      <c r="I117" s="126" t="s">
        <v>29</v>
      </c>
      <c r="J117" s="126" t="s">
        <v>29</v>
      </c>
      <c r="K117" s="122" t="s">
        <v>29</v>
      </c>
      <c r="L117" s="122" t="s">
        <v>29</v>
      </c>
      <c r="M117" s="132" t="s">
        <v>29</v>
      </c>
      <c r="N117" s="15" t="str">
        <f t="shared" si="12"/>
        <v>-</v>
      </c>
      <c r="O117" s="4" t="str">
        <f t="shared" si="13"/>
        <v>-</v>
      </c>
    </row>
    <row r="118" spans="1:18" x14ac:dyDescent="0.25">
      <c r="B118" t="s">
        <v>81</v>
      </c>
      <c r="F118" t="s">
        <v>78</v>
      </c>
      <c r="I118" s="126" t="s">
        <v>29</v>
      </c>
      <c r="J118" s="126" t="s">
        <v>29</v>
      </c>
      <c r="K118" s="122" t="s">
        <v>29</v>
      </c>
      <c r="L118" s="122" t="s">
        <v>29</v>
      </c>
      <c r="M118" s="132" t="s">
        <v>29</v>
      </c>
      <c r="N118" s="15" t="str">
        <f t="shared" si="12"/>
        <v>-</v>
      </c>
      <c r="O118" s="4" t="str">
        <f t="shared" si="13"/>
        <v>-</v>
      </c>
    </row>
    <row r="119" spans="1:18" x14ac:dyDescent="0.25">
      <c r="F119" t="s">
        <v>80</v>
      </c>
      <c r="I119" s="126" t="s">
        <v>29</v>
      </c>
      <c r="J119" s="126" t="s">
        <v>29</v>
      </c>
      <c r="K119" s="122" t="s">
        <v>29</v>
      </c>
      <c r="L119" s="122" t="s">
        <v>29</v>
      </c>
      <c r="M119" s="132" t="s">
        <v>29</v>
      </c>
      <c r="N119" s="15" t="str">
        <f t="shared" si="12"/>
        <v>-</v>
      </c>
      <c r="O119" s="4" t="str">
        <f t="shared" si="13"/>
        <v>-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254</v>
      </c>
      <c r="J124" s="126" t="s">
        <v>143</v>
      </c>
      <c r="K124" s="122">
        <v>147.55899702401692</v>
      </c>
      <c r="L124" s="122">
        <v>151.06456044843401</v>
      </c>
      <c r="M124" s="134">
        <v>132.20075012018069</v>
      </c>
      <c r="N124" s="15">
        <f>IF(K124="-","-",IF(L124="-","-",K124/L124-1))</f>
        <v>-2.3205730146176218E-2</v>
      </c>
      <c r="O124" s="4">
        <f>IF(K124="-","-",IF(M124="-","-",K124/M124-1))</f>
        <v>0.11617367442979254</v>
      </c>
    </row>
    <row r="125" spans="1:18" x14ac:dyDescent="0.25">
      <c r="A125" s="1" t="s">
        <v>79</v>
      </c>
      <c r="F125" t="s">
        <v>80</v>
      </c>
      <c r="I125" s="126" t="s">
        <v>29</v>
      </c>
      <c r="J125" s="126" t="s">
        <v>29</v>
      </c>
      <c r="K125" s="122" t="s">
        <v>29</v>
      </c>
      <c r="L125" s="122">
        <v>167.46913580246914</v>
      </c>
      <c r="M125" s="134">
        <v>132.92985971943887</v>
      </c>
      <c r="N125" s="15" t="str">
        <f>IF(K125="-","-",IF(L125="-","-",K125/L125-1))</f>
        <v>-</v>
      </c>
      <c r="O125" s="4" t="str">
        <f>IF(K125="-","-",IF(M125="-","-",K125/M125-1))</f>
        <v>-</v>
      </c>
    </row>
    <row r="126" spans="1:18" x14ac:dyDescent="0.25">
      <c r="B126" t="s">
        <v>87</v>
      </c>
      <c r="I126" s="126" t="s">
        <v>29</v>
      </c>
      <c r="J126" s="126" t="s">
        <v>29</v>
      </c>
      <c r="K126" s="122" t="s">
        <v>29</v>
      </c>
      <c r="L126" s="122">
        <v>176.33333333333334</v>
      </c>
      <c r="M126" s="134">
        <v>140.23076923076923</v>
      </c>
      <c r="N126" s="15" t="str">
        <f>IF(K126="-","-",IF(L126="-","-",K126/L126-1))</f>
        <v>-</v>
      </c>
      <c r="O126" s="4" t="str">
        <f>IF(K126="-","-",IF(M126="-","-",K126/M126-1))</f>
        <v>-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 t="s">
        <v>29</v>
      </c>
      <c r="J127" s="135" t="s">
        <v>29</v>
      </c>
      <c r="K127" s="136" t="s">
        <v>29</v>
      </c>
      <c r="L127" s="136" t="s">
        <v>29</v>
      </c>
      <c r="M127" s="137">
        <v>123.97949673811743</v>
      </c>
      <c r="N127" s="96" t="str">
        <f>IF(K127="-","-",IF(L127="-","-",K127/L127-1))</f>
        <v>-</v>
      </c>
      <c r="O127" s="97" t="str">
        <f>IF(K127="-","-",IF(M127="-","-",K127/M127-1))</f>
        <v>-</v>
      </c>
      <c r="R127" s="141"/>
    </row>
  </sheetData>
  <mergeCells count="15">
    <mergeCell ref="A45:H45"/>
    <mergeCell ref="H8:O8"/>
    <mergeCell ref="F12:G12"/>
    <mergeCell ref="N12:O12"/>
    <mergeCell ref="A38:H38"/>
    <mergeCell ref="N81:O81"/>
    <mergeCell ref="A84:H84"/>
    <mergeCell ref="A90:H90"/>
    <mergeCell ref="N90:O90"/>
    <mergeCell ref="A50:H50"/>
    <mergeCell ref="F55:G55"/>
    <mergeCell ref="N55:O55"/>
    <mergeCell ref="N73:O73"/>
    <mergeCell ref="A75:H75"/>
    <mergeCell ref="A76:H76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A511-D6DC-4301-81DF-5DE947EF210C}">
  <sheetPr>
    <pageSetUpPr fitToPage="1"/>
  </sheetPr>
  <dimension ref="A1:R127"/>
  <sheetViews>
    <sheetView showGridLines="0" zoomScaleNormal="100" workbookViewId="0">
      <selection activeCell="Q97" sqref="Q97"/>
    </sheetView>
  </sheetViews>
  <sheetFormatPr defaultRowHeight="15" x14ac:dyDescent="0.25"/>
  <cols>
    <col min="1" max="1" width="9.5703125" customWidth="1"/>
    <col min="2" max="2" width="10.285156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46227</v>
      </c>
      <c r="C1" s="66"/>
      <c r="G1" s="1" t="s">
        <v>1</v>
      </c>
      <c r="N1" s="67" t="s">
        <v>144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46221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46214</v>
      </c>
      <c r="G13" s="149">
        <v>45857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46214</v>
      </c>
      <c r="O13" s="149">
        <f>G13</f>
        <v>45857</v>
      </c>
    </row>
    <row r="14" spans="1:16" x14ac:dyDescent="0.25">
      <c r="A14" t="s">
        <v>12</v>
      </c>
      <c r="B14" s="98">
        <v>40</v>
      </c>
      <c r="C14" s="99">
        <v>606.1</v>
      </c>
      <c r="D14" s="100">
        <v>600.79999999999995</v>
      </c>
      <c r="E14" s="100">
        <v>643.5</v>
      </c>
      <c r="F14" s="86">
        <f t="shared" ref="F14:F21" si="0">IF(C14="-","-",IF(D14="-","-",C14/D14-1))</f>
        <v>8.8215712383490352E-3</v>
      </c>
      <c r="G14" s="86">
        <f t="shared" ref="G14:G21" si="1">IF(C14="-","-",IF(E14="-","-",C14/E14-1))</f>
        <v>-5.8119658119658135E-2</v>
      </c>
      <c r="I14" t="s">
        <v>12</v>
      </c>
      <c r="J14" s="98">
        <v>94</v>
      </c>
      <c r="K14" s="99">
        <v>599.9</v>
      </c>
      <c r="L14" s="100">
        <v>592.1</v>
      </c>
      <c r="M14" s="99">
        <v>636.6</v>
      </c>
      <c r="N14" s="4">
        <f t="shared" ref="N14:N20" si="2">IF(K14="-","-",IF(L14="-","-",K14/L14-1))</f>
        <v>1.3173450430670419E-2</v>
      </c>
      <c r="O14" s="86">
        <f t="shared" ref="O14:O20" si="3">IF(K14="-","-",IF(M14="-","-",K14/M14-1))</f>
        <v>-5.7650015708451186E-2</v>
      </c>
    </row>
    <row r="15" spans="1:16" x14ac:dyDescent="0.25">
      <c r="A15" t="s">
        <v>13</v>
      </c>
      <c r="B15" s="98">
        <v>90</v>
      </c>
      <c r="C15" s="99">
        <v>610.4</v>
      </c>
      <c r="D15" s="100">
        <v>602.70000000000005</v>
      </c>
      <c r="E15" s="100">
        <v>647.29999999999995</v>
      </c>
      <c r="F15" s="87">
        <f t="shared" si="0"/>
        <v>1.2775842044134622E-2</v>
      </c>
      <c r="G15" s="86">
        <f t="shared" si="1"/>
        <v>-5.7006025027035334E-2</v>
      </c>
      <c r="I15" t="s">
        <v>13</v>
      </c>
      <c r="J15" s="98">
        <v>93</v>
      </c>
      <c r="K15" s="99">
        <v>602.70000000000005</v>
      </c>
      <c r="L15" s="100">
        <v>595.70000000000005</v>
      </c>
      <c r="M15" s="99">
        <v>637.70000000000005</v>
      </c>
      <c r="N15" s="4">
        <f t="shared" si="2"/>
        <v>1.1750881316098694E-2</v>
      </c>
      <c r="O15" s="86">
        <f t="shared" si="3"/>
        <v>-5.4884742041712453E-2</v>
      </c>
    </row>
    <row r="16" spans="1:16" x14ac:dyDescent="0.25">
      <c r="A16" t="s">
        <v>14</v>
      </c>
      <c r="B16" s="98">
        <v>11</v>
      </c>
      <c r="C16" s="99">
        <v>605.6</v>
      </c>
      <c r="D16" s="100">
        <v>604.1</v>
      </c>
      <c r="E16" s="100">
        <v>642.70000000000005</v>
      </c>
      <c r="F16" s="87">
        <f t="shared" si="0"/>
        <v>2.483032610494984E-3</v>
      </c>
      <c r="G16" s="86">
        <f t="shared" si="1"/>
        <v>-5.7725221720865139E-2</v>
      </c>
      <c r="I16" t="s">
        <v>15</v>
      </c>
      <c r="J16" s="98">
        <v>156</v>
      </c>
      <c r="K16" s="99">
        <v>589.70000000000005</v>
      </c>
      <c r="L16" s="100">
        <v>582.4</v>
      </c>
      <c r="M16" s="99">
        <v>628.5</v>
      </c>
      <c r="N16" s="4">
        <f t="shared" si="2"/>
        <v>1.2534340659340781E-2</v>
      </c>
      <c r="O16" s="86">
        <f t="shared" si="3"/>
        <v>-6.1734287987271208E-2</v>
      </c>
    </row>
    <row r="17" spans="1:17" x14ac:dyDescent="0.25">
      <c r="A17" t="s">
        <v>16</v>
      </c>
      <c r="B17" s="101">
        <v>336</v>
      </c>
      <c r="C17" s="99">
        <v>609.4</v>
      </c>
      <c r="D17" s="100">
        <v>600.6</v>
      </c>
      <c r="E17" s="100">
        <v>642.20000000000005</v>
      </c>
      <c r="F17" s="87">
        <f t="shared" si="0"/>
        <v>1.46520146520146E-2</v>
      </c>
      <c r="G17" s="86">
        <f t="shared" si="1"/>
        <v>-5.1074431641233375E-2</v>
      </c>
      <c r="I17" t="s">
        <v>16</v>
      </c>
      <c r="J17" s="98">
        <v>139</v>
      </c>
      <c r="K17" s="99">
        <v>596.29999999999995</v>
      </c>
      <c r="L17" s="100">
        <v>589.29999999999995</v>
      </c>
      <c r="M17" s="99">
        <v>634.70000000000005</v>
      </c>
      <c r="N17" s="4">
        <f t="shared" si="2"/>
        <v>1.1878499915153551E-2</v>
      </c>
      <c r="O17" s="86">
        <f t="shared" si="3"/>
        <v>-6.0501024105876877E-2</v>
      </c>
    </row>
    <row r="18" spans="1:17" x14ac:dyDescent="0.25">
      <c r="A18" t="s">
        <v>17</v>
      </c>
      <c r="B18" s="98">
        <v>127</v>
      </c>
      <c r="C18" s="99">
        <v>609.70000000000005</v>
      </c>
      <c r="D18" s="100">
        <v>598</v>
      </c>
      <c r="E18" s="100">
        <v>640.29999999999995</v>
      </c>
      <c r="F18" s="86">
        <f t="shared" si="0"/>
        <v>1.9565217391304346E-2</v>
      </c>
      <c r="G18" s="86">
        <f t="shared" si="1"/>
        <v>-4.7790098391378932E-2</v>
      </c>
      <c r="I18" t="s">
        <v>18</v>
      </c>
      <c r="J18" s="98">
        <v>91</v>
      </c>
      <c r="K18" s="99">
        <v>572.79999999999995</v>
      </c>
      <c r="L18" s="100">
        <v>566.79999999999995</v>
      </c>
      <c r="M18" s="99">
        <v>609.20000000000005</v>
      </c>
      <c r="N18" s="4">
        <f t="shared" si="2"/>
        <v>1.0585744530698715E-2</v>
      </c>
      <c r="O18" s="86">
        <f t="shared" si="3"/>
        <v>-5.975049244911379E-2</v>
      </c>
    </row>
    <row r="19" spans="1:17" x14ac:dyDescent="0.25">
      <c r="A19" t="s">
        <v>19</v>
      </c>
      <c r="B19" s="98">
        <v>418</v>
      </c>
      <c r="C19" s="99">
        <v>605.6</v>
      </c>
      <c r="D19" s="100">
        <v>591.29999999999995</v>
      </c>
      <c r="E19" s="100">
        <v>633.20000000000005</v>
      </c>
      <c r="F19" s="87">
        <f t="shared" si="0"/>
        <v>2.418400135295129E-2</v>
      </c>
      <c r="G19" s="86">
        <f t="shared" si="1"/>
        <v>-4.3588123815540114E-2</v>
      </c>
      <c r="I19" s="85" t="s">
        <v>19</v>
      </c>
      <c r="J19" s="98">
        <v>97</v>
      </c>
      <c r="K19" s="99">
        <v>582.20000000000005</v>
      </c>
      <c r="L19" s="100">
        <v>574.79999999999995</v>
      </c>
      <c r="M19" s="99">
        <v>618.70000000000005</v>
      </c>
      <c r="N19" s="97">
        <f t="shared" si="2"/>
        <v>1.287404314544216E-2</v>
      </c>
      <c r="O19" s="150">
        <f t="shared" si="3"/>
        <v>-5.8994666235655413E-2</v>
      </c>
    </row>
    <row r="20" spans="1:17" x14ac:dyDescent="0.25">
      <c r="A20" t="s">
        <v>20</v>
      </c>
      <c r="B20" s="98">
        <v>88</v>
      </c>
      <c r="C20" s="99">
        <v>619.5</v>
      </c>
      <c r="D20" s="100">
        <v>608.5</v>
      </c>
      <c r="E20" s="100">
        <v>631.20000000000005</v>
      </c>
      <c r="F20" s="86">
        <f t="shared" si="0"/>
        <v>1.8077239112571863E-2</v>
      </c>
      <c r="G20" s="87">
        <f t="shared" si="1"/>
        <v>-1.8536121673003891E-2</v>
      </c>
      <c r="I20" t="s">
        <v>21</v>
      </c>
      <c r="J20" s="102">
        <v>775</v>
      </c>
      <c r="K20" s="104">
        <v>589.79999999999995</v>
      </c>
      <c r="L20" s="103">
        <v>580.29999999999995</v>
      </c>
      <c r="M20" s="104">
        <v>623.9</v>
      </c>
      <c r="N20" s="4">
        <f t="shared" si="2"/>
        <v>1.6370842667585705E-2</v>
      </c>
      <c r="O20" s="86">
        <f t="shared" si="3"/>
        <v>-5.465619490302942E-2</v>
      </c>
    </row>
    <row r="21" spans="1:17" x14ac:dyDescent="0.25">
      <c r="A21" s="82" t="s">
        <v>21</v>
      </c>
      <c r="B21" s="105">
        <v>1424</v>
      </c>
      <c r="C21" s="104">
        <v>605.20000000000005</v>
      </c>
      <c r="D21" s="103">
        <v>595.29999999999995</v>
      </c>
      <c r="E21" s="103">
        <v>634.79999999999995</v>
      </c>
      <c r="F21" s="88">
        <f t="shared" si="0"/>
        <v>1.6630270451873264E-2</v>
      </c>
      <c r="G21" s="88">
        <f t="shared" si="1"/>
        <v>-4.6628859483301643E-2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9</v>
      </c>
      <c r="C24" s="99">
        <v>612.29999999999995</v>
      </c>
      <c r="D24" s="100">
        <v>600.70000000000005</v>
      </c>
      <c r="E24" s="100">
        <v>647.5</v>
      </c>
      <c r="F24" s="87">
        <f t="shared" ref="F24:F33" si="4">IF(C24="-","-",IF(D24="-","-",C24/D24-1))</f>
        <v>1.9310804061927644E-2</v>
      </c>
      <c r="G24" s="86">
        <f t="shared" ref="G24:G33" si="5">IF(C24="-","-",IF(E24="-","-",C24/E24-1))</f>
        <v>-5.4362934362934379E-2</v>
      </c>
      <c r="I24" t="s">
        <v>16</v>
      </c>
      <c r="J24" s="98">
        <v>13</v>
      </c>
      <c r="K24" s="99">
        <v>539.29999999999995</v>
      </c>
      <c r="L24" s="100">
        <v>538.9</v>
      </c>
      <c r="M24" s="99">
        <v>568.79999999999995</v>
      </c>
      <c r="N24" s="4">
        <f t="shared" ref="N24:N31" si="6">IF(K24="-","-",IF(L24="-","-",K24/L24-1))</f>
        <v>7.4225273705685879E-4</v>
      </c>
      <c r="O24" s="86">
        <f t="shared" ref="O24:O31" si="7">IF(K24="-","-",IF(M24="-","-",K24/M24-1))</f>
        <v>-5.1863572433192728E-2</v>
      </c>
    </row>
    <row r="25" spans="1:17" x14ac:dyDescent="0.25">
      <c r="A25" t="s">
        <v>13</v>
      </c>
      <c r="B25" s="98">
        <v>64</v>
      </c>
      <c r="C25" s="99">
        <v>614</v>
      </c>
      <c r="D25" s="100">
        <v>603.29999999999995</v>
      </c>
      <c r="E25" s="100">
        <v>648.29999999999995</v>
      </c>
      <c r="F25" s="87">
        <f t="shared" si="4"/>
        <v>1.773578650754204E-2</v>
      </c>
      <c r="G25" s="86">
        <f t="shared" si="5"/>
        <v>-5.2907604504087602E-2</v>
      </c>
      <c r="I25" t="s">
        <v>17</v>
      </c>
      <c r="J25" s="98">
        <v>16</v>
      </c>
      <c r="K25" s="99">
        <v>518.70000000000005</v>
      </c>
      <c r="L25" s="100">
        <v>536.6</v>
      </c>
      <c r="M25" s="99">
        <v>568</v>
      </c>
      <c r="N25" s="4">
        <f t="shared" si="6"/>
        <v>-3.3358181140514254E-2</v>
      </c>
      <c r="O25" s="86">
        <f t="shared" si="7"/>
        <v>-8.6795774647887236E-2</v>
      </c>
    </row>
    <row r="26" spans="1:17" x14ac:dyDescent="0.25">
      <c r="A26" t="s">
        <v>14</v>
      </c>
      <c r="B26" s="98">
        <v>40</v>
      </c>
      <c r="C26" s="99">
        <v>608.29999999999995</v>
      </c>
      <c r="D26" s="100">
        <v>599.79999999999995</v>
      </c>
      <c r="E26" s="100">
        <v>647.4</v>
      </c>
      <c r="F26" s="86">
        <f t="shared" si="4"/>
        <v>1.4171390463487921E-2</v>
      </c>
      <c r="G26" s="86">
        <f t="shared" si="5"/>
        <v>-6.0395427865307383E-2</v>
      </c>
      <c r="I26" t="s">
        <v>18</v>
      </c>
      <c r="J26" s="98">
        <v>17</v>
      </c>
      <c r="K26" s="99">
        <v>503.2</v>
      </c>
      <c r="L26" s="100">
        <v>509</v>
      </c>
      <c r="M26" s="99">
        <v>528</v>
      </c>
      <c r="N26" s="4">
        <f t="shared" si="6"/>
        <v>-1.1394891944990215E-2</v>
      </c>
      <c r="O26" s="86">
        <f t="shared" si="7"/>
        <v>-4.6969696969696995E-2</v>
      </c>
    </row>
    <row r="27" spans="1:17" x14ac:dyDescent="0.25">
      <c r="A27" t="s">
        <v>15</v>
      </c>
      <c r="B27" s="98">
        <v>21</v>
      </c>
      <c r="C27" s="99">
        <v>605.29999999999995</v>
      </c>
      <c r="D27" s="100">
        <v>589.9</v>
      </c>
      <c r="E27" s="100">
        <v>638</v>
      </c>
      <c r="F27" s="86">
        <f t="shared" si="4"/>
        <v>2.6106119681301942E-2</v>
      </c>
      <c r="G27" s="86">
        <f t="shared" si="5"/>
        <v>-5.1253918495297923E-2</v>
      </c>
      <c r="I27" t="s">
        <v>19</v>
      </c>
      <c r="J27" s="98">
        <v>54</v>
      </c>
      <c r="K27" s="99">
        <v>518.4</v>
      </c>
      <c r="L27" s="100">
        <v>513.70000000000005</v>
      </c>
      <c r="M27" s="99">
        <v>539.9</v>
      </c>
      <c r="N27" s="4">
        <f t="shared" si="6"/>
        <v>9.1493089351759593E-3</v>
      </c>
      <c r="O27" s="86">
        <f t="shared" si="7"/>
        <v>-3.9822189294313803E-2</v>
      </c>
    </row>
    <row r="28" spans="1:17" x14ac:dyDescent="0.25">
      <c r="A28" t="s">
        <v>16</v>
      </c>
      <c r="B28" s="98">
        <v>275</v>
      </c>
      <c r="C28" s="99">
        <v>607.20000000000005</v>
      </c>
      <c r="D28" s="100">
        <v>600.20000000000005</v>
      </c>
      <c r="E28" s="100">
        <v>644.4</v>
      </c>
      <c r="F28" s="86">
        <f t="shared" si="4"/>
        <v>1.1662779073642104E-2</v>
      </c>
      <c r="G28" s="86">
        <f t="shared" si="5"/>
        <v>-5.7728119180633031E-2</v>
      </c>
      <c r="I28" t="s">
        <v>20</v>
      </c>
      <c r="J28" s="98">
        <v>27</v>
      </c>
      <c r="K28" s="99">
        <v>506.8</v>
      </c>
      <c r="L28" s="100">
        <v>518</v>
      </c>
      <c r="M28" s="99">
        <v>547.9</v>
      </c>
      <c r="N28" s="4">
        <f t="shared" si="6"/>
        <v>-2.1621621621621623E-2</v>
      </c>
      <c r="O28" s="86">
        <f t="shared" si="7"/>
        <v>-7.5013688629311903E-2</v>
      </c>
    </row>
    <row r="29" spans="1:17" x14ac:dyDescent="0.25">
      <c r="A29" t="s">
        <v>17</v>
      </c>
      <c r="B29" s="98">
        <v>229</v>
      </c>
      <c r="C29" s="99">
        <v>604.5</v>
      </c>
      <c r="D29" s="100">
        <v>596.9</v>
      </c>
      <c r="E29" s="100">
        <v>646</v>
      </c>
      <c r="F29" s="86">
        <f t="shared" si="4"/>
        <v>1.2732450996816969E-2</v>
      </c>
      <c r="G29" s="86">
        <f t="shared" si="5"/>
        <v>-6.424148606811142E-2</v>
      </c>
      <c r="I29" t="s">
        <v>24</v>
      </c>
      <c r="J29" s="98">
        <v>163</v>
      </c>
      <c r="K29" s="99">
        <v>482</v>
      </c>
      <c r="L29" s="100">
        <v>477.4</v>
      </c>
      <c r="M29" s="99">
        <v>496.8</v>
      </c>
      <c r="N29" s="4">
        <f t="shared" si="6"/>
        <v>9.6355257645581727E-3</v>
      </c>
      <c r="O29" s="86">
        <f t="shared" si="7"/>
        <v>-2.9790660225442855E-2</v>
      </c>
      <c r="Q29" t="s">
        <v>31</v>
      </c>
    </row>
    <row r="30" spans="1:17" x14ac:dyDescent="0.25">
      <c r="A30" t="s">
        <v>18</v>
      </c>
      <c r="B30" s="98">
        <v>27</v>
      </c>
      <c r="C30" s="99">
        <v>582.29999999999995</v>
      </c>
      <c r="D30" s="100">
        <v>581.29999999999995</v>
      </c>
      <c r="E30" s="100">
        <v>623.79999999999995</v>
      </c>
      <c r="F30" s="86">
        <f t="shared" si="4"/>
        <v>1.7202821262687351E-3</v>
      </c>
      <c r="G30" s="86">
        <f t="shared" si="5"/>
        <v>-6.6527733247835896E-2</v>
      </c>
      <c r="I30" s="85" t="s">
        <v>25</v>
      </c>
      <c r="J30" s="118">
        <v>95</v>
      </c>
      <c r="K30" s="121">
        <v>503.4</v>
      </c>
      <c r="L30" s="120">
        <v>493.7</v>
      </c>
      <c r="M30" s="121">
        <v>522.20000000000005</v>
      </c>
      <c r="N30" s="4">
        <f t="shared" si="6"/>
        <v>1.9647559246505963E-2</v>
      </c>
      <c r="O30" s="150">
        <f t="shared" si="7"/>
        <v>-3.6001531980084378E-2</v>
      </c>
    </row>
    <row r="31" spans="1:17" x14ac:dyDescent="0.25">
      <c r="A31" t="s">
        <v>19</v>
      </c>
      <c r="B31" s="98">
        <v>257</v>
      </c>
      <c r="C31" s="99">
        <v>601.4</v>
      </c>
      <c r="D31" s="100">
        <v>591.20000000000005</v>
      </c>
      <c r="E31" s="100">
        <v>632.29999999999995</v>
      </c>
      <c r="F31" s="87">
        <f t="shared" si="4"/>
        <v>1.7253044654939043E-2</v>
      </c>
      <c r="G31" s="86">
        <f t="shared" si="5"/>
        <v>-4.8869207654594349E-2</v>
      </c>
      <c r="I31" t="s">
        <v>21</v>
      </c>
      <c r="J31" s="101">
        <v>666</v>
      </c>
      <c r="K31" s="99">
        <v>480</v>
      </c>
      <c r="L31" s="100">
        <v>478.6</v>
      </c>
      <c r="M31" s="99">
        <v>496.9</v>
      </c>
      <c r="N31" s="152">
        <f t="shared" si="6"/>
        <v>2.9251984956122357E-3</v>
      </c>
      <c r="O31" s="86">
        <f t="shared" si="7"/>
        <v>-3.4010867377741949E-2</v>
      </c>
    </row>
    <row r="32" spans="1:17" x14ac:dyDescent="0.25">
      <c r="A32" t="s">
        <v>20</v>
      </c>
      <c r="B32" s="98">
        <v>207</v>
      </c>
      <c r="C32" s="99">
        <v>608.20000000000005</v>
      </c>
      <c r="D32" s="100">
        <v>604.1</v>
      </c>
      <c r="E32" s="100">
        <v>627.9</v>
      </c>
      <c r="F32" s="86">
        <f t="shared" si="4"/>
        <v>6.7869558020194898E-3</v>
      </c>
      <c r="G32" s="87">
        <f t="shared" si="5"/>
        <v>-3.1374422678770442E-2</v>
      </c>
    </row>
    <row r="33" spans="1:15" x14ac:dyDescent="0.25">
      <c r="A33" s="82" t="s">
        <v>21</v>
      </c>
      <c r="B33" s="105">
        <v>1211</v>
      </c>
      <c r="C33" s="104">
        <v>603.70000000000005</v>
      </c>
      <c r="D33" s="103">
        <v>595.79999999999995</v>
      </c>
      <c r="E33" s="103">
        <v>636.6</v>
      </c>
      <c r="F33" s="88">
        <f t="shared" si="4"/>
        <v>1.325948304800284E-2</v>
      </c>
      <c r="G33" s="88">
        <f t="shared" si="5"/>
        <v>-5.1680804272698722E-2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46221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6416</v>
      </c>
      <c r="K38" s="12">
        <v>710.21016678552598</v>
      </c>
      <c r="L38" s="12">
        <v>701.54196368059343</v>
      </c>
      <c r="M38" s="122">
        <v>668.88295851951227</v>
      </c>
      <c r="N38" s="4">
        <f>IF(K38="-","-",IF(L38="-","-",K38/L38-1))</f>
        <v>1.23559295861011E-2</v>
      </c>
      <c r="O38" s="4">
        <f>IF(K38="-","-",IF(M38="-","-",K38/M38-1))</f>
        <v>6.1785410645662564E-2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6416</v>
      </c>
      <c r="K40" s="124">
        <v>710.21016678552598</v>
      </c>
      <c r="L40" s="124">
        <v>701.54196368059343</v>
      </c>
      <c r="M40" s="124">
        <v>668.88295851951227</v>
      </c>
      <c r="N40" s="95">
        <f>IF(K40="-","-",IF(L40="-","-",K40/L40-1))</f>
        <v>1.23559295861011E-2</v>
      </c>
      <c r="O40" s="95">
        <f>IF(K40="-","-",IF(M40="-","-",K40/M40-1))</f>
        <v>6.1785410645662564E-2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46221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180.86496378839615</v>
      </c>
      <c r="L45" s="125">
        <v>179.8194930567316</v>
      </c>
      <c r="M45" s="125">
        <v>205.54842391616219</v>
      </c>
      <c r="N45" s="4">
        <f>IF(K45="-","-",IF(L45="-","-",K45/L45-1))</f>
        <v>5.8140011068472663E-3</v>
      </c>
      <c r="O45" s="4">
        <f>IF(K45="-","-",IF(M45="-","-",K45/M45-1))</f>
        <v>-0.12008586423330481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46221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46143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2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2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6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46227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28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46113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46082</v>
      </c>
      <c r="O74" s="75">
        <v>45748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209.06247072665136</v>
      </c>
      <c r="L76" s="14">
        <v>290.79724520185312</v>
      </c>
      <c r="M76" s="14">
        <v>302.32</v>
      </c>
      <c r="N76" s="4">
        <f>IF(K76="-","-",IF(L76="-","-",K76/L76-1))</f>
        <v>-0.28107135065349964</v>
      </c>
      <c r="O76" s="4">
        <f>IF(K76="-","-",IF(M76="-","-",K76/M76-1))</f>
        <v>-0.30847290709628417</v>
      </c>
    </row>
    <row r="77" spans="1:15" x14ac:dyDescent="0.25">
      <c r="I77" t="s">
        <v>94</v>
      </c>
      <c r="K77" s="12">
        <v>194.60902958297652</v>
      </c>
      <c r="L77" s="14">
        <v>171.39613956164669</v>
      </c>
      <c r="M77" s="14">
        <v>204.81131803553939</v>
      </c>
      <c r="N77" s="4">
        <f>IF(K77="-","-",IF(L77="-","-",K77/L77-1))</f>
        <v>0.13543414735418091</v>
      </c>
      <c r="O77" s="4">
        <f>IF(K77="-","-",IF(M77="-","-",K77/M77-1))</f>
        <v>-4.9813108720839994E-2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46221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46214</v>
      </c>
      <c r="O82" s="94">
        <f>O13</f>
        <v>45857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 t="s">
        <v>29</v>
      </c>
      <c r="M84" s="12">
        <v>199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85" customHeight="1" x14ac:dyDescent="0.25">
      <c r="I85" t="s">
        <v>48</v>
      </c>
      <c r="K85" s="12" t="s">
        <v>29</v>
      </c>
      <c r="L85" s="12" t="s">
        <v>29</v>
      </c>
      <c r="M85" s="12">
        <v>184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46221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46214</v>
      </c>
      <c r="O91" s="149">
        <f>G13</f>
        <v>45857</v>
      </c>
    </row>
    <row r="92" spans="1:15" x14ac:dyDescent="0.25">
      <c r="A92" s="1" t="s">
        <v>55</v>
      </c>
      <c r="B92" t="s">
        <v>56</v>
      </c>
      <c r="F92" t="s">
        <v>57</v>
      </c>
      <c r="I92" s="126" t="s">
        <v>29</v>
      </c>
      <c r="J92" s="126" t="s">
        <v>29</v>
      </c>
      <c r="K92" s="108" t="s">
        <v>29</v>
      </c>
      <c r="L92" s="108" t="s">
        <v>29</v>
      </c>
      <c r="M92" s="108" t="s">
        <v>29</v>
      </c>
      <c r="N92" s="15" t="s">
        <v>29</v>
      </c>
      <c r="O92" s="4" t="s">
        <v>29</v>
      </c>
    </row>
    <row r="93" spans="1:15" x14ac:dyDescent="0.25">
      <c r="A93" s="1" t="s">
        <v>58</v>
      </c>
      <c r="F93" t="s">
        <v>59</v>
      </c>
      <c r="I93" s="126" t="s">
        <v>29</v>
      </c>
      <c r="J93" s="126" t="s">
        <v>29</v>
      </c>
      <c r="K93" s="108" t="s">
        <v>29</v>
      </c>
      <c r="L93" s="108" t="s">
        <v>29</v>
      </c>
      <c r="M93" s="108" t="s">
        <v>29</v>
      </c>
      <c r="N93" s="15" t="s">
        <v>29</v>
      </c>
      <c r="O93" s="4" t="s">
        <v>29</v>
      </c>
    </row>
    <row r="94" spans="1:15" x14ac:dyDescent="0.25">
      <c r="F94" t="s">
        <v>60</v>
      </c>
      <c r="I94" s="126" t="s">
        <v>29</v>
      </c>
      <c r="J94" s="126" t="s">
        <v>29</v>
      </c>
      <c r="K94" s="108" t="s">
        <v>29</v>
      </c>
      <c r="L94" s="108" t="s">
        <v>29</v>
      </c>
      <c r="M94" s="108" t="s">
        <v>29</v>
      </c>
      <c r="N94" s="15" t="s">
        <v>29</v>
      </c>
      <c r="O94" s="4" t="s">
        <v>29</v>
      </c>
    </row>
    <row r="95" spans="1:15" x14ac:dyDescent="0.25">
      <c r="F95" t="s">
        <v>61</v>
      </c>
      <c r="I95" s="126" t="s">
        <v>29</v>
      </c>
      <c r="J95" s="126" t="s">
        <v>29</v>
      </c>
      <c r="K95" s="108" t="s">
        <v>29</v>
      </c>
      <c r="L95" s="108" t="s">
        <v>29</v>
      </c>
      <c r="M95" s="108" t="s">
        <v>29</v>
      </c>
      <c r="N95" s="15" t="s">
        <v>29</v>
      </c>
      <c r="O95" s="4" t="s">
        <v>29</v>
      </c>
    </row>
    <row r="96" spans="1:15" x14ac:dyDescent="0.25">
      <c r="B96" t="s">
        <v>62</v>
      </c>
      <c r="F96" t="s">
        <v>57</v>
      </c>
      <c r="I96" s="126" t="s">
        <v>29</v>
      </c>
      <c r="J96" s="126" t="s">
        <v>29</v>
      </c>
      <c r="K96" s="108" t="s">
        <v>29</v>
      </c>
      <c r="L96" s="108" t="s">
        <v>29</v>
      </c>
      <c r="M96" s="108" t="s">
        <v>29</v>
      </c>
      <c r="N96" s="15" t="s">
        <v>29</v>
      </c>
      <c r="O96" s="4" t="s">
        <v>29</v>
      </c>
    </row>
    <row r="97" spans="1:15" x14ac:dyDescent="0.25">
      <c r="F97" t="s">
        <v>59</v>
      </c>
      <c r="I97" s="126" t="s">
        <v>29</v>
      </c>
      <c r="J97" s="126" t="s">
        <v>29</v>
      </c>
      <c r="K97" s="108" t="s">
        <v>29</v>
      </c>
      <c r="L97" s="108" t="s">
        <v>29</v>
      </c>
      <c r="M97" s="108" t="s">
        <v>29</v>
      </c>
      <c r="N97" s="15" t="s">
        <v>29</v>
      </c>
      <c r="O97" s="4" t="s">
        <v>29</v>
      </c>
    </row>
    <row r="98" spans="1:15" x14ac:dyDescent="0.25">
      <c r="F98" t="s">
        <v>60</v>
      </c>
      <c r="I98" s="126" t="s">
        <v>29</v>
      </c>
      <c r="J98" s="126" t="s">
        <v>29</v>
      </c>
      <c r="K98" s="108" t="s">
        <v>29</v>
      </c>
      <c r="L98" s="108" t="s">
        <v>29</v>
      </c>
      <c r="M98" s="108" t="s">
        <v>29</v>
      </c>
      <c r="N98" s="15" t="s">
        <v>29</v>
      </c>
      <c r="O98" s="4" t="s">
        <v>29</v>
      </c>
    </row>
    <row r="99" spans="1:15" x14ac:dyDescent="0.25">
      <c r="F99" t="s">
        <v>61</v>
      </c>
      <c r="I99" s="126" t="s">
        <v>29</v>
      </c>
      <c r="J99" s="126" t="s">
        <v>29</v>
      </c>
      <c r="K99" s="108" t="s">
        <v>29</v>
      </c>
      <c r="L99" s="108" t="s">
        <v>29</v>
      </c>
      <c r="M99" s="108" t="s">
        <v>29</v>
      </c>
      <c r="N99" s="15" t="s">
        <v>29</v>
      </c>
      <c r="O99" s="4" t="s">
        <v>29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 t="s">
        <v>29</v>
      </c>
      <c r="M101" s="108" t="s">
        <v>29</v>
      </c>
      <c r="N101" s="15" t="s">
        <v>29</v>
      </c>
      <c r="O101" s="4" t="s">
        <v>29</v>
      </c>
    </row>
    <row r="102" spans="1:15" x14ac:dyDescent="0.25">
      <c r="A102" s="1" t="s">
        <v>65</v>
      </c>
      <c r="F102" t="s">
        <v>66</v>
      </c>
      <c r="I102" s="126" t="s">
        <v>29</v>
      </c>
      <c r="J102" s="126" t="s">
        <v>29</v>
      </c>
      <c r="K102" s="108" t="s">
        <v>29</v>
      </c>
      <c r="L102" s="108" t="s">
        <v>29</v>
      </c>
      <c r="M102" s="108" t="s">
        <v>29</v>
      </c>
      <c r="N102" s="15" t="s">
        <v>29</v>
      </c>
      <c r="O102" s="4" t="s">
        <v>29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">
        <v>29</v>
      </c>
      <c r="O103" s="4" t="s">
        <v>29</v>
      </c>
    </row>
    <row r="104" spans="1:15" x14ac:dyDescent="0.25">
      <c r="F104" t="s">
        <v>66</v>
      </c>
      <c r="I104" s="126" t="s">
        <v>29</v>
      </c>
      <c r="J104" s="126" t="s">
        <v>29</v>
      </c>
      <c r="K104" s="108" t="s">
        <v>29</v>
      </c>
      <c r="L104" s="108" t="s">
        <v>29</v>
      </c>
      <c r="M104" s="108" t="s">
        <v>29</v>
      </c>
      <c r="N104" s="15" t="s">
        <v>29</v>
      </c>
      <c r="O104" s="4" t="s">
        <v>29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 t="s">
        <v>29</v>
      </c>
      <c r="M106" s="108" t="s">
        <v>29</v>
      </c>
      <c r="N106" s="15" t="s">
        <v>29</v>
      </c>
      <c r="O106" s="4" t="s">
        <v>29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">
        <v>29</v>
      </c>
      <c r="O107" s="4" t="s">
        <v>29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">
        <v>29</v>
      </c>
      <c r="O108" s="4" t="s">
        <v>29</v>
      </c>
    </row>
    <row r="109" spans="1:15" x14ac:dyDescent="0.25">
      <c r="B109" t="s">
        <v>72</v>
      </c>
      <c r="F109" t="s">
        <v>73</v>
      </c>
      <c r="I109" s="126" t="s">
        <v>29</v>
      </c>
      <c r="J109" s="126" t="s">
        <v>29</v>
      </c>
      <c r="K109" s="108" t="s">
        <v>29</v>
      </c>
      <c r="L109" s="108" t="s">
        <v>29</v>
      </c>
      <c r="M109" s="108" t="s">
        <v>29</v>
      </c>
      <c r="N109" s="15" t="s">
        <v>29</v>
      </c>
      <c r="O109" s="4" t="s">
        <v>29</v>
      </c>
    </row>
    <row r="110" spans="1:15" x14ac:dyDescent="0.2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">
        <v>29</v>
      </c>
      <c r="O110" s="4" t="s">
        <v>29</v>
      </c>
    </row>
    <row r="111" spans="1:15" x14ac:dyDescent="0.25">
      <c r="F111" t="s">
        <v>71</v>
      </c>
      <c r="I111" s="126" t="s">
        <v>29</v>
      </c>
      <c r="J111" s="126" t="s">
        <v>29</v>
      </c>
      <c r="K111" s="108" t="s">
        <v>29</v>
      </c>
      <c r="L111" s="108" t="s">
        <v>29</v>
      </c>
      <c r="M111" s="108" t="s">
        <v>29</v>
      </c>
      <c r="N111" s="15" t="s">
        <v>29</v>
      </c>
      <c r="O111" s="4" t="s">
        <v>29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 t="s">
        <v>29</v>
      </c>
      <c r="J113" s="126" t="s">
        <v>29</v>
      </c>
      <c r="K113" s="108" t="s">
        <v>29</v>
      </c>
      <c r="L113" s="108" t="s">
        <v>29</v>
      </c>
      <c r="M113" s="108" t="s">
        <v>29</v>
      </c>
      <c r="N113" s="15" t="s">
        <v>29</v>
      </c>
      <c r="O113" s="4" t="s">
        <v>29</v>
      </c>
    </row>
    <row r="114" spans="1:18" x14ac:dyDescent="0.25">
      <c r="A114" s="1" t="s">
        <v>58</v>
      </c>
      <c r="F114" t="s">
        <v>76</v>
      </c>
      <c r="I114" s="126" t="s">
        <v>29</v>
      </c>
      <c r="J114" s="126" t="s">
        <v>29</v>
      </c>
      <c r="K114" s="108" t="s">
        <v>29</v>
      </c>
      <c r="L114" s="108" t="s">
        <v>29</v>
      </c>
      <c r="M114" s="108" t="s">
        <v>29</v>
      </c>
      <c r="N114" s="15" t="s">
        <v>29</v>
      </c>
      <c r="O114" s="4" t="s">
        <v>29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 t="s">
        <v>29</v>
      </c>
      <c r="N116" s="95" t="s">
        <v>29</v>
      </c>
      <c r="O116" s="95" t="s">
        <v>29</v>
      </c>
    </row>
    <row r="117" spans="1:18" x14ac:dyDescent="0.25">
      <c r="A117" s="1" t="s">
        <v>79</v>
      </c>
      <c r="F117" t="s">
        <v>80</v>
      </c>
      <c r="I117" s="126" t="s">
        <v>29</v>
      </c>
      <c r="J117" s="126" t="s">
        <v>29</v>
      </c>
      <c r="K117" s="122" t="s">
        <v>29</v>
      </c>
      <c r="L117" s="122" t="s">
        <v>29</v>
      </c>
      <c r="M117" s="132" t="s">
        <v>29</v>
      </c>
      <c r="N117" s="15" t="s">
        <v>29</v>
      </c>
      <c r="O117" s="4" t="s">
        <v>29</v>
      </c>
    </row>
    <row r="118" spans="1:18" x14ac:dyDescent="0.25">
      <c r="B118" t="s">
        <v>81</v>
      </c>
      <c r="F118" t="s">
        <v>78</v>
      </c>
      <c r="I118" s="126" t="s">
        <v>29</v>
      </c>
      <c r="J118" s="126" t="s">
        <v>29</v>
      </c>
      <c r="K118" s="122" t="s">
        <v>29</v>
      </c>
      <c r="L118" s="122" t="s">
        <v>29</v>
      </c>
      <c r="M118" s="132" t="s">
        <v>29</v>
      </c>
      <c r="N118" s="15" t="s">
        <v>29</v>
      </c>
      <c r="O118" s="4" t="s">
        <v>29</v>
      </c>
    </row>
    <row r="119" spans="1:18" x14ac:dyDescent="0.25">
      <c r="F119" t="s">
        <v>80</v>
      </c>
      <c r="I119" s="126" t="s">
        <v>29</v>
      </c>
      <c r="J119" s="126" t="s">
        <v>29</v>
      </c>
      <c r="K119" s="122" t="s">
        <v>29</v>
      </c>
      <c r="L119" s="122" t="s">
        <v>29</v>
      </c>
      <c r="M119" s="132" t="s">
        <v>29</v>
      </c>
      <c r="N119" s="15" t="s">
        <v>29</v>
      </c>
      <c r="O119" s="4" t="s">
        <v>29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">
        <v>29</v>
      </c>
      <c r="O120" s="4" t="s">
        <v>29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">
        <v>29</v>
      </c>
      <c r="O121" s="4" t="s">
        <v>29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 t="s">
        <v>29</v>
      </c>
      <c r="J124" s="126" t="s">
        <v>29</v>
      </c>
      <c r="K124" s="122" t="s">
        <v>29</v>
      </c>
      <c r="L124" s="122" t="s">
        <v>29</v>
      </c>
      <c r="M124" s="134" t="s">
        <v>29</v>
      </c>
      <c r="N124" s="15" t="s">
        <v>29</v>
      </c>
      <c r="O124" s="4" t="s">
        <v>29</v>
      </c>
    </row>
    <row r="125" spans="1:18" x14ac:dyDescent="0.25">
      <c r="A125" s="1" t="s">
        <v>79</v>
      </c>
      <c r="F125" t="s">
        <v>80</v>
      </c>
      <c r="I125" s="126" t="s">
        <v>29</v>
      </c>
      <c r="J125" s="126" t="s">
        <v>29</v>
      </c>
      <c r="K125" s="122" t="s">
        <v>29</v>
      </c>
      <c r="L125" s="122" t="s">
        <v>29</v>
      </c>
      <c r="M125" s="134" t="s">
        <v>29</v>
      </c>
      <c r="N125" s="15" t="s">
        <v>29</v>
      </c>
      <c r="O125" s="4" t="s">
        <v>29</v>
      </c>
    </row>
    <row r="126" spans="1:18" x14ac:dyDescent="0.25">
      <c r="B126" t="s">
        <v>87</v>
      </c>
      <c r="I126" s="126" t="s">
        <v>29</v>
      </c>
      <c r="J126" s="126" t="s">
        <v>29</v>
      </c>
      <c r="K126" s="122" t="s">
        <v>29</v>
      </c>
      <c r="L126" s="122" t="s">
        <v>29</v>
      </c>
      <c r="M126" s="134" t="s">
        <v>29</v>
      </c>
      <c r="N126" s="15" t="s">
        <v>29</v>
      </c>
      <c r="O126" s="4" t="s">
        <v>29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 t="s">
        <v>29</v>
      </c>
      <c r="J127" s="135" t="s">
        <v>29</v>
      </c>
      <c r="K127" s="136" t="s">
        <v>29</v>
      </c>
      <c r="L127" s="136" t="s">
        <v>29</v>
      </c>
      <c r="M127" s="137" t="s">
        <v>29</v>
      </c>
      <c r="N127" s="96" t="s">
        <v>29</v>
      </c>
      <c r="O127" s="97" t="s">
        <v>29</v>
      </c>
      <c r="R127" s="141"/>
    </row>
  </sheetData>
  <mergeCells count="15">
    <mergeCell ref="A50:H50"/>
    <mergeCell ref="H8:O8"/>
    <mergeCell ref="F12:G12"/>
    <mergeCell ref="N12:O12"/>
    <mergeCell ref="A38:H38"/>
    <mergeCell ref="A45:H45"/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63DB-5DB8-496A-A1F5-CCD531EDD2EC}">
  <sheetPr>
    <pageSetUpPr fitToPage="1"/>
  </sheetPr>
  <dimension ref="A1:R127"/>
  <sheetViews>
    <sheetView showGridLines="0" zoomScaleNormal="100" workbookViewId="0">
      <selection activeCell="P20" sqref="P20"/>
    </sheetView>
  </sheetViews>
  <sheetFormatPr defaultRowHeight="15" x14ac:dyDescent="0.25"/>
  <cols>
    <col min="1" max="1" width="9.5703125" customWidth="1"/>
    <col min="2" max="2" width="10.285156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46233</v>
      </c>
      <c r="C1" s="66"/>
      <c r="G1" s="1" t="s">
        <v>1</v>
      </c>
      <c r="N1" s="67" t="s">
        <v>145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46228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46221</v>
      </c>
      <c r="G13" s="149">
        <v>45864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46221</v>
      </c>
      <c r="O13" s="149">
        <f>G13</f>
        <v>45864</v>
      </c>
    </row>
    <row r="14" spans="1:16" x14ac:dyDescent="0.25">
      <c r="A14" t="s">
        <v>12</v>
      </c>
      <c r="B14" s="98">
        <v>51</v>
      </c>
      <c r="C14" s="99">
        <v>609.5</v>
      </c>
      <c r="D14" s="100">
        <v>606.1</v>
      </c>
      <c r="E14" s="100">
        <v>647.5</v>
      </c>
      <c r="F14" s="86">
        <f t="shared" ref="F14:F21" si="0">IF(C14="-","-",IF(D14="-","-",C14/D14-1))</f>
        <v>5.6096353737007387E-3</v>
      </c>
      <c r="G14" s="86">
        <f t="shared" ref="G14:G21" si="1">IF(C14="-","-",IF(E14="-","-",C14/E14-1))</f>
        <v>-5.8687258687258659E-2</v>
      </c>
      <c r="I14" t="s">
        <v>12</v>
      </c>
      <c r="J14" s="98">
        <v>163</v>
      </c>
      <c r="K14" s="99">
        <v>604.20000000000005</v>
      </c>
      <c r="L14" s="100">
        <v>599.9</v>
      </c>
      <c r="M14" s="99">
        <v>641.5</v>
      </c>
      <c r="N14" s="4">
        <f t="shared" ref="N14:N20" si="2">IF(K14="-","-",IF(L14="-","-",K14/L14-1))</f>
        <v>7.1678613102184041E-3</v>
      </c>
      <c r="O14" s="86">
        <f t="shared" ref="O14:O20" si="3">IF(K14="-","-",IF(M14="-","-",K14/M14-1))</f>
        <v>-5.8144972720187038E-2</v>
      </c>
    </row>
    <row r="15" spans="1:16" x14ac:dyDescent="0.25">
      <c r="A15" t="s">
        <v>13</v>
      </c>
      <c r="B15" s="98">
        <v>79</v>
      </c>
      <c r="C15" s="99">
        <v>614.29999999999995</v>
      </c>
      <c r="D15" s="100">
        <v>610.4</v>
      </c>
      <c r="E15" s="100">
        <v>652</v>
      </c>
      <c r="F15" s="87">
        <f t="shared" si="0"/>
        <v>6.3892529488860372E-3</v>
      </c>
      <c r="G15" s="86">
        <f t="shared" si="1"/>
        <v>-5.7822085889570607E-2</v>
      </c>
      <c r="I15" t="s">
        <v>13</v>
      </c>
      <c r="J15" s="98">
        <v>124</v>
      </c>
      <c r="K15" s="99">
        <v>607.1</v>
      </c>
      <c r="L15" s="100">
        <v>602.70000000000005</v>
      </c>
      <c r="M15" s="99">
        <v>645.79999999999995</v>
      </c>
      <c r="N15" s="4">
        <f t="shared" si="2"/>
        <v>7.3004811680770221E-3</v>
      </c>
      <c r="O15" s="86">
        <f t="shared" si="3"/>
        <v>-5.9925673583152594E-2</v>
      </c>
    </row>
    <row r="16" spans="1:16" x14ac:dyDescent="0.25">
      <c r="A16" t="s">
        <v>14</v>
      </c>
      <c r="B16" s="98">
        <v>21</v>
      </c>
      <c r="C16" s="99">
        <v>609.29999999999995</v>
      </c>
      <c r="D16" s="100">
        <v>605.6</v>
      </c>
      <c r="E16" s="100">
        <v>645.29999999999995</v>
      </c>
      <c r="F16" s="87">
        <f t="shared" si="0"/>
        <v>6.1096433289298258E-3</v>
      </c>
      <c r="G16" s="86">
        <f t="shared" si="1"/>
        <v>-5.5788005578800592E-2</v>
      </c>
      <c r="I16" t="s">
        <v>15</v>
      </c>
      <c r="J16" s="98">
        <v>209</v>
      </c>
      <c r="K16" s="99">
        <v>598.6</v>
      </c>
      <c r="L16" s="100">
        <v>589.70000000000005</v>
      </c>
      <c r="M16" s="99">
        <v>633.79999999999995</v>
      </c>
      <c r="N16" s="4">
        <f t="shared" si="2"/>
        <v>1.5092419874512375E-2</v>
      </c>
      <c r="O16" s="86">
        <f t="shared" si="3"/>
        <v>-5.5538024613442594E-2</v>
      </c>
    </row>
    <row r="17" spans="1:17" x14ac:dyDescent="0.25">
      <c r="A17" t="s">
        <v>16</v>
      </c>
      <c r="B17" s="101">
        <v>410</v>
      </c>
      <c r="C17" s="99">
        <v>610.79999999999995</v>
      </c>
      <c r="D17" s="100">
        <v>609.4</v>
      </c>
      <c r="E17" s="100">
        <v>649</v>
      </c>
      <c r="F17" s="87">
        <f t="shared" si="0"/>
        <v>2.2973416475220443E-3</v>
      </c>
      <c r="G17" s="86">
        <f t="shared" si="1"/>
        <v>-5.8859784283513128E-2</v>
      </c>
      <c r="I17" t="s">
        <v>16</v>
      </c>
      <c r="J17" s="98">
        <v>207</v>
      </c>
      <c r="K17" s="99">
        <v>602.29999999999995</v>
      </c>
      <c r="L17" s="100">
        <v>596.29999999999995</v>
      </c>
      <c r="M17" s="99">
        <v>638.79999999999995</v>
      </c>
      <c r="N17" s="4">
        <f t="shared" si="2"/>
        <v>1.0062049304041532E-2</v>
      </c>
      <c r="O17" s="86">
        <f t="shared" si="3"/>
        <v>-5.713838447088293E-2</v>
      </c>
    </row>
    <row r="18" spans="1:17" x14ac:dyDescent="0.25">
      <c r="A18" t="s">
        <v>17</v>
      </c>
      <c r="B18" s="98">
        <v>132</v>
      </c>
      <c r="C18" s="99">
        <v>609.1</v>
      </c>
      <c r="D18" s="100">
        <v>609.70000000000005</v>
      </c>
      <c r="E18" s="100">
        <v>650.5</v>
      </c>
      <c r="F18" s="86">
        <f t="shared" si="0"/>
        <v>-9.8409053632941834E-4</v>
      </c>
      <c r="G18" s="86">
        <f t="shared" si="1"/>
        <v>-6.3643351268255155E-2</v>
      </c>
      <c r="I18" t="s">
        <v>18</v>
      </c>
      <c r="J18" s="98">
        <v>145</v>
      </c>
      <c r="K18" s="99">
        <v>581.29999999999995</v>
      </c>
      <c r="L18" s="100">
        <v>572.79999999999995</v>
      </c>
      <c r="M18" s="99">
        <v>616.29999999999995</v>
      </c>
      <c r="N18" s="4">
        <f t="shared" si="2"/>
        <v>1.48393854748603E-2</v>
      </c>
      <c r="O18" s="86">
        <f t="shared" si="3"/>
        <v>-5.6790524095408079E-2</v>
      </c>
    </row>
    <row r="19" spans="1:17" x14ac:dyDescent="0.25">
      <c r="A19" t="s">
        <v>19</v>
      </c>
      <c r="B19" s="98">
        <v>482</v>
      </c>
      <c r="C19" s="99">
        <v>600.4</v>
      </c>
      <c r="D19" s="100">
        <v>605.6</v>
      </c>
      <c r="E19" s="100">
        <v>643.5</v>
      </c>
      <c r="F19" s="87">
        <f t="shared" si="0"/>
        <v>-8.5865257595773015E-3</v>
      </c>
      <c r="G19" s="86">
        <f t="shared" si="1"/>
        <v>-6.6977466977466982E-2</v>
      </c>
      <c r="I19" s="85" t="s">
        <v>19</v>
      </c>
      <c r="J19" s="98">
        <v>107</v>
      </c>
      <c r="K19" s="99">
        <v>585.20000000000005</v>
      </c>
      <c r="L19" s="100">
        <v>582.20000000000005</v>
      </c>
      <c r="M19" s="99">
        <v>624.79999999999995</v>
      </c>
      <c r="N19" s="97">
        <f t="shared" si="2"/>
        <v>5.1528684300927718E-3</v>
      </c>
      <c r="O19" s="150">
        <f t="shared" si="3"/>
        <v>-6.338028169014065E-2</v>
      </c>
    </row>
    <row r="20" spans="1:17" x14ac:dyDescent="0.25">
      <c r="A20" t="s">
        <v>20</v>
      </c>
      <c r="B20" s="98">
        <v>155</v>
      </c>
      <c r="C20" s="99">
        <v>623.20000000000005</v>
      </c>
      <c r="D20" s="100">
        <v>619.5</v>
      </c>
      <c r="E20" s="100">
        <v>665.8</v>
      </c>
      <c r="F20" s="86">
        <f t="shared" si="0"/>
        <v>5.972558514931503E-3</v>
      </c>
      <c r="G20" s="87">
        <f t="shared" si="1"/>
        <v>-6.398317813157095E-2</v>
      </c>
      <c r="I20" t="s">
        <v>21</v>
      </c>
      <c r="J20" s="102">
        <v>1096</v>
      </c>
      <c r="K20" s="104">
        <v>596.79999999999995</v>
      </c>
      <c r="L20" s="103">
        <v>589.79999999999995</v>
      </c>
      <c r="M20" s="104">
        <v>632.9</v>
      </c>
      <c r="N20" s="4">
        <f t="shared" si="2"/>
        <v>1.1868429976263251E-2</v>
      </c>
      <c r="O20" s="86">
        <f t="shared" si="3"/>
        <v>-5.7039026702480733E-2</v>
      </c>
    </row>
    <row r="21" spans="1:17" x14ac:dyDescent="0.25">
      <c r="A21" s="82" t="s">
        <v>21</v>
      </c>
      <c r="B21" s="105">
        <v>1733</v>
      </c>
      <c r="C21" s="104">
        <v>604.70000000000005</v>
      </c>
      <c r="D21" s="103">
        <v>605.20000000000005</v>
      </c>
      <c r="E21" s="103">
        <v>642.5</v>
      </c>
      <c r="F21" s="88">
        <f t="shared" si="0"/>
        <v>-8.2617316589561618E-4</v>
      </c>
      <c r="G21" s="88">
        <f t="shared" si="1"/>
        <v>-5.883268482490267E-2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14</v>
      </c>
      <c r="C24" s="99">
        <v>610.4</v>
      </c>
      <c r="D24" s="100">
        <v>612.29999999999995</v>
      </c>
      <c r="E24" s="100">
        <v>648.79999999999995</v>
      </c>
      <c r="F24" s="87">
        <f t="shared" ref="F24:F33" si="4">IF(C24="-","-",IF(D24="-","-",C24/D24-1))</f>
        <v>-3.1030540584680022E-3</v>
      </c>
      <c r="G24" s="86">
        <f t="shared" ref="G24:G33" si="5">IF(C24="-","-",IF(E24="-","-",C24/E24-1))</f>
        <v>-5.9186189889025909E-2</v>
      </c>
      <c r="I24" t="s">
        <v>16</v>
      </c>
      <c r="J24" s="98">
        <v>19</v>
      </c>
      <c r="K24" s="99">
        <v>549.6</v>
      </c>
      <c r="L24" s="100">
        <v>539.29999999999995</v>
      </c>
      <c r="M24" s="99">
        <v>575.70000000000005</v>
      </c>
      <c r="N24" s="4">
        <f t="shared" ref="N24:N31" si="6">IF(K24="-","-",IF(L24="-","-",K24/L24-1))</f>
        <v>1.9098831819024831E-2</v>
      </c>
      <c r="O24" s="86">
        <f t="shared" ref="O24:O31" si="7">IF(K24="-","-",IF(M24="-","-",K24/M24-1))</f>
        <v>-4.5336112558624353E-2</v>
      </c>
    </row>
    <row r="25" spans="1:17" x14ac:dyDescent="0.25">
      <c r="A25" t="s">
        <v>13</v>
      </c>
      <c r="B25" s="98">
        <v>99</v>
      </c>
      <c r="C25" s="99">
        <v>615.6</v>
      </c>
      <c r="D25" s="100">
        <v>614</v>
      </c>
      <c r="E25" s="100">
        <v>655.20000000000005</v>
      </c>
      <c r="F25" s="87">
        <f t="shared" si="4"/>
        <v>2.6058631921823672E-3</v>
      </c>
      <c r="G25" s="86">
        <f t="shared" si="5"/>
        <v>-6.0439560439560447E-2</v>
      </c>
      <c r="I25" t="s">
        <v>17</v>
      </c>
      <c r="J25" s="98">
        <v>29</v>
      </c>
      <c r="K25" s="99">
        <v>542.9</v>
      </c>
      <c r="L25" s="100">
        <v>518.70000000000005</v>
      </c>
      <c r="M25" s="99">
        <v>572</v>
      </c>
      <c r="N25" s="4">
        <f t="shared" si="6"/>
        <v>4.6655099286678103E-2</v>
      </c>
      <c r="O25" s="86">
        <f t="shared" si="7"/>
        <v>-5.0874125874125875E-2</v>
      </c>
    </row>
    <row r="26" spans="1:17" x14ac:dyDescent="0.25">
      <c r="A26" t="s">
        <v>14</v>
      </c>
      <c r="B26" s="98">
        <v>36</v>
      </c>
      <c r="C26" s="99">
        <v>614.79999999999995</v>
      </c>
      <c r="D26" s="100">
        <v>608.29999999999995</v>
      </c>
      <c r="E26" s="100">
        <v>653.29999999999995</v>
      </c>
      <c r="F26" s="86">
        <f t="shared" si="4"/>
        <v>1.0685517014630941E-2</v>
      </c>
      <c r="G26" s="86">
        <f t="shared" si="5"/>
        <v>-5.893157814174188E-2</v>
      </c>
      <c r="I26" t="s">
        <v>18</v>
      </c>
      <c r="J26" s="98">
        <v>25</v>
      </c>
      <c r="K26" s="99">
        <v>510.9</v>
      </c>
      <c r="L26" s="100">
        <v>503.2</v>
      </c>
      <c r="M26" s="99">
        <v>544.6</v>
      </c>
      <c r="N26" s="4">
        <f t="shared" si="6"/>
        <v>1.5302066772654888E-2</v>
      </c>
      <c r="O26" s="86">
        <f t="shared" si="7"/>
        <v>-6.188027910392957E-2</v>
      </c>
    </row>
    <row r="27" spans="1:17" x14ac:dyDescent="0.25">
      <c r="A27" t="s">
        <v>15</v>
      </c>
      <c r="B27" s="98">
        <v>39</v>
      </c>
      <c r="C27" s="99">
        <v>604.5</v>
      </c>
      <c r="D27" s="100">
        <v>605.29999999999995</v>
      </c>
      <c r="E27" s="100">
        <v>642.79999999999995</v>
      </c>
      <c r="F27" s="86">
        <f t="shared" si="4"/>
        <v>-1.3216586816453546E-3</v>
      </c>
      <c r="G27" s="86">
        <f t="shared" si="5"/>
        <v>-5.9583074051026697E-2</v>
      </c>
      <c r="I27" t="s">
        <v>19</v>
      </c>
      <c r="J27" s="98">
        <v>89</v>
      </c>
      <c r="K27" s="99">
        <v>527.4</v>
      </c>
      <c r="L27" s="100">
        <v>518.4</v>
      </c>
      <c r="M27" s="99">
        <v>545.20000000000005</v>
      </c>
      <c r="N27" s="4">
        <f t="shared" si="6"/>
        <v>1.736111111111116E-2</v>
      </c>
      <c r="O27" s="86">
        <f t="shared" si="7"/>
        <v>-3.2648569332355271E-2</v>
      </c>
    </row>
    <row r="28" spans="1:17" x14ac:dyDescent="0.25">
      <c r="A28" t="s">
        <v>16</v>
      </c>
      <c r="B28" s="98">
        <v>353</v>
      </c>
      <c r="C28" s="99">
        <v>610.29999999999995</v>
      </c>
      <c r="D28" s="100">
        <v>607.20000000000005</v>
      </c>
      <c r="E28" s="100">
        <v>649.20000000000005</v>
      </c>
      <c r="F28" s="86">
        <f t="shared" si="4"/>
        <v>5.1054018445322313E-3</v>
      </c>
      <c r="G28" s="86">
        <f t="shared" si="5"/>
        <v>-5.9919901417128885E-2</v>
      </c>
      <c r="I28" t="s">
        <v>20</v>
      </c>
      <c r="J28" s="98">
        <v>61</v>
      </c>
      <c r="K28" s="99">
        <v>525.4</v>
      </c>
      <c r="L28" s="100">
        <v>506.8</v>
      </c>
      <c r="M28" s="99">
        <v>552.1</v>
      </c>
      <c r="N28" s="4">
        <f t="shared" si="6"/>
        <v>3.6700868192580893E-2</v>
      </c>
      <c r="O28" s="86">
        <f t="shared" si="7"/>
        <v>-4.8360804202137397E-2</v>
      </c>
    </row>
    <row r="29" spans="1:17" x14ac:dyDescent="0.25">
      <c r="A29" t="s">
        <v>17</v>
      </c>
      <c r="B29" s="98">
        <v>273</v>
      </c>
      <c r="C29" s="99">
        <v>610</v>
      </c>
      <c r="D29" s="100">
        <v>604.5</v>
      </c>
      <c r="E29" s="100">
        <v>655.7</v>
      </c>
      <c r="F29" s="86">
        <f t="shared" si="4"/>
        <v>9.0984284532671378E-3</v>
      </c>
      <c r="G29" s="86">
        <f t="shared" si="5"/>
        <v>-6.9696507549184106E-2</v>
      </c>
      <c r="I29" t="s">
        <v>24</v>
      </c>
      <c r="J29" s="98">
        <v>191</v>
      </c>
      <c r="K29" s="99">
        <v>486.1</v>
      </c>
      <c r="L29" s="100">
        <v>482</v>
      </c>
      <c r="M29" s="99">
        <v>506</v>
      </c>
      <c r="N29" s="4">
        <f t="shared" si="6"/>
        <v>8.5062240663900113E-3</v>
      </c>
      <c r="O29" s="86">
        <f t="shared" si="7"/>
        <v>-3.9328063241106714E-2</v>
      </c>
      <c r="Q29" t="s">
        <v>31</v>
      </c>
    </row>
    <row r="30" spans="1:17" x14ac:dyDescent="0.25">
      <c r="A30" t="s">
        <v>18</v>
      </c>
      <c r="B30" s="98">
        <v>49</v>
      </c>
      <c r="C30" s="99">
        <v>586.9</v>
      </c>
      <c r="D30" s="100">
        <v>582.29999999999995</v>
      </c>
      <c r="E30" s="100">
        <v>629.9</v>
      </c>
      <c r="F30" s="86">
        <f t="shared" si="4"/>
        <v>7.8997080542675402E-3</v>
      </c>
      <c r="G30" s="86">
        <f t="shared" si="5"/>
        <v>-6.8264803937132856E-2</v>
      </c>
      <c r="I30" s="85" t="s">
        <v>25</v>
      </c>
      <c r="J30" s="118">
        <v>107</v>
      </c>
      <c r="K30" s="121">
        <v>502.2</v>
      </c>
      <c r="L30" s="120">
        <v>503.4</v>
      </c>
      <c r="M30" s="121">
        <v>526.20000000000005</v>
      </c>
      <c r="N30" s="4">
        <f t="shared" si="6"/>
        <v>-2.3837902264600697E-3</v>
      </c>
      <c r="O30" s="150">
        <f t="shared" si="7"/>
        <v>-4.561003420752574E-2</v>
      </c>
    </row>
    <row r="31" spans="1:17" x14ac:dyDescent="0.25">
      <c r="A31" t="s">
        <v>19</v>
      </c>
      <c r="B31" s="98">
        <v>426</v>
      </c>
      <c r="C31" s="99">
        <v>600.9</v>
      </c>
      <c r="D31" s="100">
        <v>601.4</v>
      </c>
      <c r="E31" s="100">
        <v>645.5</v>
      </c>
      <c r="F31" s="87">
        <f t="shared" si="4"/>
        <v>-8.3139341536420108E-4</v>
      </c>
      <c r="G31" s="86">
        <f t="shared" si="5"/>
        <v>-6.9093725793958227E-2</v>
      </c>
      <c r="I31" t="s">
        <v>21</v>
      </c>
      <c r="J31" s="101">
        <v>843</v>
      </c>
      <c r="K31" s="99">
        <v>488.1</v>
      </c>
      <c r="L31" s="100">
        <v>480</v>
      </c>
      <c r="M31" s="99">
        <v>501.4</v>
      </c>
      <c r="N31" s="152">
        <f t="shared" si="6"/>
        <v>1.6874999999999973E-2</v>
      </c>
      <c r="O31" s="86">
        <f t="shared" si="7"/>
        <v>-2.6525727961707157E-2</v>
      </c>
    </row>
    <row r="32" spans="1:17" x14ac:dyDescent="0.25">
      <c r="A32" t="s">
        <v>20</v>
      </c>
      <c r="B32" s="98">
        <v>302</v>
      </c>
      <c r="C32" s="99">
        <v>610.1</v>
      </c>
      <c r="D32" s="100">
        <v>608.20000000000005</v>
      </c>
      <c r="E32" s="100">
        <v>650.9</v>
      </c>
      <c r="F32" s="86">
        <f t="shared" si="4"/>
        <v>3.1239723775073891E-3</v>
      </c>
      <c r="G32" s="87">
        <f t="shared" si="5"/>
        <v>-6.2682439698878434E-2</v>
      </c>
    </row>
    <row r="33" spans="1:15" x14ac:dyDescent="0.25">
      <c r="A33" s="82" t="s">
        <v>21</v>
      </c>
      <c r="B33" s="105">
        <v>1688</v>
      </c>
      <c r="C33" s="104">
        <v>605.6</v>
      </c>
      <c r="D33" s="103">
        <v>603.70000000000005</v>
      </c>
      <c r="E33" s="103">
        <v>646.4</v>
      </c>
      <c r="F33" s="88">
        <f t="shared" si="4"/>
        <v>3.1472585721383783E-3</v>
      </c>
      <c r="G33" s="88">
        <f t="shared" si="5"/>
        <v>-6.3118811881188064E-2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46228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9421</v>
      </c>
      <c r="K38" s="12">
        <v>692.67925331064851</v>
      </c>
      <c r="L38" s="12">
        <v>710.21016678552598</v>
      </c>
      <c r="M38" s="122">
        <v>647.92182577538506</v>
      </c>
      <c r="N38" s="4">
        <f>IF(K38="-","-",IF(L38="-","-",K38/L38-1))</f>
        <v>-2.4684120693771461E-2</v>
      </c>
      <c r="O38" s="4">
        <f>IF(K38="-","-",IF(M38="-","-",K38/M38-1))</f>
        <v>6.9078437791011416E-2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9421</v>
      </c>
      <c r="K40" s="124">
        <v>692.67925331064851</v>
      </c>
      <c r="L40" s="124">
        <v>710.21016678552598</v>
      </c>
      <c r="M40" s="124">
        <v>647.92182577538506</v>
      </c>
      <c r="N40" s="95">
        <f>IF(K40="-","-",IF(L40="-","-",K40/L40-1))</f>
        <v>-2.4684120693771461E-2</v>
      </c>
      <c r="O40" s="95">
        <f>IF(K40="-","-",IF(M40="-","-",K40/M40-1))</f>
        <v>6.9078437791011416E-2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46228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179.58056809145498</v>
      </c>
      <c r="L45" s="125">
        <v>180.86496378839615</v>
      </c>
      <c r="M45" s="125">
        <v>205.59997917040684</v>
      </c>
      <c r="N45" s="4">
        <f>IF(K45="-","-",IF(L45="-","-",K45/L45-1))</f>
        <v>-7.1014068730517188E-3</v>
      </c>
      <c r="O45" s="4">
        <f>IF(K45="-","-",IF(M45="-","-",K45/M45-1))</f>
        <v>-0.12655356865277823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46228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46143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2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2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6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46233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29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46113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46082</v>
      </c>
      <c r="O74" s="75">
        <v>45748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209.06247072665136</v>
      </c>
      <c r="L76" s="14">
        <v>290.79724520185312</v>
      </c>
      <c r="M76" s="14">
        <v>302.32</v>
      </c>
      <c r="N76" s="4">
        <f>IF(K76="-","-",IF(L76="-","-",K76/L76-1))</f>
        <v>-0.28107135065349964</v>
      </c>
      <c r="O76" s="4">
        <f>IF(K76="-","-",IF(M76="-","-",K76/M76-1))</f>
        <v>-0.30847290709628417</v>
      </c>
    </row>
    <row r="77" spans="1:15" x14ac:dyDescent="0.25">
      <c r="I77" t="s">
        <v>94</v>
      </c>
      <c r="K77" s="12">
        <v>194.60902958297652</v>
      </c>
      <c r="L77" s="14">
        <v>171.39613956164669</v>
      </c>
      <c r="M77" s="14">
        <v>204.81131803553939</v>
      </c>
      <c r="N77" s="4">
        <f>IF(K77="-","-",IF(L77="-","-",K77/L77-1))</f>
        <v>0.13543414735418091</v>
      </c>
      <c r="O77" s="4">
        <f>IF(K77="-","-",IF(M77="-","-",K77/M77-1))</f>
        <v>-4.9813108720839994E-2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46228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46221</v>
      </c>
      <c r="O82" s="94">
        <f>O13</f>
        <v>45864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 t="s">
        <v>29</v>
      </c>
      <c r="M84" s="12" t="s">
        <v>29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85" customHeight="1" x14ac:dyDescent="0.25">
      <c r="I85" t="s">
        <v>48</v>
      </c>
      <c r="K85" s="12" t="s">
        <v>29</v>
      </c>
      <c r="L85" s="12" t="s">
        <v>29</v>
      </c>
      <c r="M85" s="12" t="s">
        <v>29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46228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46221</v>
      </c>
      <c r="O91" s="149">
        <f>G13</f>
        <v>45864</v>
      </c>
    </row>
    <row r="92" spans="1:15" x14ac:dyDescent="0.25">
      <c r="A92" s="1" t="s">
        <v>55</v>
      </c>
      <c r="B92" t="s">
        <v>56</v>
      </c>
      <c r="F92" t="s">
        <v>57</v>
      </c>
      <c r="I92" s="126">
        <v>40</v>
      </c>
      <c r="J92" s="126" t="s">
        <v>146</v>
      </c>
      <c r="K92" s="108">
        <v>1214</v>
      </c>
      <c r="L92" s="108" t="s">
        <v>29</v>
      </c>
      <c r="M92" s="108">
        <v>1325.8333333333333</v>
      </c>
      <c r="N92" s="15" t="str">
        <f t="shared" ref="N92:N99" si="8">IF(K92="-","-",IF(L92="-","-",K92/L92-1))</f>
        <v>-</v>
      </c>
      <c r="O92" s="4">
        <f t="shared" ref="O92:O99" si="9">IF(K92="-","-",IF(M92="-","-",K92/M92-1))</f>
        <v>-8.43494657448145E-2</v>
      </c>
    </row>
    <row r="93" spans="1:15" x14ac:dyDescent="0.25">
      <c r="A93" s="1" t="s">
        <v>58</v>
      </c>
      <c r="F93" t="s">
        <v>59</v>
      </c>
      <c r="I93" s="126">
        <v>104</v>
      </c>
      <c r="J93" s="126" t="s">
        <v>147</v>
      </c>
      <c r="K93" s="108">
        <v>1434.8461538461538</v>
      </c>
      <c r="L93" s="108" t="s">
        <v>29</v>
      </c>
      <c r="M93" s="108">
        <v>1498.9754098360656</v>
      </c>
      <c r="N93" s="15" t="str">
        <f t="shared" si="8"/>
        <v>-</v>
      </c>
      <c r="O93" s="4">
        <f t="shared" si="9"/>
        <v>-4.2782060045218007E-2</v>
      </c>
    </row>
    <row r="94" spans="1:15" x14ac:dyDescent="0.25">
      <c r="F94" t="s">
        <v>60</v>
      </c>
      <c r="I94" s="126">
        <v>122</v>
      </c>
      <c r="J94" s="126" t="s">
        <v>148</v>
      </c>
      <c r="K94" s="108">
        <v>1801.1475409836066</v>
      </c>
      <c r="L94" s="108" t="s">
        <v>29</v>
      </c>
      <c r="M94" s="108">
        <v>1740</v>
      </c>
      <c r="N94" s="15" t="str">
        <f t="shared" si="8"/>
        <v>-</v>
      </c>
      <c r="O94" s="4">
        <f t="shared" si="9"/>
        <v>3.5142264933107237E-2</v>
      </c>
    </row>
    <row r="95" spans="1:15" x14ac:dyDescent="0.25">
      <c r="F95" t="s">
        <v>61</v>
      </c>
      <c r="I95" s="126">
        <v>160</v>
      </c>
      <c r="J95" s="126" t="s">
        <v>149</v>
      </c>
      <c r="K95" s="108">
        <v>2031.425</v>
      </c>
      <c r="L95" s="108" t="s">
        <v>29</v>
      </c>
      <c r="M95" s="108">
        <v>2174.7525423728812</v>
      </c>
      <c r="N95" s="15" t="str">
        <f t="shared" si="8"/>
        <v>-</v>
      </c>
      <c r="O95" s="4">
        <f t="shared" si="9"/>
        <v>-6.5905218906651353E-2</v>
      </c>
    </row>
    <row r="96" spans="1:15" x14ac:dyDescent="0.25">
      <c r="B96" t="s">
        <v>62</v>
      </c>
      <c r="F96" t="s">
        <v>57</v>
      </c>
      <c r="I96" s="126">
        <v>25</v>
      </c>
      <c r="J96" s="126" t="s">
        <v>150</v>
      </c>
      <c r="K96" s="108">
        <v>1462.4</v>
      </c>
      <c r="L96" s="108" t="s">
        <v>29</v>
      </c>
      <c r="M96" s="108">
        <v>1234.4117647058824</v>
      </c>
      <c r="N96" s="15" t="str">
        <f t="shared" si="8"/>
        <v>-</v>
      </c>
      <c r="O96" s="4">
        <f t="shared" si="9"/>
        <v>0.18469382892542296</v>
      </c>
    </row>
    <row r="97" spans="1:15" x14ac:dyDescent="0.25">
      <c r="F97" t="s">
        <v>59</v>
      </c>
      <c r="I97" s="126">
        <v>82</v>
      </c>
      <c r="J97" s="126" t="s">
        <v>151</v>
      </c>
      <c r="K97" s="108">
        <v>1458.780487804878</v>
      </c>
      <c r="L97" s="108" t="s">
        <v>29</v>
      </c>
      <c r="M97" s="108">
        <v>1451.0347826086957</v>
      </c>
      <c r="N97" s="15" t="str">
        <f t="shared" si="8"/>
        <v>-</v>
      </c>
      <c r="O97" s="4">
        <f t="shared" si="9"/>
        <v>5.3380561851570363E-3</v>
      </c>
    </row>
    <row r="98" spans="1:15" x14ac:dyDescent="0.25">
      <c r="F98" t="s">
        <v>60</v>
      </c>
      <c r="I98" s="126">
        <v>101</v>
      </c>
      <c r="J98" s="126" t="s">
        <v>152</v>
      </c>
      <c r="K98" s="108">
        <v>1704.6534653465346</v>
      </c>
      <c r="L98" s="108" t="s">
        <v>29</v>
      </c>
      <c r="M98" s="108">
        <v>1741.5952380952381</v>
      </c>
      <c r="N98" s="15" t="str">
        <f t="shared" si="8"/>
        <v>-</v>
      </c>
      <c r="O98" s="4">
        <f t="shared" si="9"/>
        <v>-2.1211457140354995E-2</v>
      </c>
    </row>
    <row r="99" spans="1:15" x14ac:dyDescent="0.25">
      <c r="F99" t="s">
        <v>61</v>
      </c>
      <c r="I99" s="126">
        <v>110</v>
      </c>
      <c r="J99" s="126" t="s">
        <v>153</v>
      </c>
      <c r="K99" s="108">
        <v>1942.9272727272728</v>
      </c>
      <c r="L99" s="108" t="s">
        <v>29</v>
      </c>
      <c r="M99" s="108">
        <v>2071.2162162162163</v>
      </c>
      <c r="N99" s="15" t="str">
        <f t="shared" si="8"/>
        <v>-</v>
      </c>
      <c r="O99" s="4">
        <f t="shared" si="9"/>
        <v>-6.1938943160317228E-2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 t="s">
        <v>29</v>
      </c>
      <c r="M101" s="108">
        <v>574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25">
      <c r="A102" s="1" t="s">
        <v>65</v>
      </c>
      <c r="F102" t="s">
        <v>66</v>
      </c>
      <c r="I102" s="126">
        <v>190</v>
      </c>
      <c r="J102" s="126" t="s">
        <v>154</v>
      </c>
      <c r="K102" s="108">
        <v>1486.421052631579</v>
      </c>
      <c r="L102" s="108" t="s">
        <v>29</v>
      </c>
      <c r="M102" s="108">
        <v>1574.327731092437</v>
      </c>
      <c r="N102" s="15" t="str">
        <f>IF(K102="-","-",IF(L102="-","-",K102/L102-1))</f>
        <v>-</v>
      </c>
      <c r="O102" s="4">
        <f>IF(K102="-","-",IF(M102="-","-",K102/M102-1))</f>
        <v>-5.5837597677237727E-2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>
        <v>886.25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152</v>
      </c>
      <c r="J104" s="126" t="s">
        <v>155</v>
      </c>
      <c r="K104" s="108">
        <v>1351.1842105263158</v>
      </c>
      <c r="L104" s="108" t="s">
        <v>29</v>
      </c>
      <c r="M104" s="108">
        <v>1426.8939393939395</v>
      </c>
      <c r="N104" s="15" t="str">
        <f>IF(K104="-","-",IF(L104="-","-",K104/L104-1))</f>
        <v>-</v>
      </c>
      <c r="O104" s="4">
        <f>IF(K104="-","-",IF(M104="-","-",K104/M104-1))</f>
        <v>-5.3059114470540569E-2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 t="s">
        <v>29</v>
      </c>
      <c r="M106" s="108" t="s">
        <v>29</v>
      </c>
      <c r="N106" s="15" t="str">
        <f t="shared" ref="N106:N111" si="10">IF(K106="-","-",IF(L106="-","-",K106/L106-1))</f>
        <v>-</v>
      </c>
      <c r="O106" s="4" t="str">
        <f t="shared" ref="O106:O110" si="11">IF(K106="-","-",IF(M106="-","-",K106/M106-1))</f>
        <v>-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19</v>
      </c>
      <c r="J109" s="126" t="s">
        <v>156</v>
      </c>
      <c r="K109" s="108">
        <v>2689.4736842105262</v>
      </c>
      <c r="L109" s="108" t="s">
        <v>29</v>
      </c>
      <c r="M109" s="108">
        <v>2800</v>
      </c>
      <c r="N109" s="15" t="str">
        <f t="shared" si="10"/>
        <v>-</v>
      </c>
      <c r="O109" s="4">
        <f t="shared" si="11"/>
        <v>-3.9473684210526327E-2</v>
      </c>
    </row>
    <row r="110" spans="1:15" x14ac:dyDescent="0.25">
      <c r="F110" t="s">
        <v>70</v>
      </c>
      <c r="I110" s="126" t="s">
        <v>29</v>
      </c>
      <c r="J110" s="126" t="s">
        <v>29</v>
      </c>
      <c r="K110" s="108" t="s">
        <v>29</v>
      </c>
      <c r="L110" s="108" t="s">
        <v>29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25">
      <c r="F111" t="s">
        <v>71</v>
      </c>
      <c r="I111" s="126">
        <v>9</v>
      </c>
      <c r="J111" s="126" t="s">
        <v>157</v>
      </c>
      <c r="K111" s="108">
        <v>2411.1111111111113</v>
      </c>
      <c r="L111" s="108" t="s">
        <v>29</v>
      </c>
      <c r="M111" s="108" t="s">
        <v>29</v>
      </c>
      <c r="N111" s="15" t="str">
        <f t="shared" si="10"/>
        <v>-</v>
      </c>
      <c r="O111" s="4" t="str">
        <f>IF(K111="-","-",IF(M111="-","-",K111/M111-1))</f>
        <v>-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250</v>
      </c>
      <c r="J113" s="126" t="s">
        <v>158</v>
      </c>
      <c r="K113" s="108">
        <v>1731.048</v>
      </c>
      <c r="L113" s="108" t="s">
        <v>29</v>
      </c>
      <c r="M113" s="108">
        <v>1578.9130434782608</v>
      </c>
      <c r="N113" s="15" t="str">
        <f>IF(K113="-","-",IF(L113="-","-",K113/L113-1))</f>
        <v>-</v>
      </c>
      <c r="O113" s="4">
        <f>IF(K113="-","-",IF(M113="-","-",K113/M113-1))</f>
        <v>9.6354233787691035E-2</v>
      </c>
    </row>
    <row r="114" spans="1:18" x14ac:dyDescent="0.25">
      <c r="A114" s="1" t="s">
        <v>58</v>
      </c>
      <c r="F114" t="s">
        <v>76</v>
      </c>
      <c r="I114" s="126">
        <v>598</v>
      </c>
      <c r="J114" s="126" t="s">
        <v>159</v>
      </c>
      <c r="K114" s="108">
        <v>647.75083612040135</v>
      </c>
      <c r="L114" s="108" t="s">
        <v>29</v>
      </c>
      <c r="M114" s="108">
        <v>557.4845488257107</v>
      </c>
      <c r="N114" s="15" t="str">
        <f>IF(K114="-","-",IF(L114="-","-",K114/L114-1))</f>
        <v>-</v>
      </c>
      <c r="O114" s="4">
        <f>IF(K114="-","-",IF(M114="-","-",K114/M114-1))</f>
        <v>0.16191711050078106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>
        <v>219.99725003437459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25">
      <c r="A117" s="1" t="s">
        <v>79</v>
      </c>
      <c r="F117" t="s">
        <v>80</v>
      </c>
      <c r="I117" s="126" t="s">
        <v>29</v>
      </c>
      <c r="J117" s="126" t="s">
        <v>29</v>
      </c>
      <c r="K117" s="122" t="s">
        <v>29</v>
      </c>
      <c r="L117" s="122" t="s">
        <v>29</v>
      </c>
      <c r="M117" s="132" t="s">
        <v>29</v>
      </c>
      <c r="N117" s="15" t="str">
        <f t="shared" si="12"/>
        <v>-</v>
      </c>
      <c r="O117" s="4" t="str">
        <f t="shared" si="13"/>
        <v>-</v>
      </c>
    </row>
    <row r="118" spans="1:18" x14ac:dyDescent="0.25">
      <c r="B118" t="s">
        <v>81</v>
      </c>
      <c r="F118" t="s">
        <v>78</v>
      </c>
      <c r="I118" s="126" t="s">
        <v>29</v>
      </c>
      <c r="J118" s="126" t="s">
        <v>29</v>
      </c>
      <c r="K118" s="122" t="s">
        <v>29</v>
      </c>
      <c r="L118" s="122" t="s">
        <v>29</v>
      </c>
      <c r="M118" s="132" t="s">
        <v>29</v>
      </c>
      <c r="N118" s="15" t="str">
        <f t="shared" si="12"/>
        <v>-</v>
      </c>
      <c r="O118" s="4" t="str">
        <f t="shared" si="13"/>
        <v>-</v>
      </c>
    </row>
    <row r="119" spans="1:18" x14ac:dyDescent="0.25">
      <c r="F119" t="s">
        <v>80</v>
      </c>
      <c r="I119" s="126" t="s">
        <v>29</v>
      </c>
      <c r="J119" s="126" t="s">
        <v>29</v>
      </c>
      <c r="K119" s="122" t="s">
        <v>29</v>
      </c>
      <c r="L119" s="122" t="s">
        <v>29</v>
      </c>
      <c r="M119" s="132" t="s">
        <v>29</v>
      </c>
      <c r="N119" s="15" t="str">
        <f t="shared" si="12"/>
        <v>-</v>
      </c>
      <c r="O119" s="4" t="str">
        <f t="shared" si="13"/>
        <v>-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762</v>
      </c>
      <c r="J124" s="126" t="s">
        <v>160</v>
      </c>
      <c r="K124" s="122">
        <v>133.55903759067749</v>
      </c>
      <c r="L124" s="122" t="s">
        <v>29</v>
      </c>
      <c r="M124" s="134">
        <v>112.26914971139483</v>
      </c>
      <c r="N124" s="15" t="str">
        <f>IF(K124="-","-",IF(L124="-","-",K124/L124-1))</f>
        <v>-</v>
      </c>
      <c r="O124" s="4">
        <f>IF(K124="-","-",IF(M124="-","-",K124/M124-1))</f>
        <v>0.18963257434488101</v>
      </c>
    </row>
    <row r="125" spans="1:18" x14ac:dyDescent="0.25">
      <c r="A125" s="1" t="s">
        <v>79</v>
      </c>
      <c r="F125" t="s">
        <v>80</v>
      </c>
      <c r="I125" s="126">
        <v>920</v>
      </c>
      <c r="J125" s="126" t="s">
        <v>161</v>
      </c>
      <c r="K125" s="122">
        <v>164.10326086956522</v>
      </c>
      <c r="L125" s="122" t="s">
        <v>29</v>
      </c>
      <c r="M125" s="134">
        <v>138.94010416666666</v>
      </c>
      <c r="N125" s="15" t="str">
        <f>IF(K125="-","-",IF(L125="-","-",K125/L125-1))</f>
        <v>-</v>
      </c>
      <c r="O125" s="4">
        <f>IF(K125="-","-",IF(M125="-","-",K125/M125-1))</f>
        <v>0.18110794470625913</v>
      </c>
    </row>
    <row r="126" spans="1:18" x14ac:dyDescent="0.25">
      <c r="B126" t="s">
        <v>87</v>
      </c>
      <c r="I126" s="126">
        <v>8</v>
      </c>
      <c r="J126" s="126" t="s">
        <v>162</v>
      </c>
      <c r="K126" s="122">
        <v>150.5</v>
      </c>
      <c r="L126" s="122" t="s">
        <v>29</v>
      </c>
      <c r="M126" s="134">
        <v>157.81818181818181</v>
      </c>
      <c r="N126" s="15" t="str">
        <f>IF(K126="-","-",IF(L126="-","-",K126/L126-1))</f>
        <v>-</v>
      </c>
      <c r="O126" s="4">
        <f>IF(K126="-","-",IF(M126="-","-",K126/M126-1))</f>
        <v>-4.6370967741935498E-2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1089</v>
      </c>
      <c r="J127" s="135" t="s">
        <v>163</v>
      </c>
      <c r="K127" s="136">
        <v>107.78787878787878</v>
      </c>
      <c r="L127" s="136" t="s">
        <v>29</v>
      </c>
      <c r="M127" s="137">
        <v>127.9962643678161</v>
      </c>
      <c r="N127" s="96" t="str">
        <f>IF(K127="-","-",IF(L127="-","-",K127/L127-1))</f>
        <v>-</v>
      </c>
      <c r="O127" s="97">
        <f>IF(K127="-","-",IF(M127="-","-",K127/M127-1))</f>
        <v>-0.15788262008854836</v>
      </c>
      <c r="R127" s="141"/>
    </row>
  </sheetData>
  <mergeCells count="15"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  <mergeCell ref="A50:H50"/>
    <mergeCell ref="H8:O8"/>
    <mergeCell ref="F12:G12"/>
    <mergeCell ref="N12:O12"/>
    <mergeCell ref="A38:H38"/>
    <mergeCell ref="A45:H45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453C-1B51-4257-8E20-FD9ED57DDCEE}">
  <sheetPr>
    <pageSetUpPr fitToPage="1"/>
  </sheetPr>
  <dimension ref="A1:R127"/>
  <sheetViews>
    <sheetView showGridLines="0" zoomScaleNormal="100" workbookViewId="0">
      <selection activeCell="L1" sqref="L1:M1048576"/>
    </sheetView>
  </sheetViews>
  <sheetFormatPr defaultRowHeight="15" x14ac:dyDescent="0.25"/>
  <cols>
    <col min="1" max="1" width="9.5703125" customWidth="1"/>
    <col min="2" max="2" width="10.285156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46241</v>
      </c>
      <c r="C1" s="66"/>
      <c r="G1" s="1" t="s">
        <v>1</v>
      </c>
      <c r="N1" s="67" t="s">
        <v>164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46235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46228</v>
      </c>
      <c r="G13" s="149">
        <v>45871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46228</v>
      </c>
      <c r="O13" s="149">
        <f>G13</f>
        <v>45871</v>
      </c>
    </row>
    <row r="14" spans="1:16" x14ac:dyDescent="0.25">
      <c r="A14" t="s">
        <v>12</v>
      </c>
      <c r="B14" s="98">
        <v>64</v>
      </c>
      <c r="C14" s="99">
        <v>612.20000000000005</v>
      </c>
      <c r="D14" s="100">
        <v>609.5</v>
      </c>
      <c r="E14" s="100">
        <v>651.9</v>
      </c>
      <c r="F14" s="86">
        <f t="shared" ref="F14:F21" si="0">IF(C14="-","-",IF(D14="-","-",C14/D14-1))</f>
        <v>4.4298605414274661E-3</v>
      </c>
      <c r="G14" s="86">
        <f t="shared" ref="G14:G21" si="1">IF(C14="-","-",IF(E14="-","-",C14/E14-1))</f>
        <v>-6.0898910875901158E-2</v>
      </c>
      <c r="I14" t="s">
        <v>12</v>
      </c>
      <c r="J14" s="98">
        <v>168</v>
      </c>
      <c r="K14" s="99">
        <v>606.5</v>
      </c>
      <c r="L14" s="100">
        <v>604.20000000000005</v>
      </c>
      <c r="M14" s="99">
        <v>642.9</v>
      </c>
      <c r="N14" s="4">
        <f t="shared" ref="N14:N20" si="2">IF(K14="-","-",IF(L14="-","-",K14/L14-1))</f>
        <v>3.8066865276398243E-3</v>
      </c>
      <c r="O14" s="86">
        <f t="shared" ref="O14:O20" si="3">IF(K14="-","-",IF(M14="-","-",K14/M14-1))</f>
        <v>-5.661844765904489E-2</v>
      </c>
    </row>
    <row r="15" spans="1:16" x14ac:dyDescent="0.25">
      <c r="A15" t="s">
        <v>13</v>
      </c>
      <c r="B15" s="98">
        <v>103</v>
      </c>
      <c r="C15" s="99">
        <v>615.20000000000005</v>
      </c>
      <c r="D15" s="100">
        <v>614.29999999999995</v>
      </c>
      <c r="E15" s="100">
        <v>656</v>
      </c>
      <c r="F15" s="87">
        <f t="shared" si="0"/>
        <v>1.4650822073907221E-3</v>
      </c>
      <c r="G15" s="86">
        <f t="shared" si="1"/>
        <v>-6.2195121951219456E-2</v>
      </c>
      <c r="I15" t="s">
        <v>13</v>
      </c>
      <c r="J15" s="98">
        <v>137</v>
      </c>
      <c r="K15" s="99">
        <v>609.1</v>
      </c>
      <c r="L15" s="100">
        <v>607.1</v>
      </c>
      <c r="M15" s="99">
        <v>648</v>
      </c>
      <c r="N15" s="4">
        <f t="shared" si="2"/>
        <v>3.2943501894251437E-3</v>
      </c>
      <c r="O15" s="86">
        <f t="shared" si="3"/>
        <v>-6.0030864197530787E-2</v>
      </c>
    </row>
    <row r="16" spans="1:16" x14ac:dyDescent="0.25">
      <c r="A16" t="s">
        <v>14</v>
      </c>
      <c r="B16" s="98">
        <v>19</v>
      </c>
      <c r="C16" s="99">
        <v>612.70000000000005</v>
      </c>
      <c r="D16" s="100">
        <v>609.29999999999995</v>
      </c>
      <c r="E16" s="100">
        <v>651.1</v>
      </c>
      <c r="F16" s="87">
        <f t="shared" si="0"/>
        <v>5.5801739701297759E-3</v>
      </c>
      <c r="G16" s="86">
        <f t="shared" si="1"/>
        <v>-5.8977115650437728E-2</v>
      </c>
      <c r="I16" t="s">
        <v>15</v>
      </c>
      <c r="J16" s="98">
        <v>170</v>
      </c>
      <c r="K16" s="99">
        <v>599.1</v>
      </c>
      <c r="L16" s="100">
        <v>598.6</v>
      </c>
      <c r="M16" s="99">
        <v>638.5</v>
      </c>
      <c r="N16" s="4">
        <f t="shared" si="2"/>
        <v>8.3528232542606773E-4</v>
      </c>
      <c r="O16" s="86">
        <f t="shared" si="3"/>
        <v>-6.1707126076742336E-2</v>
      </c>
    </row>
    <row r="17" spans="1:17" x14ac:dyDescent="0.25">
      <c r="A17" t="s">
        <v>16</v>
      </c>
      <c r="B17" s="101">
        <v>435</v>
      </c>
      <c r="C17" s="99">
        <v>611.9</v>
      </c>
      <c r="D17" s="100">
        <v>610.79999999999995</v>
      </c>
      <c r="E17" s="100">
        <v>651.70000000000005</v>
      </c>
      <c r="F17" s="87">
        <f t="shared" si="0"/>
        <v>1.8009168303865231E-3</v>
      </c>
      <c r="G17" s="86">
        <f t="shared" si="1"/>
        <v>-6.107104495933724E-2</v>
      </c>
      <c r="I17" t="s">
        <v>16</v>
      </c>
      <c r="J17" s="98">
        <v>215</v>
      </c>
      <c r="K17" s="99">
        <v>604.29999999999995</v>
      </c>
      <c r="L17" s="100">
        <v>602.29999999999995</v>
      </c>
      <c r="M17" s="99">
        <v>641.4</v>
      </c>
      <c r="N17" s="4">
        <f t="shared" si="2"/>
        <v>3.320604349991596E-3</v>
      </c>
      <c r="O17" s="86">
        <f t="shared" si="3"/>
        <v>-5.7842220143436318E-2</v>
      </c>
    </row>
    <row r="18" spans="1:17" x14ac:dyDescent="0.25">
      <c r="A18" t="s">
        <v>17</v>
      </c>
      <c r="B18" s="98">
        <v>134</v>
      </c>
      <c r="C18" s="99">
        <v>610.79999999999995</v>
      </c>
      <c r="D18" s="100">
        <v>609.1</v>
      </c>
      <c r="E18" s="100">
        <v>651.20000000000005</v>
      </c>
      <c r="F18" s="86">
        <f t="shared" si="0"/>
        <v>2.7910031193563167E-3</v>
      </c>
      <c r="G18" s="86">
        <f t="shared" si="1"/>
        <v>-6.2039312039312122E-2</v>
      </c>
      <c r="I18" t="s">
        <v>18</v>
      </c>
      <c r="J18" s="98">
        <v>162</v>
      </c>
      <c r="K18" s="99">
        <v>579.70000000000005</v>
      </c>
      <c r="L18" s="100">
        <v>581.29999999999995</v>
      </c>
      <c r="M18" s="99">
        <v>616.70000000000005</v>
      </c>
      <c r="N18" s="4">
        <f t="shared" si="2"/>
        <v>-2.7524514020297319E-3</v>
      </c>
      <c r="O18" s="86">
        <f t="shared" si="3"/>
        <v>-5.9996756932057749E-2</v>
      </c>
    </row>
    <row r="19" spans="1:17" x14ac:dyDescent="0.25">
      <c r="A19" t="s">
        <v>19</v>
      </c>
      <c r="B19" s="98">
        <v>491</v>
      </c>
      <c r="C19" s="99">
        <v>602</v>
      </c>
      <c r="D19" s="100">
        <v>600.4</v>
      </c>
      <c r="E19" s="100">
        <v>641</v>
      </c>
      <c r="F19" s="87">
        <f t="shared" si="0"/>
        <v>2.6648900732844094E-3</v>
      </c>
      <c r="G19" s="86">
        <f t="shared" si="1"/>
        <v>-6.0842433697347875E-2</v>
      </c>
      <c r="I19" s="85" t="s">
        <v>19</v>
      </c>
      <c r="J19" s="98">
        <v>160</v>
      </c>
      <c r="K19" s="99">
        <v>591</v>
      </c>
      <c r="L19" s="100">
        <v>585.20000000000005</v>
      </c>
      <c r="M19" s="99">
        <v>628.20000000000005</v>
      </c>
      <c r="N19" s="97">
        <f t="shared" si="2"/>
        <v>9.9111414900887596E-3</v>
      </c>
      <c r="O19" s="150">
        <f t="shared" si="3"/>
        <v>-5.9216809933142378E-2</v>
      </c>
    </row>
    <row r="20" spans="1:17" x14ac:dyDescent="0.25">
      <c r="A20" t="s">
        <v>20</v>
      </c>
      <c r="B20" s="98">
        <v>161</v>
      </c>
      <c r="C20" s="99">
        <v>621.70000000000005</v>
      </c>
      <c r="D20" s="100">
        <v>623.20000000000005</v>
      </c>
      <c r="E20" s="100">
        <v>644.20000000000005</v>
      </c>
      <c r="F20" s="86">
        <f t="shared" si="0"/>
        <v>-2.4069319640565023E-3</v>
      </c>
      <c r="G20" s="87">
        <f t="shared" si="1"/>
        <v>-3.4927041291524352E-2</v>
      </c>
      <c r="I20" t="s">
        <v>21</v>
      </c>
      <c r="J20" s="102">
        <v>1186</v>
      </c>
      <c r="K20" s="104">
        <v>598.1</v>
      </c>
      <c r="L20" s="103">
        <v>596.79999999999995</v>
      </c>
      <c r="M20" s="104">
        <v>634.20000000000005</v>
      </c>
      <c r="N20" s="4">
        <f t="shared" si="2"/>
        <v>2.1782841823057009E-3</v>
      </c>
      <c r="O20" s="86">
        <f t="shared" si="3"/>
        <v>-5.6922106590980848E-2</v>
      </c>
    </row>
    <row r="21" spans="1:17" x14ac:dyDescent="0.25">
      <c r="A21" s="82" t="s">
        <v>21</v>
      </c>
      <c r="B21" s="105">
        <v>1798</v>
      </c>
      <c r="C21" s="104">
        <v>606</v>
      </c>
      <c r="D21" s="103">
        <v>604.70000000000005</v>
      </c>
      <c r="E21" s="103">
        <v>644.4</v>
      </c>
      <c r="F21" s="88">
        <f t="shared" si="0"/>
        <v>2.149826360178464E-3</v>
      </c>
      <c r="G21" s="88">
        <f t="shared" si="1"/>
        <v>-5.9590316573556734E-2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16</v>
      </c>
      <c r="C24" s="99">
        <v>611.70000000000005</v>
      </c>
      <c r="D24" s="100">
        <v>610.4</v>
      </c>
      <c r="E24" s="100">
        <v>653.20000000000005</v>
      </c>
      <c r="F24" s="87">
        <f t="shared" ref="F24:F33" si="4">IF(C24="-","-",IF(D24="-","-",C24/D24-1))</f>
        <v>2.1297509829620864E-3</v>
      </c>
      <c r="G24" s="86">
        <f t="shared" ref="G24:G33" si="5">IF(C24="-","-",IF(E24="-","-",C24/E24-1))</f>
        <v>-6.3533374157991429E-2</v>
      </c>
      <c r="I24" t="s">
        <v>16</v>
      </c>
      <c r="J24" s="98">
        <v>27</v>
      </c>
      <c r="K24" s="99">
        <v>537.1</v>
      </c>
      <c r="L24" s="100">
        <v>549.6</v>
      </c>
      <c r="M24" s="99">
        <v>571.20000000000005</v>
      </c>
      <c r="N24" s="4">
        <f t="shared" ref="N24:N31" si="6">IF(K24="-","-",IF(L24="-","-",K24/L24-1))</f>
        <v>-2.2743813682678304E-2</v>
      </c>
      <c r="O24" s="86">
        <f t="shared" ref="O24:O31" si="7">IF(K24="-","-",IF(M24="-","-",K24/M24-1))</f>
        <v>-5.9698879551820738E-2</v>
      </c>
    </row>
    <row r="25" spans="1:17" x14ac:dyDescent="0.25">
      <c r="A25" t="s">
        <v>13</v>
      </c>
      <c r="B25" s="98">
        <v>76</v>
      </c>
      <c r="C25" s="99">
        <v>615.29999999999995</v>
      </c>
      <c r="D25" s="100">
        <v>615.6</v>
      </c>
      <c r="E25" s="100">
        <v>655.6</v>
      </c>
      <c r="F25" s="87">
        <f t="shared" si="4"/>
        <v>-4.8732943469798062E-4</v>
      </c>
      <c r="G25" s="86">
        <f t="shared" si="5"/>
        <v>-6.1470408785845088E-2</v>
      </c>
      <c r="I25" t="s">
        <v>17</v>
      </c>
      <c r="J25" s="98">
        <v>21</v>
      </c>
      <c r="K25" s="99">
        <v>543.4</v>
      </c>
      <c r="L25" s="100">
        <v>542.9</v>
      </c>
      <c r="M25" s="99">
        <v>565.6</v>
      </c>
      <c r="N25" s="4">
        <f t="shared" si="6"/>
        <v>9.2097992263773243E-4</v>
      </c>
      <c r="O25" s="86">
        <f t="shared" si="7"/>
        <v>-3.9250353606789301E-2</v>
      </c>
    </row>
    <row r="26" spans="1:17" x14ac:dyDescent="0.25">
      <c r="A26" t="s">
        <v>14</v>
      </c>
      <c r="B26" s="98">
        <v>46</v>
      </c>
      <c r="C26" s="99">
        <v>612.1</v>
      </c>
      <c r="D26" s="100">
        <v>614.79999999999995</v>
      </c>
      <c r="E26" s="100">
        <v>654.1</v>
      </c>
      <c r="F26" s="86">
        <f t="shared" si="4"/>
        <v>-4.3916720884839E-3</v>
      </c>
      <c r="G26" s="86">
        <f t="shared" si="5"/>
        <v>-6.4210365387555424E-2</v>
      </c>
      <c r="I26" t="s">
        <v>18</v>
      </c>
      <c r="J26" s="98">
        <v>26</v>
      </c>
      <c r="K26" s="99">
        <v>516.6</v>
      </c>
      <c r="L26" s="100">
        <v>510.9</v>
      </c>
      <c r="M26" s="99">
        <v>539.79999999999995</v>
      </c>
      <c r="N26" s="4">
        <f t="shared" si="6"/>
        <v>1.1156782149148725E-2</v>
      </c>
      <c r="O26" s="86">
        <f t="shared" si="7"/>
        <v>-4.2978881067061714E-2</v>
      </c>
    </row>
    <row r="27" spans="1:17" x14ac:dyDescent="0.25">
      <c r="A27" t="s">
        <v>15</v>
      </c>
      <c r="B27" s="98">
        <v>24</v>
      </c>
      <c r="C27" s="99">
        <v>606.29999999999995</v>
      </c>
      <c r="D27" s="100">
        <v>604.5</v>
      </c>
      <c r="E27" s="100">
        <v>649.1</v>
      </c>
      <c r="F27" s="86">
        <f t="shared" si="4"/>
        <v>2.9776674937964653E-3</v>
      </c>
      <c r="G27" s="86">
        <f t="shared" si="5"/>
        <v>-6.593745185641664E-2</v>
      </c>
      <c r="I27" t="s">
        <v>19</v>
      </c>
      <c r="J27" s="98">
        <v>61</v>
      </c>
      <c r="K27" s="99">
        <v>520.9</v>
      </c>
      <c r="L27" s="100">
        <v>527.4</v>
      </c>
      <c r="M27" s="99">
        <v>547.20000000000005</v>
      </c>
      <c r="N27" s="4">
        <f t="shared" si="6"/>
        <v>-1.2324611300720489E-2</v>
      </c>
      <c r="O27" s="86">
        <f t="shared" si="7"/>
        <v>-4.8062865497076168E-2</v>
      </c>
    </row>
    <row r="28" spans="1:17" x14ac:dyDescent="0.25">
      <c r="A28" t="s">
        <v>16</v>
      </c>
      <c r="B28" s="98">
        <v>332</v>
      </c>
      <c r="C28" s="99">
        <v>611.4</v>
      </c>
      <c r="D28" s="100">
        <v>610.29999999999995</v>
      </c>
      <c r="E28" s="100">
        <v>651.79999999999995</v>
      </c>
      <c r="F28" s="86">
        <f t="shared" si="4"/>
        <v>1.8023922660985736E-3</v>
      </c>
      <c r="G28" s="86">
        <f t="shared" si="5"/>
        <v>-6.1982203129794411E-2</v>
      </c>
      <c r="I28" t="s">
        <v>20</v>
      </c>
      <c r="J28" s="98">
        <v>53</v>
      </c>
      <c r="K28" s="99">
        <v>523.9</v>
      </c>
      <c r="L28" s="100">
        <v>525.4</v>
      </c>
      <c r="M28" s="99">
        <v>548.20000000000005</v>
      </c>
      <c r="N28" s="4">
        <f t="shared" si="6"/>
        <v>-2.8549676437000793E-3</v>
      </c>
      <c r="O28" s="86">
        <f t="shared" si="7"/>
        <v>-4.432688799708151E-2</v>
      </c>
    </row>
    <row r="29" spans="1:17" x14ac:dyDescent="0.25">
      <c r="A29" t="s">
        <v>17</v>
      </c>
      <c r="B29" s="98">
        <v>259</v>
      </c>
      <c r="C29" s="99">
        <v>613.1</v>
      </c>
      <c r="D29" s="100">
        <v>610</v>
      </c>
      <c r="E29" s="100">
        <v>651</v>
      </c>
      <c r="F29" s="86">
        <f t="shared" si="4"/>
        <v>5.0819672131148241E-3</v>
      </c>
      <c r="G29" s="86">
        <f t="shared" si="5"/>
        <v>-5.8218125960061373E-2</v>
      </c>
      <c r="I29" t="s">
        <v>24</v>
      </c>
      <c r="J29" s="98">
        <v>207</v>
      </c>
      <c r="K29" s="99">
        <v>484.3</v>
      </c>
      <c r="L29" s="100">
        <v>486.1</v>
      </c>
      <c r="M29" s="99">
        <v>511.6</v>
      </c>
      <c r="N29" s="4">
        <f t="shared" si="6"/>
        <v>-3.7029417815264143E-3</v>
      </c>
      <c r="O29" s="86">
        <f t="shared" si="7"/>
        <v>-5.3362001563721728E-2</v>
      </c>
      <c r="Q29" t="s">
        <v>31</v>
      </c>
    </row>
    <row r="30" spans="1:17" x14ac:dyDescent="0.25">
      <c r="A30" t="s">
        <v>18</v>
      </c>
      <c r="B30" s="98">
        <v>46</v>
      </c>
      <c r="C30" s="99">
        <v>589.6</v>
      </c>
      <c r="D30" s="100">
        <v>586.9</v>
      </c>
      <c r="E30" s="100">
        <v>628.9</v>
      </c>
      <c r="F30" s="86">
        <f t="shared" si="4"/>
        <v>4.6004430056227896E-3</v>
      </c>
      <c r="G30" s="86">
        <f t="shared" si="5"/>
        <v>-6.2490062013038528E-2</v>
      </c>
      <c r="I30" s="85" t="s">
        <v>25</v>
      </c>
      <c r="J30" s="118">
        <v>160</v>
      </c>
      <c r="K30" s="121">
        <v>504.3</v>
      </c>
      <c r="L30" s="120">
        <v>502.2</v>
      </c>
      <c r="M30" s="121">
        <v>529.1</v>
      </c>
      <c r="N30" s="4">
        <f t="shared" si="6"/>
        <v>4.1816009557944511E-3</v>
      </c>
      <c r="O30" s="150">
        <f t="shared" si="7"/>
        <v>-4.6872046872046935E-2</v>
      </c>
    </row>
    <row r="31" spans="1:17" x14ac:dyDescent="0.25">
      <c r="A31" t="s">
        <v>19</v>
      </c>
      <c r="B31" s="98">
        <v>369</v>
      </c>
      <c r="C31" s="99">
        <v>601</v>
      </c>
      <c r="D31" s="100">
        <v>600.9</v>
      </c>
      <c r="E31" s="100">
        <v>641.20000000000005</v>
      </c>
      <c r="F31" s="87">
        <f t="shared" si="4"/>
        <v>1.6641704110509359E-4</v>
      </c>
      <c r="G31" s="86">
        <f t="shared" si="5"/>
        <v>-6.2694946974423016E-2</v>
      </c>
      <c r="I31" t="s">
        <v>21</v>
      </c>
      <c r="J31" s="101">
        <v>987</v>
      </c>
      <c r="K31" s="99">
        <v>482.6</v>
      </c>
      <c r="L31" s="100">
        <v>488.1</v>
      </c>
      <c r="M31" s="99">
        <v>500.3</v>
      </c>
      <c r="N31" s="152">
        <f t="shared" si="6"/>
        <v>-1.1268182749436639E-2</v>
      </c>
      <c r="O31" s="86">
        <f t="shared" si="7"/>
        <v>-3.5378772736358144E-2</v>
      </c>
    </row>
    <row r="32" spans="1:17" x14ac:dyDescent="0.25">
      <c r="A32" t="s">
        <v>20</v>
      </c>
      <c r="B32" s="98">
        <v>268</v>
      </c>
      <c r="C32" s="99">
        <v>608.4</v>
      </c>
      <c r="D32" s="100">
        <v>610.1</v>
      </c>
      <c r="E32" s="100">
        <v>640.5</v>
      </c>
      <c r="F32" s="86">
        <f t="shared" si="4"/>
        <v>-2.7864284543518414E-3</v>
      </c>
      <c r="G32" s="87">
        <f t="shared" si="5"/>
        <v>-5.0117096018735374E-2</v>
      </c>
    </row>
    <row r="33" spans="1:15" x14ac:dyDescent="0.25">
      <c r="A33" s="82" t="s">
        <v>21</v>
      </c>
      <c r="B33" s="105">
        <v>1575</v>
      </c>
      <c r="C33" s="104">
        <v>606.20000000000005</v>
      </c>
      <c r="D33" s="103">
        <v>605.6</v>
      </c>
      <c r="E33" s="103">
        <v>644.29999999999995</v>
      </c>
      <c r="F33" s="88">
        <f t="shared" si="4"/>
        <v>9.9075297225903469E-4</v>
      </c>
      <c r="G33" s="88">
        <f t="shared" si="5"/>
        <v>-5.9133943814992929E-2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46235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9689</v>
      </c>
      <c r="K38" s="12">
        <v>658.18469850569124</v>
      </c>
      <c r="L38" s="12">
        <v>692.67925331064851</v>
      </c>
      <c r="M38" s="122">
        <v>647.80382211967878</v>
      </c>
      <c r="N38" s="4">
        <f>IF(K38="-","-",IF(L38="-","-",K38/L38-1))</f>
        <v>-4.9798741105773203E-2</v>
      </c>
      <c r="O38" s="4">
        <f>IF(K38="-","-",IF(M38="-","-",K38/M38-1))</f>
        <v>1.6024722348882081E-2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9689</v>
      </c>
      <c r="K40" s="124">
        <v>658.18469850569124</v>
      </c>
      <c r="L40" s="124">
        <v>692.67925331064851</v>
      </c>
      <c r="M40" s="124">
        <v>647.80382211967878</v>
      </c>
      <c r="N40" s="95">
        <f>IF(K40="-","-",IF(L40="-","-",K40/L40-1))</f>
        <v>-4.9798741105773203E-2</v>
      </c>
      <c r="O40" s="95">
        <f>IF(K40="-","-",IF(M40="-","-",K40/M40-1))</f>
        <v>1.6024722348882081E-2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46235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180.73199856866938</v>
      </c>
      <c r="L45" s="125">
        <v>179.58056809145498</v>
      </c>
      <c r="M45" s="125">
        <v>205.90844138106149</v>
      </c>
      <c r="N45" s="4">
        <f>IF(K45="-","-",IF(L45="-","-",K45/L45-1))</f>
        <v>6.4117765605240518E-3</v>
      </c>
      <c r="O45" s="4">
        <f>IF(K45="-","-",IF(M45="-","-",K45/M45-1))</f>
        <v>-0.12227008588637556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46235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46143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2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2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6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46241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30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46143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46113</v>
      </c>
      <c r="O74" s="75">
        <v>45778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130.89526369426753</v>
      </c>
      <c r="L76" s="14">
        <v>209.06247072665136</v>
      </c>
      <c r="M76" s="14">
        <v>244.40860077443068</v>
      </c>
      <c r="N76" s="4">
        <f>IF(K76="-","-",IF(L76="-","-",K76/L76-1))</f>
        <v>-0.37389401723175486</v>
      </c>
      <c r="O76" s="4">
        <f>IF(K76="-","-",IF(M76="-","-",K76/M76-1))</f>
        <v>-0.46444084504590233</v>
      </c>
    </row>
    <row r="77" spans="1:15" x14ac:dyDescent="0.25">
      <c r="I77" t="s">
        <v>94</v>
      </c>
      <c r="K77" s="12">
        <v>114.36754176610978</v>
      </c>
      <c r="L77" s="14">
        <v>194.60902958297652</v>
      </c>
      <c r="M77" s="14">
        <v>156.38238315356961</v>
      </c>
      <c r="N77" s="4">
        <f>IF(K77="-","-",IF(L77="-","-",K77/L77-1))</f>
        <v>-0.41232150424270897</v>
      </c>
      <c r="O77" s="4">
        <f>IF(K77="-","-",IF(M77="-","-",K77/M77-1))</f>
        <v>-0.26866735587601764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46235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46228</v>
      </c>
      <c r="O82" s="94">
        <f>O13</f>
        <v>45871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>
        <v>219</v>
      </c>
      <c r="L84" s="12" t="s">
        <v>29</v>
      </c>
      <c r="M84" s="12">
        <v>200</v>
      </c>
      <c r="N84" s="4" t="str">
        <f>IF(K84="-","-",IF(L84="-","-",K84/L84-1))</f>
        <v>-</v>
      </c>
      <c r="O84" s="4">
        <f>IF(K84="-","-",IF(M84="-","-",K84/M84-1))</f>
        <v>9.4999999999999973E-2</v>
      </c>
    </row>
    <row r="85" spans="1:15" ht="14.85" customHeight="1" x14ac:dyDescent="0.25">
      <c r="I85" t="s">
        <v>48</v>
      </c>
      <c r="K85" s="12">
        <v>203.5</v>
      </c>
      <c r="L85" s="12" t="s">
        <v>29</v>
      </c>
      <c r="M85" s="12">
        <v>186</v>
      </c>
      <c r="N85" s="4" t="str">
        <f>IF(K85="-","-",IF(L85="-","-",K85/L85-1))</f>
        <v>-</v>
      </c>
      <c r="O85" s="4">
        <f>IF(K85="-","-",IF(M85="-","-",K85/M85-1))</f>
        <v>9.4086021505376261E-2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46235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46228</v>
      </c>
      <c r="O91" s="149">
        <f>G13</f>
        <v>45871</v>
      </c>
    </row>
    <row r="92" spans="1:15" x14ac:dyDescent="0.25">
      <c r="A92" s="1" t="s">
        <v>55</v>
      </c>
      <c r="B92" t="s">
        <v>56</v>
      </c>
      <c r="F92" t="s">
        <v>57</v>
      </c>
      <c r="I92" s="126">
        <v>27</v>
      </c>
      <c r="J92" s="126" t="s">
        <v>165</v>
      </c>
      <c r="K92" s="108">
        <v>1336.6666666666667</v>
      </c>
      <c r="L92" s="108">
        <v>1214</v>
      </c>
      <c r="M92" s="108">
        <v>1387.1428571428571</v>
      </c>
      <c r="N92" s="15">
        <f t="shared" ref="N92:N99" si="8">IF(K92="-","-",IF(L92="-","-",K92/L92-1))</f>
        <v>0.1010433827567272</v>
      </c>
      <c r="O92" s="4">
        <f t="shared" ref="O92:O99" si="9">IF(K92="-","-",IF(M92="-","-",K92/M92-1))</f>
        <v>-3.6388602814967363E-2</v>
      </c>
    </row>
    <row r="93" spans="1:15" x14ac:dyDescent="0.25">
      <c r="A93" s="1" t="s">
        <v>58</v>
      </c>
      <c r="F93" t="s">
        <v>59</v>
      </c>
      <c r="I93" s="126">
        <v>90</v>
      </c>
      <c r="J93" s="126" t="s">
        <v>166</v>
      </c>
      <c r="K93" s="108">
        <v>1471.6666666666667</v>
      </c>
      <c r="L93" s="108">
        <v>1434.8461538461538</v>
      </c>
      <c r="M93" s="108">
        <v>1594.4086021505377</v>
      </c>
      <c r="N93" s="15">
        <f t="shared" si="8"/>
        <v>2.5661645133043809E-2</v>
      </c>
      <c r="O93" s="4">
        <f t="shared" si="9"/>
        <v>-7.698273536552469E-2</v>
      </c>
    </row>
    <row r="94" spans="1:15" x14ac:dyDescent="0.25">
      <c r="F94" t="s">
        <v>60</v>
      </c>
      <c r="I94" s="126">
        <v>115</v>
      </c>
      <c r="J94" s="126" t="s">
        <v>167</v>
      </c>
      <c r="K94" s="108">
        <v>1650.8608695652174</v>
      </c>
      <c r="L94" s="108">
        <v>1801.1475409836066</v>
      </c>
      <c r="M94" s="108">
        <v>1805.8201058201057</v>
      </c>
      <c r="N94" s="15">
        <f t="shared" si="8"/>
        <v>-8.3439400714678591E-2</v>
      </c>
      <c r="O94" s="4">
        <f t="shared" si="9"/>
        <v>-8.5811003961833832E-2</v>
      </c>
    </row>
    <row r="95" spans="1:15" x14ac:dyDescent="0.25">
      <c r="F95" t="s">
        <v>61</v>
      </c>
      <c r="I95" s="126">
        <v>252</v>
      </c>
      <c r="J95" s="126" t="s">
        <v>168</v>
      </c>
      <c r="K95" s="108">
        <v>2047.9801587301588</v>
      </c>
      <c r="L95" s="108">
        <v>2031.425</v>
      </c>
      <c r="M95" s="108">
        <v>2216.1133603238868</v>
      </c>
      <c r="N95" s="15">
        <f t="shared" si="8"/>
        <v>8.1495298768887725E-3</v>
      </c>
      <c r="O95" s="4">
        <f t="shared" si="9"/>
        <v>-7.5868502308544028E-2</v>
      </c>
    </row>
    <row r="96" spans="1:15" x14ac:dyDescent="0.25">
      <c r="B96" t="s">
        <v>62</v>
      </c>
      <c r="F96" t="s">
        <v>57</v>
      </c>
      <c r="I96" s="126">
        <v>20</v>
      </c>
      <c r="J96" s="126" t="s">
        <v>169</v>
      </c>
      <c r="K96" s="108">
        <v>1332.5</v>
      </c>
      <c r="L96" s="108">
        <v>1462.4</v>
      </c>
      <c r="M96" s="108">
        <v>1267.3170731707316</v>
      </c>
      <c r="N96" s="15">
        <f t="shared" si="8"/>
        <v>-8.8826586433260468E-2</v>
      </c>
      <c r="O96" s="4">
        <f t="shared" si="9"/>
        <v>5.1433795227097789E-2</v>
      </c>
    </row>
    <row r="97" spans="1:15" x14ac:dyDescent="0.25">
      <c r="F97" t="s">
        <v>59</v>
      </c>
      <c r="I97" s="126">
        <v>71</v>
      </c>
      <c r="J97" s="126" t="s">
        <v>170</v>
      </c>
      <c r="K97" s="108">
        <v>1513.943661971831</v>
      </c>
      <c r="L97" s="108">
        <v>1458.780487804878</v>
      </c>
      <c r="M97" s="108">
        <v>1478.1021897810219</v>
      </c>
      <c r="N97" s="15">
        <f t="shared" si="8"/>
        <v>3.7814581856630447E-2</v>
      </c>
      <c r="O97" s="4">
        <f t="shared" si="9"/>
        <v>2.4248304642670915E-2</v>
      </c>
    </row>
    <row r="98" spans="1:15" x14ac:dyDescent="0.25">
      <c r="F98" t="s">
        <v>60</v>
      </c>
      <c r="I98" s="126">
        <v>112</v>
      </c>
      <c r="J98" s="126" t="s">
        <v>171</v>
      </c>
      <c r="K98" s="108">
        <v>1621.6339285714287</v>
      </c>
      <c r="L98" s="108">
        <v>1704.6534653465346</v>
      </c>
      <c r="M98" s="108">
        <v>1758.3355263157894</v>
      </c>
      <c r="N98" s="15">
        <f t="shared" si="8"/>
        <v>-4.8701708859184012E-2</v>
      </c>
      <c r="O98" s="4">
        <f t="shared" si="9"/>
        <v>-7.7744887536219665E-2</v>
      </c>
    </row>
    <row r="99" spans="1:15" x14ac:dyDescent="0.25">
      <c r="F99" t="s">
        <v>61</v>
      </c>
      <c r="I99" s="126">
        <v>97</v>
      </c>
      <c r="J99" s="126" t="s">
        <v>172</v>
      </c>
      <c r="K99" s="108">
        <v>1900.1546391752577</v>
      </c>
      <c r="L99" s="108">
        <v>1942.9272727272728</v>
      </c>
      <c r="M99" s="108">
        <v>2153.6162790697676</v>
      </c>
      <c r="N99" s="15">
        <f t="shared" si="8"/>
        <v>-2.2014531450770924E-2</v>
      </c>
      <c r="O99" s="4">
        <f t="shared" si="9"/>
        <v>-0.11769117941659979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 t="s">
        <v>29</v>
      </c>
      <c r="M101" s="108">
        <v>736.66666666666663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25">
      <c r="A102" s="1" t="s">
        <v>65</v>
      </c>
      <c r="F102" t="s">
        <v>66</v>
      </c>
      <c r="I102" s="126">
        <v>109</v>
      </c>
      <c r="J102" s="126" t="s">
        <v>173</v>
      </c>
      <c r="K102" s="108">
        <v>1546.1467889908256</v>
      </c>
      <c r="L102" s="108">
        <v>1486.421052631579</v>
      </c>
      <c r="M102" s="108">
        <v>1469.3235294117646</v>
      </c>
      <c r="N102" s="15">
        <f>IF(K102="-","-",IF(L102="-","-",K102/L102-1))</f>
        <v>4.0180900461216806E-2</v>
      </c>
      <c r="O102" s="4">
        <f>IF(K102="-","-",IF(M102="-","-",K102/M102-1))</f>
        <v>5.228478142578763E-2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110</v>
      </c>
      <c r="J104" s="126" t="s">
        <v>174</v>
      </c>
      <c r="K104" s="108">
        <v>1353.3181818181818</v>
      </c>
      <c r="L104" s="108">
        <v>1351.1842105263158</v>
      </c>
      <c r="M104" s="108">
        <v>1509.0526315789473</v>
      </c>
      <c r="N104" s="15">
        <f>IF(K104="-","-",IF(L104="-","-",K104/L104-1))</f>
        <v>1.5793340946714807E-3</v>
      </c>
      <c r="O104" s="4">
        <f>IF(K104="-","-",IF(M104="-","-",K104/M104-1))</f>
        <v>-0.10320014458198046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>
        <v>20</v>
      </c>
      <c r="J106" s="126" t="s">
        <v>175</v>
      </c>
      <c r="K106" s="108">
        <v>2352.5</v>
      </c>
      <c r="L106" s="108" t="s">
        <v>29</v>
      </c>
      <c r="M106" s="108">
        <v>2643.75</v>
      </c>
      <c r="N106" s="15" t="str">
        <f t="shared" ref="N106:N111" si="10">IF(K106="-","-",IF(L106="-","-",K106/L106-1))</f>
        <v>-</v>
      </c>
      <c r="O106" s="4">
        <f t="shared" ref="O106:O110" si="11">IF(K106="-","-",IF(M106="-","-",K106/M106-1))</f>
        <v>-0.11016548463356979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>
        <v>2100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68</v>
      </c>
      <c r="J109" s="126" t="s">
        <v>176</v>
      </c>
      <c r="K109" s="108">
        <v>3560</v>
      </c>
      <c r="L109" s="108">
        <v>2689.4736842105262</v>
      </c>
      <c r="M109" s="108">
        <v>3110.9375</v>
      </c>
      <c r="N109" s="15">
        <f t="shared" si="10"/>
        <v>0.32367906066536212</v>
      </c>
      <c r="O109" s="4">
        <f t="shared" si="11"/>
        <v>0.14434957307885488</v>
      </c>
    </row>
    <row r="110" spans="1:15" x14ac:dyDescent="0.25">
      <c r="F110" t="s">
        <v>70</v>
      </c>
      <c r="I110" s="126">
        <v>8</v>
      </c>
      <c r="J110" s="126" t="s">
        <v>177</v>
      </c>
      <c r="K110" s="108">
        <v>2110</v>
      </c>
      <c r="L110" s="108" t="s">
        <v>29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25">
      <c r="F111" t="s">
        <v>71</v>
      </c>
      <c r="I111" s="126">
        <v>6</v>
      </c>
      <c r="J111" s="126" t="s">
        <v>178</v>
      </c>
      <c r="K111" s="108">
        <v>3406.6666666666665</v>
      </c>
      <c r="L111" s="108">
        <v>2411.1111111111113</v>
      </c>
      <c r="M111" s="108">
        <v>3266.6666666666665</v>
      </c>
      <c r="N111" s="15">
        <f t="shared" si="10"/>
        <v>0.41290322580645133</v>
      </c>
      <c r="O111" s="4">
        <f>IF(K111="-","-",IF(M111="-","-",K111/M111-1))</f>
        <v>4.2857142857142927E-2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257</v>
      </c>
      <c r="J113" s="126" t="s">
        <v>179</v>
      </c>
      <c r="K113" s="108">
        <v>1683.8949416342411</v>
      </c>
      <c r="L113" s="108">
        <v>1731.048</v>
      </c>
      <c r="M113" s="108">
        <v>1732.1486068111456</v>
      </c>
      <c r="N113" s="15">
        <f>IF(K113="-","-",IF(L113="-","-",K113/L113-1))</f>
        <v>-2.7239601886116849E-2</v>
      </c>
      <c r="O113" s="4">
        <f>IF(K113="-","-",IF(M113="-","-",K113/M113-1))</f>
        <v>-2.7857693610791601E-2</v>
      </c>
    </row>
    <row r="114" spans="1:18" x14ac:dyDescent="0.25">
      <c r="A114" s="1" t="s">
        <v>58</v>
      </c>
      <c r="F114" t="s">
        <v>76</v>
      </c>
      <c r="I114" s="126">
        <v>556</v>
      </c>
      <c r="J114" s="126" t="s">
        <v>180</v>
      </c>
      <c r="K114" s="108">
        <v>639.226618705036</v>
      </c>
      <c r="L114" s="108">
        <v>647.75083612040135</v>
      </c>
      <c r="M114" s="108">
        <v>639.99653979238758</v>
      </c>
      <c r="N114" s="15">
        <f>IF(K114="-","-",IF(L114="-","-",K114/L114-1))</f>
        <v>-1.315971657623749E-2</v>
      </c>
      <c r="O114" s="4">
        <f>IF(K114="-","-",IF(M114="-","-",K114/M114-1))</f>
        <v>-1.2030082031402323E-3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>
        <v>208.1991672033312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25">
      <c r="A117" s="1" t="s">
        <v>79</v>
      </c>
      <c r="F117" t="s">
        <v>80</v>
      </c>
      <c r="I117" s="126">
        <v>3857</v>
      </c>
      <c r="J117" s="126" t="s">
        <v>181</v>
      </c>
      <c r="K117" s="122">
        <v>295.52372310085559</v>
      </c>
      <c r="L117" s="122" t="s">
        <v>29</v>
      </c>
      <c r="M117" s="132">
        <v>285.80898100172709</v>
      </c>
      <c r="N117" s="15" t="str">
        <f t="shared" si="12"/>
        <v>-</v>
      </c>
      <c r="O117" s="4">
        <f t="shared" si="13"/>
        <v>3.3990331812105534E-2</v>
      </c>
    </row>
    <row r="118" spans="1:18" x14ac:dyDescent="0.25">
      <c r="B118" t="s">
        <v>81</v>
      </c>
      <c r="F118" t="s">
        <v>78</v>
      </c>
      <c r="I118" s="126">
        <v>15</v>
      </c>
      <c r="J118" s="126" t="s">
        <v>182</v>
      </c>
      <c r="K118" s="122">
        <v>160.66559556269624</v>
      </c>
      <c r="L118" s="122" t="s">
        <v>29</v>
      </c>
      <c r="M118" s="132">
        <v>119.70326035829497</v>
      </c>
      <c r="N118" s="15" t="str">
        <f t="shared" si="12"/>
        <v>-</v>
      </c>
      <c r="O118" s="4">
        <f t="shared" si="13"/>
        <v>0.34219899342585225</v>
      </c>
    </row>
    <row r="119" spans="1:18" x14ac:dyDescent="0.25">
      <c r="F119" t="s">
        <v>80</v>
      </c>
      <c r="I119" s="126">
        <v>793</v>
      </c>
      <c r="J119" s="126" t="s">
        <v>183</v>
      </c>
      <c r="K119" s="122">
        <v>205.88524590163934</v>
      </c>
      <c r="L119" s="122" t="s">
        <v>29</v>
      </c>
      <c r="M119" s="132">
        <v>177.72941176470587</v>
      </c>
      <c r="N119" s="15" t="str">
        <f t="shared" si="12"/>
        <v>-</v>
      </c>
      <c r="O119" s="4">
        <f t="shared" si="13"/>
        <v>0.15841966648833949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659</v>
      </c>
      <c r="J124" s="126" t="s">
        <v>184</v>
      </c>
      <c r="K124" s="122">
        <v>113.0819251772496</v>
      </c>
      <c r="L124" s="122">
        <v>133.55903759067749</v>
      </c>
      <c r="M124" s="134">
        <v>106.37125982990196</v>
      </c>
      <c r="N124" s="15">
        <f>IF(K124="-","-",IF(L124="-","-",K124/L124-1))</f>
        <v>-0.15331880779333507</v>
      </c>
      <c r="O124" s="4">
        <f>IF(K124="-","-",IF(M124="-","-",K124/M124-1))</f>
        <v>6.3087203799961022E-2</v>
      </c>
    </row>
    <row r="125" spans="1:18" x14ac:dyDescent="0.25">
      <c r="A125" s="1" t="s">
        <v>79</v>
      </c>
      <c r="F125" t="s">
        <v>80</v>
      </c>
      <c r="I125" s="126">
        <v>802</v>
      </c>
      <c r="J125" s="126" t="s">
        <v>185</v>
      </c>
      <c r="K125" s="122">
        <v>151.98379052369077</v>
      </c>
      <c r="L125" s="122">
        <v>164.10326086956522</v>
      </c>
      <c r="M125" s="134">
        <v>148.15569972196479</v>
      </c>
      <c r="N125" s="15">
        <f>IF(K125="-","-",IF(L125="-","-",K125/L125-1))</f>
        <v>-7.3852708847189863E-2</v>
      </c>
      <c r="O125" s="4">
        <f>IF(K125="-","-",IF(M125="-","-",K125/M125-1))</f>
        <v>2.5838295853011006E-2</v>
      </c>
    </row>
    <row r="126" spans="1:18" x14ac:dyDescent="0.25">
      <c r="B126" t="s">
        <v>87</v>
      </c>
      <c r="I126" s="126">
        <v>7</v>
      </c>
      <c r="J126" s="126" t="s">
        <v>186</v>
      </c>
      <c r="K126" s="122">
        <v>170</v>
      </c>
      <c r="L126" s="122">
        <v>150.5</v>
      </c>
      <c r="M126" s="134">
        <v>139.85714285714286</v>
      </c>
      <c r="N126" s="15">
        <f>IF(K126="-","-",IF(L126="-","-",K126/L126-1))</f>
        <v>0.12956810631229243</v>
      </c>
      <c r="O126" s="4">
        <f>IF(K126="-","-",IF(M126="-","-",K126/M126-1))</f>
        <v>0.21552604698672106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1172</v>
      </c>
      <c r="J127" s="135" t="s">
        <v>187</v>
      </c>
      <c r="K127" s="136">
        <v>117.01109215017065</v>
      </c>
      <c r="L127" s="136">
        <v>107.78787878787878</v>
      </c>
      <c r="M127" s="137">
        <v>117.39550882658359</v>
      </c>
      <c r="N127" s="96">
        <f>IF(K127="-","-",IF(L127="-","-",K127/L127-1))</f>
        <v>8.5568186942825974E-2</v>
      </c>
      <c r="O127" s="97">
        <f>IF(K127="-","-",IF(M127="-","-",K127/M127-1))</f>
        <v>-3.2745432960369358E-3</v>
      </c>
      <c r="R127" s="141"/>
    </row>
  </sheetData>
  <mergeCells count="15">
    <mergeCell ref="A50:H50"/>
    <mergeCell ref="H8:O8"/>
    <mergeCell ref="F12:G12"/>
    <mergeCell ref="N12:O12"/>
    <mergeCell ref="A38:H38"/>
    <mergeCell ref="A45:H45"/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92C28-2A26-41B9-B0F1-1986070C06E4}">
  <sheetPr>
    <pageSetUpPr fitToPage="1"/>
  </sheetPr>
  <dimension ref="A1:R127"/>
  <sheetViews>
    <sheetView showGridLines="0" topLeftCell="A26" zoomScaleNormal="100" workbookViewId="0">
      <selection activeCell="Q76" sqref="Q76"/>
    </sheetView>
  </sheetViews>
  <sheetFormatPr defaultRowHeight="15" x14ac:dyDescent="0.25"/>
  <cols>
    <col min="1" max="1" width="9.5703125" customWidth="1"/>
    <col min="2" max="2" width="10.285156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46247</v>
      </c>
      <c r="C1" s="66"/>
      <c r="G1" s="1" t="s">
        <v>1</v>
      </c>
      <c r="N1" s="67" t="s">
        <v>188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46242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46235</v>
      </c>
      <c r="G13" s="149">
        <v>45878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46235</v>
      </c>
      <c r="O13" s="149">
        <f>G13</f>
        <v>45878</v>
      </c>
    </row>
    <row r="14" spans="1:16" x14ac:dyDescent="0.25">
      <c r="A14" t="s">
        <v>12</v>
      </c>
      <c r="B14" s="98">
        <v>60</v>
      </c>
      <c r="C14" s="99">
        <v>608.6</v>
      </c>
      <c r="D14" s="100">
        <v>612.20000000000005</v>
      </c>
      <c r="E14" s="100">
        <v>649.70000000000005</v>
      </c>
      <c r="F14" s="86">
        <f t="shared" ref="F14:F21" si="0">IF(C14="-","-",IF(D14="-","-",C14/D14-1))</f>
        <v>-5.8804312316237395E-3</v>
      </c>
      <c r="G14" s="86">
        <f t="shared" ref="G14:G21" si="1">IF(C14="-","-",IF(E14="-","-",C14/E14-1))</f>
        <v>-6.3259966138217716E-2</v>
      </c>
      <c r="I14" t="s">
        <v>12</v>
      </c>
      <c r="J14" s="98">
        <v>194</v>
      </c>
      <c r="K14" s="99">
        <v>600</v>
      </c>
      <c r="L14" s="100">
        <v>606.5</v>
      </c>
      <c r="M14" s="99">
        <v>644.5</v>
      </c>
      <c r="N14" s="4">
        <f t="shared" ref="N14:N20" si="2">IF(K14="-","-",IF(L14="-","-",K14/L14-1))</f>
        <v>-1.0717230008243983E-2</v>
      </c>
      <c r="O14" s="86">
        <f t="shared" ref="O14:O20" si="3">IF(K14="-","-",IF(M14="-","-",K14/M14-1))</f>
        <v>-6.9045771916214083E-2</v>
      </c>
    </row>
    <row r="15" spans="1:16" x14ac:dyDescent="0.25">
      <c r="A15" t="s">
        <v>13</v>
      </c>
      <c r="B15" s="98">
        <v>135</v>
      </c>
      <c r="C15" s="99">
        <v>612.79999999999995</v>
      </c>
      <c r="D15" s="100">
        <v>615.20000000000005</v>
      </c>
      <c r="E15" s="100">
        <v>656</v>
      </c>
      <c r="F15" s="87">
        <f t="shared" si="0"/>
        <v>-3.9011703511054874E-3</v>
      </c>
      <c r="G15" s="86">
        <f t="shared" si="1"/>
        <v>-6.5853658536585424E-2</v>
      </c>
      <c r="I15" t="s">
        <v>13</v>
      </c>
      <c r="J15" s="98">
        <v>117</v>
      </c>
      <c r="K15" s="99">
        <v>604.70000000000005</v>
      </c>
      <c r="L15" s="100">
        <v>609.1</v>
      </c>
      <c r="M15" s="99">
        <v>647.29999999999995</v>
      </c>
      <c r="N15" s="4">
        <f t="shared" si="2"/>
        <v>-7.2237727795106954E-3</v>
      </c>
      <c r="O15" s="86">
        <f t="shared" si="3"/>
        <v>-6.5811833771048822E-2</v>
      </c>
    </row>
    <row r="16" spans="1:16" x14ac:dyDescent="0.25">
      <c r="A16" t="s">
        <v>14</v>
      </c>
      <c r="B16" s="98">
        <v>25</v>
      </c>
      <c r="C16" s="99">
        <v>609</v>
      </c>
      <c r="D16" s="100">
        <v>612.70000000000005</v>
      </c>
      <c r="E16" s="100">
        <v>652.29999999999995</v>
      </c>
      <c r="F16" s="87">
        <f t="shared" si="0"/>
        <v>-6.0388444589521972E-3</v>
      </c>
      <c r="G16" s="86">
        <f t="shared" si="1"/>
        <v>-6.6380499770044343E-2</v>
      </c>
      <c r="I16" t="s">
        <v>15</v>
      </c>
      <c r="J16" s="98">
        <v>214</v>
      </c>
      <c r="K16" s="99">
        <v>591.4</v>
      </c>
      <c r="L16" s="100">
        <v>599.1</v>
      </c>
      <c r="M16" s="99">
        <v>637.20000000000005</v>
      </c>
      <c r="N16" s="4">
        <f t="shared" si="2"/>
        <v>-1.2852612251710971E-2</v>
      </c>
      <c r="O16" s="86">
        <f t="shared" si="3"/>
        <v>-7.1876961707470266E-2</v>
      </c>
    </row>
    <row r="17" spans="1:17" x14ac:dyDescent="0.25">
      <c r="A17" t="s">
        <v>16</v>
      </c>
      <c r="B17" s="101">
        <v>533</v>
      </c>
      <c r="C17" s="99">
        <v>606.29999999999995</v>
      </c>
      <c r="D17" s="100">
        <v>611.9</v>
      </c>
      <c r="E17" s="100">
        <v>652.4</v>
      </c>
      <c r="F17" s="87">
        <f t="shared" si="0"/>
        <v>-9.1518221931689014E-3</v>
      </c>
      <c r="G17" s="86">
        <f t="shared" si="1"/>
        <v>-7.0662170447578165E-2</v>
      </c>
      <c r="I17" t="s">
        <v>16</v>
      </c>
      <c r="J17" s="98">
        <v>228</v>
      </c>
      <c r="K17" s="99">
        <v>597.4</v>
      </c>
      <c r="L17" s="100">
        <v>604.29999999999995</v>
      </c>
      <c r="M17" s="99">
        <v>640.70000000000005</v>
      </c>
      <c r="N17" s="4">
        <f t="shared" si="2"/>
        <v>-1.1418169783220189E-2</v>
      </c>
      <c r="O17" s="86">
        <f t="shared" si="3"/>
        <v>-6.7582331824566966E-2</v>
      </c>
    </row>
    <row r="18" spans="1:17" x14ac:dyDescent="0.25">
      <c r="A18" t="s">
        <v>17</v>
      </c>
      <c r="B18" s="98">
        <v>217</v>
      </c>
      <c r="C18" s="99">
        <v>608.1</v>
      </c>
      <c r="D18" s="100">
        <v>610.79999999999995</v>
      </c>
      <c r="E18" s="100">
        <v>652.6</v>
      </c>
      <c r="F18" s="86">
        <f t="shared" si="0"/>
        <v>-4.4204322200391832E-3</v>
      </c>
      <c r="G18" s="86">
        <f t="shared" si="1"/>
        <v>-6.8188783328225533E-2</v>
      </c>
      <c r="I18" t="s">
        <v>18</v>
      </c>
      <c r="J18" s="98">
        <v>171</v>
      </c>
      <c r="K18" s="99">
        <v>572</v>
      </c>
      <c r="L18" s="100">
        <v>579.70000000000005</v>
      </c>
      <c r="M18" s="99">
        <v>618.70000000000005</v>
      </c>
      <c r="N18" s="4">
        <f t="shared" si="2"/>
        <v>-1.3282732447817969E-2</v>
      </c>
      <c r="O18" s="86">
        <f t="shared" si="3"/>
        <v>-7.5480846937126311E-2</v>
      </c>
    </row>
    <row r="19" spans="1:17" x14ac:dyDescent="0.25">
      <c r="A19" t="s">
        <v>19</v>
      </c>
      <c r="B19" s="98">
        <v>582</v>
      </c>
      <c r="C19" s="99">
        <v>598.29999999999995</v>
      </c>
      <c r="D19" s="100">
        <v>602</v>
      </c>
      <c r="E19" s="100">
        <v>647.5</v>
      </c>
      <c r="F19" s="87">
        <f t="shared" si="0"/>
        <v>-6.1461794019934679E-3</v>
      </c>
      <c r="G19" s="86">
        <f t="shared" si="1"/>
        <v>-7.5984555984556001E-2</v>
      </c>
      <c r="I19" s="85" t="s">
        <v>19</v>
      </c>
      <c r="J19" s="98">
        <v>131</v>
      </c>
      <c r="K19" s="99">
        <v>584.1</v>
      </c>
      <c r="L19" s="100">
        <v>591</v>
      </c>
      <c r="M19" s="99">
        <v>626.9</v>
      </c>
      <c r="N19" s="97">
        <f t="shared" si="2"/>
        <v>-1.1675126903553212E-2</v>
      </c>
      <c r="O19" s="150">
        <f t="shared" si="3"/>
        <v>-6.8272451746689944E-2</v>
      </c>
    </row>
    <row r="20" spans="1:17" x14ac:dyDescent="0.25">
      <c r="A20" t="s">
        <v>20</v>
      </c>
      <c r="B20" s="98">
        <v>187</v>
      </c>
      <c r="C20" s="99">
        <v>641.79999999999995</v>
      </c>
      <c r="D20" s="100">
        <v>621.70000000000005</v>
      </c>
      <c r="E20" s="100">
        <v>670.6</v>
      </c>
      <c r="F20" s="86">
        <f t="shared" si="0"/>
        <v>3.2330706128357534E-2</v>
      </c>
      <c r="G20" s="87">
        <f t="shared" si="1"/>
        <v>-4.2946614971667296E-2</v>
      </c>
      <c r="I20" t="s">
        <v>21</v>
      </c>
      <c r="J20" s="102">
        <v>1221</v>
      </c>
      <c r="K20" s="104">
        <v>591.6</v>
      </c>
      <c r="L20" s="103">
        <v>598.1</v>
      </c>
      <c r="M20" s="104">
        <v>634.79999999999995</v>
      </c>
      <c r="N20" s="4">
        <f t="shared" si="2"/>
        <v>-1.0867747868249511E-2</v>
      </c>
      <c r="O20" s="86">
        <f t="shared" si="3"/>
        <v>-6.8052930056710648E-2</v>
      </c>
    </row>
    <row r="21" spans="1:17" x14ac:dyDescent="0.25">
      <c r="A21" s="82" t="s">
        <v>21</v>
      </c>
      <c r="B21" s="105">
        <v>2185</v>
      </c>
      <c r="C21" s="104">
        <v>604.9</v>
      </c>
      <c r="D21" s="103">
        <v>606</v>
      </c>
      <c r="E21" s="103">
        <v>647</v>
      </c>
      <c r="F21" s="88">
        <f t="shared" si="0"/>
        <v>-1.8151815181518538E-3</v>
      </c>
      <c r="G21" s="88">
        <f t="shared" si="1"/>
        <v>-6.5069551777434342E-2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33</v>
      </c>
      <c r="C24" s="99">
        <v>607.20000000000005</v>
      </c>
      <c r="D24" s="100">
        <v>611.70000000000005</v>
      </c>
      <c r="E24" s="100">
        <v>655.8</v>
      </c>
      <c r="F24" s="87">
        <f t="shared" ref="F24:F33" si="4">IF(C24="-","-",IF(D24="-","-",C24/D24-1))</f>
        <v>-7.356547327121099E-3</v>
      </c>
      <c r="G24" s="86">
        <f t="shared" ref="G24:G33" si="5">IF(C24="-","-",IF(E24="-","-",C24/E24-1))</f>
        <v>-7.4107959743824225E-2</v>
      </c>
      <c r="I24" t="s">
        <v>16</v>
      </c>
      <c r="J24" s="98">
        <v>18</v>
      </c>
      <c r="K24" s="99">
        <v>541.6</v>
      </c>
      <c r="L24" s="100">
        <v>537.1</v>
      </c>
      <c r="M24" s="99">
        <v>569.29999999999995</v>
      </c>
      <c r="N24" s="4">
        <f t="shared" ref="N24:N31" si="6">IF(K24="-","-",IF(L24="-","-",K24/L24-1))</f>
        <v>8.3783280580898012E-3</v>
      </c>
      <c r="O24" s="86">
        <f t="shared" ref="O24:O31" si="7">IF(K24="-","-",IF(M24="-","-",K24/M24-1))</f>
        <v>-4.8656244510802638E-2</v>
      </c>
    </row>
    <row r="25" spans="1:17" x14ac:dyDescent="0.25">
      <c r="A25" t="s">
        <v>13</v>
      </c>
      <c r="B25" s="98">
        <v>132</v>
      </c>
      <c r="C25" s="99">
        <v>611.4</v>
      </c>
      <c r="D25" s="100">
        <v>615.29999999999995</v>
      </c>
      <c r="E25" s="100">
        <v>655.8</v>
      </c>
      <c r="F25" s="87">
        <f t="shared" si="4"/>
        <v>-6.3383715260848517E-3</v>
      </c>
      <c r="G25" s="86">
        <f t="shared" si="5"/>
        <v>-6.770356816102463E-2</v>
      </c>
      <c r="I25" t="s">
        <v>17</v>
      </c>
      <c r="J25" s="98">
        <v>24</v>
      </c>
      <c r="K25" s="99">
        <v>543.6</v>
      </c>
      <c r="L25" s="100">
        <v>543.4</v>
      </c>
      <c r="M25" s="99">
        <v>575.6</v>
      </c>
      <c r="N25" s="4">
        <f t="shared" si="6"/>
        <v>3.6805299963194038E-4</v>
      </c>
      <c r="O25" s="86">
        <f t="shared" si="7"/>
        <v>-5.5594162612925602E-2</v>
      </c>
    </row>
    <row r="26" spans="1:17" x14ac:dyDescent="0.25">
      <c r="A26" t="s">
        <v>14</v>
      </c>
      <c r="B26" s="98">
        <v>51</v>
      </c>
      <c r="C26" s="99">
        <v>610</v>
      </c>
      <c r="D26" s="100">
        <v>612.1</v>
      </c>
      <c r="E26" s="100">
        <v>655.29999999999995</v>
      </c>
      <c r="F26" s="86">
        <f t="shared" si="4"/>
        <v>-3.4308119588303265E-3</v>
      </c>
      <c r="G26" s="86">
        <f t="shared" si="5"/>
        <v>-6.9128643369449017E-2</v>
      </c>
      <c r="I26" t="s">
        <v>18</v>
      </c>
      <c r="J26" s="98">
        <v>28</v>
      </c>
      <c r="K26" s="99">
        <v>505.9</v>
      </c>
      <c r="L26" s="100">
        <v>516.6</v>
      </c>
      <c r="M26" s="99">
        <v>539.79999999999995</v>
      </c>
      <c r="N26" s="4">
        <f t="shared" si="6"/>
        <v>-2.0712349980642752E-2</v>
      </c>
      <c r="O26" s="86">
        <f t="shared" si="7"/>
        <v>-6.2801037421267081E-2</v>
      </c>
    </row>
    <row r="27" spans="1:17" x14ac:dyDescent="0.25">
      <c r="A27" t="s">
        <v>15</v>
      </c>
      <c r="B27" s="98">
        <v>62</v>
      </c>
      <c r="C27" s="99">
        <v>603.6</v>
      </c>
      <c r="D27" s="100">
        <v>606.29999999999995</v>
      </c>
      <c r="E27" s="100">
        <v>647.1</v>
      </c>
      <c r="F27" s="86">
        <f t="shared" si="4"/>
        <v>-4.4532409698168074E-3</v>
      </c>
      <c r="G27" s="86">
        <f t="shared" si="5"/>
        <v>-6.7222994900324573E-2</v>
      </c>
      <c r="I27" t="s">
        <v>19</v>
      </c>
      <c r="J27" s="98">
        <v>102</v>
      </c>
      <c r="K27" s="99">
        <v>518.20000000000005</v>
      </c>
      <c r="L27" s="100">
        <v>520.9</v>
      </c>
      <c r="M27" s="99">
        <v>546.5</v>
      </c>
      <c r="N27" s="4">
        <f t="shared" si="6"/>
        <v>-5.183336532923688E-3</v>
      </c>
      <c r="O27" s="86">
        <f t="shared" si="7"/>
        <v>-5.1784080512351283E-2</v>
      </c>
    </row>
    <row r="28" spans="1:17" x14ac:dyDescent="0.25">
      <c r="A28" t="s">
        <v>16</v>
      </c>
      <c r="B28" s="98">
        <v>445</v>
      </c>
      <c r="C28" s="99">
        <v>606.6</v>
      </c>
      <c r="D28" s="100">
        <v>611.4</v>
      </c>
      <c r="E28" s="100">
        <v>652.70000000000005</v>
      </c>
      <c r="F28" s="86">
        <f t="shared" si="4"/>
        <v>-7.8508341511285273E-3</v>
      </c>
      <c r="G28" s="86">
        <f t="shared" si="5"/>
        <v>-7.0629692048414294E-2</v>
      </c>
      <c r="I28" t="s">
        <v>20</v>
      </c>
      <c r="J28" s="98">
        <v>66</v>
      </c>
      <c r="K28" s="99">
        <v>510.1</v>
      </c>
      <c r="L28" s="100">
        <v>523.9</v>
      </c>
      <c r="M28" s="99">
        <v>542.20000000000005</v>
      </c>
      <c r="N28" s="4">
        <f t="shared" si="6"/>
        <v>-2.6340904752815364E-2</v>
      </c>
      <c r="O28" s="86">
        <f t="shared" si="7"/>
        <v>-5.920324603467364E-2</v>
      </c>
    </row>
    <row r="29" spans="1:17" x14ac:dyDescent="0.25">
      <c r="A29" t="s">
        <v>17</v>
      </c>
      <c r="B29" s="98">
        <v>405</v>
      </c>
      <c r="C29" s="99">
        <v>605.5</v>
      </c>
      <c r="D29" s="100">
        <v>613.1</v>
      </c>
      <c r="E29" s="100">
        <v>652.20000000000005</v>
      </c>
      <c r="F29" s="86">
        <f t="shared" si="4"/>
        <v>-1.239602022508568E-2</v>
      </c>
      <c r="G29" s="86">
        <f t="shared" si="5"/>
        <v>-7.1603802514566106E-2</v>
      </c>
      <c r="I29" t="s">
        <v>24</v>
      </c>
      <c r="J29" s="98">
        <v>259</v>
      </c>
      <c r="K29" s="99">
        <v>479.8</v>
      </c>
      <c r="L29" s="100">
        <v>484.3</v>
      </c>
      <c r="M29" s="99">
        <v>509.8</v>
      </c>
      <c r="N29" s="4">
        <f t="shared" si="6"/>
        <v>-9.2917613049762204E-3</v>
      </c>
      <c r="O29" s="86">
        <f t="shared" si="7"/>
        <v>-5.8846606512357735E-2</v>
      </c>
      <c r="Q29" t="s">
        <v>31</v>
      </c>
    </row>
    <row r="30" spans="1:17" x14ac:dyDescent="0.25">
      <c r="A30" t="s">
        <v>18</v>
      </c>
      <c r="B30" s="98">
        <v>55</v>
      </c>
      <c r="C30" s="99">
        <v>588.79999999999995</v>
      </c>
      <c r="D30" s="100">
        <v>589.6</v>
      </c>
      <c r="E30" s="100">
        <v>633.6</v>
      </c>
      <c r="F30" s="86">
        <f t="shared" si="4"/>
        <v>-1.3568521031208647E-3</v>
      </c>
      <c r="G30" s="86">
        <f t="shared" si="5"/>
        <v>-7.0707070707070829E-2</v>
      </c>
      <c r="I30" s="85" t="s">
        <v>25</v>
      </c>
      <c r="J30" s="118">
        <v>127</v>
      </c>
      <c r="K30" s="121">
        <v>496</v>
      </c>
      <c r="L30" s="120">
        <v>504.3</v>
      </c>
      <c r="M30" s="121">
        <v>532.79999999999995</v>
      </c>
      <c r="N30" s="4">
        <f t="shared" si="6"/>
        <v>-1.6458457267499504E-2</v>
      </c>
      <c r="O30" s="150">
        <f t="shared" si="7"/>
        <v>-6.9069069069068956E-2</v>
      </c>
    </row>
    <row r="31" spans="1:17" x14ac:dyDescent="0.25">
      <c r="A31" t="s">
        <v>19</v>
      </c>
      <c r="B31" s="98">
        <v>366</v>
      </c>
      <c r="C31" s="99">
        <v>596.20000000000005</v>
      </c>
      <c r="D31" s="100">
        <v>601</v>
      </c>
      <c r="E31" s="100">
        <v>649.70000000000005</v>
      </c>
      <c r="F31" s="87">
        <f t="shared" si="4"/>
        <v>-7.9866888519134482E-3</v>
      </c>
      <c r="G31" s="86">
        <f t="shared" si="5"/>
        <v>-8.2345698014468227E-2</v>
      </c>
      <c r="I31" t="s">
        <v>21</v>
      </c>
      <c r="J31" s="101">
        <v>1095</v>
      </c>
      <c r="K31" s="99">
        <v>477.7</v>
      </c>
      <c r="L31" s="100">
        <v>482.6</v>
      </c>
      <c r="M31" s="99">
        <v>501.9</v>
      </c>
      <c r="N31" s="152">
        <f t="shared" si="6"/>
        <v>-1.0153336096145993E-2</v>
      </c>
      <c r="O31" s="86">
        <f t="shared" si="7"/>
        <v>-4.8216776250249005E-2</v>
      </c>
    </row>
    <row r="32" spans="1:17" x14ac:dyDescent="0.25">
      <c r="A32" t="s">
        <v>20</v>
      </c>
      <c r="B32" s="98">
        <v>298</v>
      </c>
      <c r="C32" s="99">
        <v>602.6</v>
      </c>
      <c r="D32" s="100">
        <v>608.4</v>
      </c>
      <c r="E32" s="100">
        <v>667.3</v>
      </c>
      <c r="F32" s="86">
        <f t="shared" si="4"/>
        <v>-9.5332018408941233E-3</v>
      </c>
      <c r="G32" s="87">
        <f t="shared" si="5"/>
        <v>-9.6957890004495617E-2</v>
      </c>
    </row>
    <row r="33" spans="1:15" x14ac:dyDescent="0.25">
      <c r="A33" s="82" t="s">
        <v>21</v>
      </c>
      <c r="B33" s="105">
        <v>1968</v>
      </c>
      <c r="C33" s="104">
        <v>601.79999999999995</v>
      </c>
      <c r="D33" s="103">
        <v>606.20000000000005</v>
      </c>
      <c r="E33" s="103">
        <v>651.4</v>
      </c>
      <c r="F33" s="88">
        <f t="shared" si="4"/>
        <v>-7.2583305839658552E-3</v>
      </c>
      <c r="G33" s="88">
        <f t="shared" si="5"/>
        <v>-7.6143690512741835E-2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46242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9386</v>
      </c>
      <c r="K38" s="12">
        <v>643.56574233791605</v>
      </c>
      <c r="L38" s="12">
        <v>658.18469850569124</v>
      </c>
      <c r="M38" s="122">
        <v>645.81784301586038</v>
      </c>
      <c r="N38" s="4">
        <f>IF(K38="-","-",IF(L38="-","-",K38/L38-1))</f>
        <v>-2.2211024049883399E-2</v>
      </c>
      <c r="O38" s="4">
        <f>IF(K38="-","-",IF(M38="-","-",K38/M38-1))</f>
        <v>-3.4872072710586677E-3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9386</v>
      </c>
      <c r="K40" s="124">
        <v>643.56574233791605</v>
      </c>
      <c r="L40" s="124">
        <v>658.18469850569124</v>
      </c>
      <c r="M40" s="124">
        <v>645.81784301586038</v>
      </c>
      <c r="N40" s="95">
        <f>IF(K40="-","-",IF(L40="-","-",K40/L40-1))</f>
        <v>-2.2211024049883399E-2</v>
      </c>
      <c r="O40" s="95">
        <f>IF(K40="-","-",IF(M40="-","-",K40/M40-1))</f>
        <v>-3.4872072710586677E-3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46242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179.96425884412929</v>
      </c>
      <c r="L45" s="125">
        <v>180.73199856866938</v>
      </c>
      <c r="M45" s="125">
        <v>205.97821376407714</v>
      </c>
      <c r="N45" s="4">
        <f>IF(K45="-","-",IF(L45="-","-",K45/L45-1))</f>
        <v>-4.2479457463000525E-3</v>
      </c>
      <c r="O45" s="4">
        <f>IF(K45="-","-",IF(M45="-","-",K45/M45-1))</f>
        <v>-0.12629469129071902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46242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46143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46113</v>
      </c>
      <c r="G56" s="75">
        <v>45778</v>
      </c>
      <c r="K56" s="13" t="s">
        <v>5</v>
      </c>
      <c r="L56" t="s">
        <v>37</v>
      </c>
      <c r="M56" t="s">
        <v>10</v>
      </c>
      <c r="N56" s="75">
        <f>F56</f>
        <v>46113</v>
      </c>
      <c r="O56" s="75">
        <f>G56</f>
        <v>45778</v>
      </c>
    </row>
    <row r="57" spans="1:15" x14ac:dyDescent="0.25">
      <c r="A57" t="s">
        <v>38</v>
      </c>
      <c r="C57" s="12">
        <v>3.65</v>
      </c>
      <c r="D57" s="14">
        <v>3.65</v>
      </c>
      <c r="E57" s="14">
        <v>3.4666666666666668</v>
      </c>
      <c r="F57" s="86">
        <f>IF(C57="-","-",IF(D57="-","-",C57/D57-1))</f>
        <v>0</v>
      </c>
      <c r="G57" s="86">
        <f>IF(C57="-","-",IF(E57="-","-",C57/E57-1))</f>
        <v>5.2884615384615419E-2</v>
      </c>
      <c r="I57" t="s">
        <v>125</v>
      </c>
      <c r="K57" s="12">
        <v>90</v>
      </c>
      <c r="L57" s="14">
        <v>110</v>
      </c>
      <c r="M57" s="14">
        <v>110</v>
      </c>
      <c r="N57" s="86">
        <f>IF(K57="-","-",IF(L57="-","-",K57/L57-1))</f>
        <v>-0.18181818181818177</v>
      </c>
      <c r="O57" s="86">
        <f>IF(K57="-","-",IF(M57="-","-",K57/M57-1))</f>
        <v>-0.18181818181818177</v>
      </c>
    </row>
    <row r="58" spans="1:15" x14ac:dyDescent="0.25">
      <c r="A58" t="s">
        <v>39</v>
      </c>
      <c r="C58" s="12">
        <v>27.5</v>
      </c>
      <c r="D58" s="14">
        <v>27.75</v>
      </c>
      <c r="E58" s="14">
        <v>27.666666666666668</v>
      </c>
      <c r="F58" s="86">
        <f>IF(C58="-","-",IF(D58="-","-",C58/D58-1))</f>
        <v>-9.009009009009028E-3</v>
      </c>
      <c r="G58" s="86">
        <f>IF(C58="-","-",IF(E58="-","-",C58/E58-1))</f>
        <v>-6.0240963855422436E-3</v>
      </c>
      <c r="I58" t="s">
        <v>124</v>
      </c>
      <c r="K58" s="12">
        <v>25</v>
      </c>
      <c r="L58" s="14">
        <v>26</v>
      </c>
      <c r="M58" s="14">
        <v>27.666666666666668</v>
      </c>
      <c r="N58" s="86">
        <f>IF(K58="-","-",IF(L58="-","-",K58/L58-1))</f>
        <v>-3.8461538461538436E-2</v>
      </c>
      <c r="O58" s="86">
        <f>IF(K58="-","-",IF(M58="-","-",K58/M58-1))</f>
        <v>-9.6385542168674787E-2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6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46247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31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46143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46113</v>
      </c>
      <c r="O74" s="75">
        <v>45778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130.89526369426753</v>
      </c>
      <c r="L76" s="14">
        <v>209.06247072665136</v>
      </c>
      <c r="M76" s="14">
        <v>244.40860077443068</v>
      </c>
      <c r="N76" s="4">
        <f>IF(K76="-","-",IF(L76="-","-",K76/L76-1))</f>
        <v>-0.37389401723175486</v>
      </c>
      <c r="O76" s="4">
        <f>IF(K76="-","-",IF(M76="-","-",K76/M76-1))</f>
        <v>-0.46444084504590233</v>
      </c>
    </row>
    <row r="77" spans="1:15" x14ac:dyDescent="0.25">
      <c r="I77" t="s">
        <v>94</v>
      </c>
      <c r="K77" s="12">
        <v>114.36754176610978</v>
      </c>
      <c r="L77" s="14">
        <v>194.60902958297652</v>
      </c>
      <c r="M77" s="14">
        <v>156.38238315356961</v>
      </c>
      <c r="N77" s="4">
        <f>IF(K77="-","-",IF(L77="-","-",K77/L77-1))</f>
        <v>-0.41232150424270897</v>
      </c>
      <c r="O77" s="4">
        <f>IF(K77="-","-",IF(M77="-","-",K77/M77-1))</f>
        <v>-0.26866735587601764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46242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46235</v>
      </c>
      <c r="O82" s="94">
        <f>O13</f>
        <v>45878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>
        <v>217</v>
      </c>
      <c r="L84" s="12">
        <v>219</v>
      </c>
      <c r="M84" s="12" t="s">
        <v>29</v>
      </c>
      <c r="N84" s="4">
        <f>IF(K84="-","-",IF(L84="-","-",K84/L84-1))</f>
        <v>-9.1324200913242004E-3</v>
      </c>
      <c r="O84" s="4" t="str">
        <f>IF(K84="-","-",IF(M84="-","-",K84/M84-1))</f>
        <v>-</v>
      </c>
    </row>
    <row r="85" spans="1:15" ht="14.85" customHeight="1" x14ac:dyDescent="0.25">
      <c r="I85" t="s">
        <v>48</v>
      </c>
      <c r="K85" s="12" t="s">
        <v>29</v>
      </c>
      <c r="L85" s="12">
        <v>203.5</v>
      </c>
      <c r="M85" s="12">
        <v>188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46242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46235</v>
      </c>
      <c r="O91" s="149">
        <f>G13</f>
        <v>45878</v>
      </c>
    </row>
    <row r="92" spans="1:15" x14ac:dyDescent="0.25">
      <c r="A92" s="1" t="s">
        <v>55</v>
      </c>
      <c r="B92" t="s">
        <v>56</v>
      </c>
      <c r="F92" t="s">
        <v>57</v>
      </c>
      <c r="I92" s="126">
        <v>31</v>
      </c>
      <c r="J92" s="126" t="s">
        <v>189</v>
      </c>
      <c r="K92" s="108">
        <v>1315.483870967742</v>
      </c>
      <c r="L92" s="108">
        <v>1336.6666666666667</v>
      </c>
      <c r="M92" s="108">
        <v>1388.75</v>
      </c>
      <c r="N92" s="15">
        <f t="shared" ref="N92:N99" si="8">IF(K92="-","-",IF(L92="-","-",K92/L92-1))</f>
        <v>-1.5847478078996113E-2</v>
      </c>
      <c r="O92" s="4">
        <f t="shared" ref="O92:O99" si="9">IF(K92="-","-",IF(M92="-","-",K92/M92-1))</f>
        <v>-5.2756888592085049E-2</v>
      </c>
    </row>
    <row r="93" spans="1:15" x14ac:dyDescent="0.25">
      <c r="A93" s="1" t="s">
        <v>58</v>
      </c>
      <c r="F93" t="s">
        <v>59</v>
      </c>
      <c r="I93" s="126">
        <v>103</v>
      </c>
      <c r="J93" s="126" t="s">
        <v>190</v>
      </c>
      <c r="K93" s="108">
        <v>1531.3592233009708</v>
      </c>
      <c r="L93" s="108">
        <v>1471.6666666666667</v>
      </c>
      <c r="M93" s="108">
        <v>1611.0958904109589</v>
      </c>
      <c r="N93" s="15">
        <f t="shared" si="8"/>
        <v>4.0561193635993753E-2</v>
      </c>
      <c r="O93" s="4">
        <f t="shared" si="9"/>
        <v>-4.9492191982221989E-2</v>
      </c>
    </row>
    <row r="94" spans="1:15" x14ac:dyDescent="0.25">
      <c r="F94" t="s">
        <v>60</v>
      </c>
      <c r="I94" s="126">
        <v>154</v>
      </c>
      <c r="J94" s="126" t="s">
        <v>191</v>
      </c>
      <c r="K94" s="108">
        <v>1724.6103896103896</v>
      </c>
      <c r="L94" s="108">
        <v>1650.8608695652174</v>
      </c>
      <c r="M94" s="108">
        <v>1785.4545454545455</v>
      </c>
      <c r="N94" s="15">
        <f t="shared" si="8"/>
        <v>4.4673370969532611E-2</v>
      </c>
      <c r="O94" s="4">
        <f t="shared" si="9"/>
        <v>-3.4077684026767585E-2</v>
      </c>
    </row>
    <row r="95" spans="1:15" x14ac:dyDescent="0.25">
      <c r="F95" t="s">
        <v>61</v>
      </c>
      <c r="I95" s="126">
        <v>212</v>
      </c>
      <c r="J95" s="126" t="s">
        <v>192</v>
      </c>
      <c r="K95" s="108">
        <v>2002.816037735849</v>
      </c>
      <c r="L95" s="108">
        <v>2047.9801587301588</v>
      </c>
      <c r="M95" s="108">
        <v>2255.5167286245355</v>
      </c>
      <c r="N95" s="15">
        <f t="shared" si="8"/>
        <v>-2.2053007106432876E-2</v>
      </c>
      <c r="O95" s="4">
        <f t="shared" si="9"/>
        <v>-0.11203671765395817</v>
      </c>
    </row>
    <row r="96" spans="1:15" x14ac:dyDescent="0.25">
      <c r="B96" t="s">
        <v>62</v>
      </c>
      <c r="F96" t="s">
        <v>57</v>
      </c>
      <c r="I96" s="126">
        <v>30</v>
      </c>
      <c r="J96" s="126" t="s">
        <v>193</v>
      </c>
      <c r="K96" s="108">
        <v>1301</v>
      </c>
      <c r="L96" s="108">
        <v>1332.5</v>
      </c>
      <c r="M96" s="108">
        <v>1256.9512195121952</v>
      </c>
      <c r="N96" s="15">
        <f t="shared" si="8"/>
        <v>-2.3639774859287033E-2</v>
      </c>
      <c r="O96" s="4">
        <f t="shared" si="9"/>
        <v>3.5044144755991047E-2</v>
      </c>
    </row>
    <row r="97" spans="1:15" x14ac:dyDescent="0.25">
      <c r="F97" t="s">
        <v>59</v>
      </c>
      <c r="I97" s="126">
        <v>98</v>
      </c>
      <c r="J97" s="126" t="s">
        <v>194</v>
      </c>
      <c r="K97" s="108">
        <v>1346.5816326530612</v>
      </c>
      <c r="L97" s="108">
        <v>1513.943661971831</v>
      </c>
      <c r="M97" s="108">
        <v>1465.0537634408602</v>
      </c>
      <c r="N97" s="15">
        <f t="shared" si="8"/>
        <v>-0.11054706560268546</v>
      </c>
      <c r="O97" s="4">
        <f t="shared" si="9"/>
        <v>-8.0865381014791238E-2</v>
      </c>
    </row>
    <row r="98" spans="1:15" x14ac:dyDescent="0.25">
      <c r="F98" t="s">
        <v>60</v>
      </c>
      <c r="I98" s="126">
        <v>135</v>
      </c>
      <c r="J98" s="126" t="s">
        <v>195</v>
      </c>
      <c r="K98" s="108">
        <v>1595.4592592592592</v>
      </c>
      <c r="L98" s="108">
        <v>1621.6339285714287</v>
      </c>
      <c r="M98" s="108">
        <v>1764.078947368421</v>
      </c>
      <c r="N98" s="15">
        <f t="shared" si="8"/>
        <v>-1.6140923577757094E-2</v>
      </c>
      <c r="O98" s="4">
        <f t="shared" si="9"/>
        <v>-9.5585114464804222E-2</v>
      </c>
    </row>
    <row r="99" spans="1:15" x14ac:dyDescent="0.25">
      <c r="F99" t="s">
        <v>61</v>
      </c>
      <c r="I99" s="126">
        <v>166</v>
      </c>
      <c r="J99" s="126" t="s">
        <v>196</v>
      </c>
      <c r="K99" s="108">
        <v>1910.0903614457832</v>
      </c>
      <c r="L99" s="108">
        <v>1900.1546391752577</v>
      </c>
      <c r="M99" s="108">
        <v>2212.5347593582887</v>
      </c>
      <c r="N99" s="15">
        <f t="shared" si="8"/>
        <v>5.2289019354960775E-3</v>
      </c>
      <c r="O99" s="4">
        <f t="shared" si="9"/>
        <v>-0.13669588540169419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 t="s">
        <v>29</v>
      </c>
      <c r="J101" s="126" t="s">
        <v>29</v>
      </c>
      <c r="K101" s="108" t="s">
        <v>29</v>
      </c>
      <c r="L101" s="108" t="s">
        <v>29</v>
      </c>
      <c r="M101" s="108">
        <v>787.14285714285711</v>
      </c>
      <c r="N101" s="15" t="str">
        <f>IF(K101="-","-",IF(L101="-","-",K101/L101-1))</f>
        <v>-</v>
      </c>
      <c r="O101" s="4" t="str">
        <f>IF(K101="-","-",IF(M101="-","-",K101/M101-1))</f>
        <v>-</v>
      </c>
    </row>
    <row r="102" spans="1:15" x14ac:dyDescent="0.25">
      <c r="A102" s="1" t="s">
        <v>65</v>
      </c>
      <c r="F102" t="s">
        <v>66</v>
      </c>
      <c r="I102" s="126">
        <v>151</v>
      </c>
      <c r="J102" s="126" t="s">
        <v>197</v>
      </c>
      <c r="K102" s="108">
        <v>1480.7615894039734</v>
      </c>
      <c r="L102" s="108">
        <v>1546.1467889908256</v>
      </c>
      <c r="M102" s="108">
        <v>1587.1989528795812</v>
      </c>
      <c r="N102" s="15">
        <f>IF(K102="-","-",IF(L102="-","-",K102/L102-1))</f>
        <v>-4.2289128077890537E-2</v>
      </c>
      <c r="O102" s="4">
        <f>IF(K102="-","-",IF(M102="-","-",K102/M102-1))</f>
        <v>-6.705987506008837E-2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101</v>
      </c>
      <c r="J104" s="126" t="s">
        <v>198</v>
      </c>
      <c r="K104" s="108">
        <v>1361.5841584158416</v>
      </c>
      <c r="L104" s="108">
        <v>1353.3181818181818</v>
      </c>
      <c r="M104" s="108">
        <v>1411.0504201680671</v>
      </c>
      <c r="N104" s="15">
        <f>IF(K104="-","-",IF(L104="-","-",K104/L104-1))</f>
        <v>6.1079328636186592E-3</v>
      </c>
      <c r="O104" s="4">
        <f>IF(K104="-","-",IF(M104="-","-",K104/M104-1))</f>
        <v>-3.5056338912633489E-2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>
        <v>35</v>
      </c>
      <c r="J106" s="126" t="s">
        <v>199</v>
      </c>
      <c r="K106" s="108">
        <v>2575.7142857142858</v>
      </c>
      <c r="L106" s="108">
        <v>2352.5</v>
      </c>
      <c r="M106" s="108">
        <v>2306.25</v>
      </c>
      <c r="N106" s="15">
        <f t="shared" ref="N106:N111" si="10">IF(K106="-","-",IF(L106="-","-",K106/L106-1))</f>
        <v>9.488386215272504E-2</v>
      </c>
      <c r="O106" s="4">
        <f t="shared" ref="O106:O110" si="11">IF(K106="-","-",IF(M106="-","-",K106/M106-1))</f>
        <v>0.11684088269454129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38</v>
      </c>
      <c r="J109" s="126" t="s">
        <v>200</v>
      </c>
      <c r="K109" s="108">
        <v>2468.9473684210525</v>
      </c>
      <c r="L109" s="108">
        <v>3560</v>
      </c>
      <c r="M109" s="108">
        <v>2403.3333333333335</v>
      </c>
      <c r="N109" s="15">
        <f t="shared" si="10"/>
        <v>-0.30647545830869316</v>
      </c>
      <c r="O109" s="4">
        <f t="shared" si="11"/>
        <v>2.7301262865902398E-2</v>
      </c>
    </row>
    <row r="110" spans="1:15" x14ac:dyDescent="0.25">
      <c r="F110" t="s">
        <v>70</v>
      </c>
      <c r="I110" s="126">
        <v>9</v>
      </c>
      <c r="J110" s="126" t="s">
        <v>201</v>
      </c>
      <c r="K110" s="108">
        <v>2317.7777777777778</v>
      </c>
      <c r="L110" s="108">
        <v>2110</v>
      </c>
      <c r="M110" s="108" t="s">
        <v>29</v>
      </c>
      <c r="N110" s="15">
        <f t="shared" si="10"/>
        <v>9.8472880463401857E-2</v>
      </c>
      <c r="O110" s="4" t="str">
        <f t="shared" si="11"/>
        <v>-</v>
      </c>
    </row>
    <row r="111" spans="1:15" x14ac:dyDescent="0.25">
      <c r="F111" t="s">
        <v>71</v>
      </c>
      <c r="I111" s="126">
        <v>27</v>
      </c>
      <c r="J111" s="126" t="s">
        <v>202</v>
      </c>
      <c r="K111" s="108">
        <v>3242.2222222222222</v>
      </c>
      <c r="L111" s="108">
        <v>3406.6666666666665</v>
      </c>
      <c r="M111" s="108" t="s">
        <v>29</v>
      </c>
      <c r="N111" s="15">
        <f t="shared" si="10"/>
        <v>-4.8271363339856488E-2</v>
      </c>
      <c r="O111" s="4" t="str">
        <f>IF(K111="-","-",IF(M111="-","-",K111/M111-1))</f>
        <v>-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257</v>
      </c>
      <c r="J113" s="126" t="s">
        <v>203</v>
      </c>
      <c r="K113" s="108">
        <v>1570</v>
      </c>
      <c r="L113" s="108">
        <v>1683.8949416342411</v>
      </c>
      <c r="M113" s="108">
        <v>1394.815340909091</v>
      </c>
      <c r="N113" s="15">
        <f>IF(K113="-","-",IF(L113="-","-",K113/L113-1))</f>
        <v>-6.7637795457538896E-2</v>
      </c>
      <c r="O113" s="4">
        <f>IF(K113="-","-",IF(M113="-","-",K113/M113-1))</f>
        <v>0.12559702632516934</v>
      </c>
    </row>
    <row r="114" spans="1:18" x14ac:dyDescent="0.25">
      <c r="A114" s="1" t="s">
        <v>58</v>
      </c>
      <c r="F114" t="s">
        <v>76</v>
      </c>
      <c r="I114" s="126">
        <v>522</v>
      </c>
      <c r="J114" s="126" t="s">
        <v>204</v>
      </c>
      <c r="K114" s="108">
        <v>694.66475095785438</v>
      </c>
      <c r="L114" s="108">
        <v>639.226618705036</v>
      </c>
      <c r="M114" s="108">
        <v>660.304347826087</v>
      </c>
      <c r="N114" s="15">
        <f>IF(K114="-","-",IF(L114="-","-",K114/L114-1))</f>
        <v>8.6726883128125376E-2</v>
      </c>
      <c r="O114" s="4">
        <f>IF(K114="-","-",IF(M114="-","-",K114/M114-1))</f>
        <v>5.2037220782949145E-2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 t="s">
        <v>29</v>
      </c>
      <c r="J116" s="129" t="s">
        <v>29</v>
      </c>
      <c r="K116" s="130" t="s">
        <v>29</v>
      </c>
      <c r="L116" s="130" t="s">
        <v>29</v>
      </c>
      <c r="M116" s="131">
        <v>271.1449587915215</v>
      </c>
      <c r="N116" s="95" t="str">
        <f t="shared" ref="N116:N121" si="12">IF(K116="-","-",IF(L116="-","-",K116/L116-1))</f>
        <v>-</v>
      </c>
      <c r="O116" s="95" t="str">
        <f t="shared" ref="O116:O121" si="13">IF(K116="-","-",IF(M116="-","-",K116/M116-1))</f>
        <v>-</v>
      </c>
    </row>
    <row r="117" spans="1:18" x14ac:dyDescent="0.25">
      <c r="A117" s="1" t="s">
        <v>79</v>
      </c>
      <c r="F117" t="s">
        <v>80</v>
      </c>
      <c r="I117" s="126">
        <v>426</v>
      </c>
      <c r="J117" s="126" t="s">
        <v>205</v>
      </c>
      <c r="K117" s="122">
        <v>258.23943661971833</v>
      </c>
      <c r="L117" s="122">
        <v>295.52372310085559</v>
      </c>
      <c r="M117" s="132">
        <v>253.37179487179486</v>
      </c>
      <c r="N117" s="15">
        <f t="shared" si="12"/>
        <v>-0.12616342975759332</v>
      </c>
      <c r="O117" s="4">
        <f t="shared" si="13"/>
        <v>1.9211458601327225E-2</v>
      </c>
    </row>
    <row r="118" spans="1:18" x14ac:dyDescent="0.25">
      <c r="B118" t="s">
        <v>81</v>
      </c>
      <c r="F118" t="s">
        <v>78</v>
      </c>
      <c r="I118" s="126">
        <v>13</v>
      </c>
      <c r="J118" s="126" t="s">
        <v>206</v>
      </c>
      <c r="K118" s="122">
        <v>109.53761894139276</v>
      </c>
      <c r="L118" s="122">
        <v>160.66559556269624</v>
      </c>
      <c r="M118" s="132">
        <v>139.19982600021748</v>
      </c>
      <c r="N118" s="15">
        <f t="shared" si="12"/>
        <v>-0.31822604237228813</v>
      </c>
      <c r="O118" s="4">
        <f t="shared" si="13"/>
        <v>-0.21309083431453701</v>
      </c>
    </row>
    <row r="119" spans="1:18" x14ac:dyDescent="0.25">
      <c r="F119" t="s">
        <v>80</v>
      </c>
      <c r="I119" s="126">
        <v>186</v>
      </c>
      <c r="J119" s="126" t="s">
        <v>207</v>
      </c>
      <c r="K119" s="122">
        <v>132.80107526881721</v>
      </c>
      <c r="L119" s="122">
        <v>205.88524590163934</v>
      </c>
      <c r="M119" s="132">
        <v>210.65789473684211</v>
      </c>
      <c r="N119" s="15">
        <f t="shared" si="12"/>
        <v>-0.35497526941652602</v>
      </c>
      <c r="O119" s="4">
        <f t="shared" si="13"/>
        <v>-0.36958889941098638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>
        <v>182.1993926686911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688</v>
      </c>
      <c r="J124" s="126" t="s">
        <v>208</v>
      </c>
      <c r="K124" s="122">
        <v>116.59591328547772</v>
      </c>
      <c r="L124" s="122">
        <v>113.0819251772496</v>
      </c>
      <c r="M124" s="134">
        <v>109.91088910711107</v>
      </c>
      <c r="N124" s="15">
        <f>IF(K124="-","-",IF(L124="-","-",K124/L124-1))</f>
        <v>3.1074710681836537E-2</v>
      </c>
      <c r="O124" s="4">
        <f>IF(K124="-","-",IF(M124="-","-",K124/M124-1))</f>
        <v>6.0822219096525743E-2</v>
      </c>
    </row>
    <row r="125" spans="1:18" x14ac:dyDescent="0.25">
      <c r="A125" s="1" t="s">
        <v>79</v>
      </c>
      <c r="F125" t="s">
        <v>80</v>
      </c>
      <c r="I125" s="126">
        <v>856</v>
      </c>
      <c r="J125" s="126" t="s">
        <v>209</v>
      </c>
      <c r="K125" s="122">
        <v>151.06658878504672</v>
      </c>
      <c r="L125" s="122">
        <v>151.98379052369077</v>
      </c>
      <c r="M125" s="134">
        <v>148.11747285291213</v>
      </c>
      <c r="N125" s="15">
        <f>IF(K125="-","-",IF(L125="-","-",K125/L125-1))</f>
        <v>-6.0348655306177168E-3</v>
      </c>
      <c r="O125" s="4">
        <f>IF(K125="-","-",IF(M125="-","-",K125/M125-1))</f>
        <v>1.9910655207189487E-2</v>
      </c>
    </row>
    <row r="126" spans="1:18" x14ac:dyDescent="0.25">
      <c r="B126" t="s">
        <v>87</v>
      </c>
      <c r="I126" s="126">
        <v>10</v>
      </c>
      <c r="J126" s="126" t="s">
        <v>210</v>
      </c>
      <c r="K126" s="122">
        <v>169</v>
      </c>
      <c r="L126" s="122">
        <v>170</v>
      </c>
      <c r="M126" s="134">
        <v>148.68421052631578</v>
      </c>
      <c r="N126" s="15">
        <f>IF(K126="-","-",IF(L126="-","-",K126/L126-1))</f>
        <v>-5.8823529411764497E-3</v>
      </c>
      <c r="O126" s="4">
        <f>IF(K126="-","-",IF(M126="-","-",K126/M126-1))</f>
        <v>0.13663716814159299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2507</v>
      </c>
      <c r="J127" s="135" t="s">
        <v>211</v>
      </c>
      <c r="K127" s="136">
        <v>113.09413641802952</v>
      </c>
      <c r="L127" s="136">
        <v>117.01109215017065</v>
      </c>
      <c r="M127" s="137">
        <v>116.87611408199643</v>
      </c>
      <c r="N127" s="96">
        <f>IF(K127="-","-",IF(L127="-","-",K127/L127-1))</f>
        <v>-3.3475080525820267E-2</v>
      </c>
      <c r="O127" s="97">
        <f>IF(K127="-","-",IF(M127="-","-",K127/M127-1))</f>
        <v>-3.235885872551858E-2</v>
      </c>
      <c r="R127" s="141"/>
    </row>
  </sheetData>
  <mergeCells count="15"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  <mergeCell ref="A50:H50"/>
    <mergeCell ref="H8:O8"/>
    <mergeCell ref="F12:G12"/>
    <mergeCell ref="N12:O12"/>
    <mergeCell ref="A38:H38"/>
    <mergeCell ref="A45:H45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6A3D-20F5-490C-BA22-1A12650299B2}">
  <sheetPr>
    <pageSetUpPr fitToPage="1"/>
  </sheetPr>
  <dimension ref="A1:R127"/>
  <sheetViews>
    <sheetView showGridLines="0" zoomScale="95" zoomScaleNormal="95" workbookViewId="0">
      <selection activeCell="R18" sqref="R18"/>
    </sheetView>
  </sheetViews>
  <sheetFormatPr defaultRowHeight="15" x14ac:dyDescent="0.25"/>
  <cols>
    <col min="1" max="1" width="9.5703125" customWidth="1"/>
    <col min="2" max="2" width="10.425781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46258</v>
      </c>
      <c r="C1" s="66"/>
      <c r="G1" s="1" t="s">
        <v>1</v>
      </c>
      <c r="N1" s="67" t="s">
        <v>212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46249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46242</v>
      </c>
      <c r="G13" s="149">
        <v>45885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46242</v>
      </c>
      <c r="O13" s="149">
        <f>G13</f>
        <v>45885</v>
      </c>
    </row>
    <row r="14" spans="1:16" x14ac:dyDescent="0.25">
      <c r="A14" t="s">
        <v>12</v>
      </c>
      <c r="B14" s="98">
        <v>83</v>
      </c>
      <c r="C14" s="99">
        <v>601.9</v>
      </c>
      <c r="D14" s="100">
        <v>608.6</v>
      </c>
      <c r="E14" s="100">
        <v>652.20000000000005</v>
      </c>
      <c r="F14" s="86">
        <f t="shared" ref="F14:F21" si="0">IF(C14="-","-",IF(D14="-","-",C14/D14-1))</f>
        <v>-1.1008872822872218E-2</v>
      </c>
      <c r="G14" s="86">
        <f t="shared" ref="G14:G21" si="1">IF(C14="-","-",IF(E14="-","-",C14/E14-1))</f>
        <v>-7.7123581723397838E-2</v>
      </c>
      <c r="I14" t="s">
        <v>12</v>
      </c>
      <c r="J14" s="98">
        <v>162</v>
      </c>
      <c r="K14" s="99">
        <v>594.70000000000005</v>
      </c>
      <c r="L14" s="100">
        <v>600</v>
      </c>
      <c r="M14" s="99">
        <v>645.6</v>
      </c>
      <c r="N14" s="4">
        <f t="shared" ref="N14:N20" si="2">IF(K14="-","-",IF(L14="-","-",K14/L14-1))</f>
        <v>-8.8333333333332487E-3</v>
      </c>
      <c r="O14" s="86">
        <f t="shared" ref="O14:O20" si="3">IF(K14="-","-",IF(M14="-","-",K14/M14-1))</f>
        <v>-7.8841387856257716E-2</v>
      </c>
    </row>
    <row r="15" spans="1:16" x14ac:dyDescent="0.25">
      <c r="A15" t="s">
        <v>13</v>
      </c>
      <c r="B15" s="98">
        <v>129</v>
      </c>
      <c r="C15" s="99">
        <v>606.1</v>
      </c>
      <c r="D15" s="100">
        <v>612.79999999999995</v>
      </c>
      <c r="E15" s="100">
        <v>656.1</v>
      </c>
      <c r="F15" s="87">
        <f t="shared" si="0"/>
        <v>-1.0933420365535129E-2</v>
      </c>
      <c r="G15" s="86">
        <f t="shared" si="1"/>
        <v>-7.6207895137936243E-2</v>
      </c>
      <c r="I15" t="s">
        <v>13</v>
      </c>
      <c r="J15" s="98">
        <v>119</v>
      </c>
      <c r="K15" s="99">
        <v>597.5</v>
      </c>
      <c r="L15" s="100">
        <v>604.70000000000005</v>
      </c>
      <c r="M15" s="99">
        <v>647.5</v>
      </c>
      <c r="N15" s="4">
        <f t="shared" si="2"/>
        <v>-1.1906730610220073E-2</v>
      </c>
      <c r="O15" s="86">
        <f t="shared" si="3"/>
        <v>-7.7220077220077177E-2</v>
      </c>
    </row>
    <row r="16" spans="1:16" x14ac:dyDescent="0.25">
      <c r="A16" t="s">
        <v>14</v>
      </c>
      <c r="B16" s="98">
        <v>20</v>
      </c>
      <c r="C16" s="99">
        <v>607.79999999999995</v>
      </c>
      <c r="D16" s="100">
        <v>609</v>
      </c>
      <c r="E16" s="100">
        <v>651.5</v>
      </c>
      <c r="F16" s="87">
        <f t="shared" si="0"/>
        <v>-1.9704433497537144E-3</v>
      </c>
      <c r="G16" s="86">
        <f t="shared" si="1"/>
        <v>-6.7075978511128231E-2</v>
      </c>
      <c r="I16" t="s">
        <v>15</v>
      </c>
      <c r="J16" s="98">
        <v>198</v>
      </c>
      <c r="K16" s="99">
        <v>585.20000000000005</v>
      </c>
      <c r="L16" s="100">
        <v>591.4</v>
      </c>
      <c r="M16" s="99">
        <v>638.79999999999995</v>
      </c>
      <c r="N16" s="4">
        <f t="shared" si="2"/>
        <v>-1.0483598241460834E-2</v>
      </c>
      <c r="O16" s="86">
        <f t="shared" si="3"/>
        <v>-8.3907326236693613E-2</v>
      </c>
    </row>
    <row r="17" spans="1:17" x14ac:dyDescent="0.25">
      <c r="A17" t="s">
        <v>16</v>
      </c>
      <c r="B17" s="101">
        <v>503</v>
      </c>
      <c r="C17" s="99">
        <v>601.70000000000005</v>
      </c>
      <c r="D17" s="100">
        <v>606.29999999999995</v>
      </c>
      <c r="E17" s="100">
        <v>653.4</v>
      </c>
      <c r="F17" s="87">
        <f t="shared" si="0"/>
        <v>-7.5870031337620381E-3</v>
      </c>
      <c r="G17" s="86">
        <f t="shared" si="1"/>
        <v>-7.9124579124579042E-2</v>
      </c>
      <c r="I17" t="s">
        <v>16</v>
      </c>
      <c r="J17" s="98">
        <v>222</v>
      </c>
      <c r="K17" s="99">
        <v>590.1</v>
      </c>
      <c r="L17" s="100">
        <v>597.4</v>
      </c>
      <c r="M17" s="99">
        <v>642.5</v>
      </c>
      <c r="N17" s="4">
        <f t="shared" si="2"/>
        <v>-1.2219618346166694E-2</v>
      </c>
      <c r="O17" s="86">
        <f t="shared" si="3"/>
        <v>-8.155642023346299E-2</v>
      </c>
    </row>
    <row r="18" spans="1:17" x14ac:dyDescent="0.25">
      <c r="A18" t="s">
        <v>17</v>
      </c>
      <c r="B18" s="98">
        <v>191</v>
      </c>
      <c r="C18" s="99">
        <v>600.20000000000005</v>
      </c>
      <c r="D18" s="100">
        <v>608.1</v>
      </c>
      <c r="E18" s="100">
        <v>653</v>
      </c>
      <c r="F18" s="86">
        <f t="shared" si="0"/>
        <v>-1.2991284328235486E-2</v>
      </c>
      <c r="G18" s="86">
        <f t="shared" si="1"/>
        <v>-8.0857580398162265E-2</v>
      </c>
      <c r="I18" t="s">
        <v>18</v>
      </c>
      <c r="J18" s="98">
        <v>167</v>
      </c>
      <c r="K18" s="99">
        <v>565.20000000000005</v>
      </c>
      <c r="L18" s="100">
        <v>572</v>
      </c>
      <c r="M18" s="99">
        <v>614.9</v>
      </c>
      <c r="N18" s="4">
        <f t="shared" si="2"/>
        <v>-1.1888111888111785E-2</v>
      </c>
      <c r="O18" s="86">
        <f t="shared" si="3"/>
        <v>-8.0826150593592327E-2</v>
      </c>
    </row>
    <row r="19" spans="1:17" x14ac:dyDescent="0.25">
      <c r="A19" t="s">
        <v>19</v>
      </c>
      <c r="B19" s="98">
        <v>675</v>
      </c>
      <c r="C19" s="99">
        <v>591.4</v>
      </c>
      <c r="D19" s="100">
        <v>598.29999999999995</v>
      </c>
      <c r="E19" s="100">
        <v>647.79999999999995</v>
      </c>
      <c r="F19" s="87">
        <f t="shared" si="0"/>
        <v>-1.1532675915092772E-2</v>
      </c>
      <c r="G19" s="86">
        <f t="shared" si="1"/>
        <v>-8.7063908613769669E-2</v>
      </c>
      <c r="I19" s="85" t="s">
        <v>19</v>
      </c>
      <c r="J19" s="98">
        <v>153</v>
      </c>
      <c r="K19" s="99">
        <v>574.9</v>
      </c>
      <c r="L19" s="100">
        <v>584.1</v>
      </c>
      <c r="M19" s="99">
        <v>625.4</v>
      </c>
      <c r="N19" s="97">
        <f t="shared" si="2"/>
        <v>-1.5750727615134519E-2</v>
      </c>
      <c r="O19" s="150">
        <f t="shared" si="3"/>
        <v>-8.0748321074512353E-2</v>
      </c>
    </row>
    <row r="20" spans="1:17" x14ac:dyDescent="0.25">
      <c r="A20" t="s">
        <v>20</v>
      </c>
      <c r="B20" s="98">
        <v>148</v>
      </c>
      <c r="C20" s="99">
        <v>603.6</v>
      </c>
      <c r="D20" s="100">
        <v>641.79999999999995</v>
      </c>
      <c r="E20" s="100">
        <v>673.8</v>
      </c>
      <c r="F20" s="86">
        <f t="shared" si="0"/>
        <v>-5.9520099719538644E-2</v>
      </c>
      <c r="G20" s="87">
        <f t="shared" si="1"/>
        <v>-0.10418521816562765</v>
      </c>
      <c r="I20" t="s">
        <v>21</v>
      </c>
      <c r="J20" s="102">
        <v>1124</v>
      </c>
      <c r="K20" s="104">
        <v>584.29999999999995</v>
      </c>
      <c r="L20" s="103">
        <v>591.6</v>
      </c>
      <c r="M20" s="104">
        <v>635.70000000000005</v>
      </c>
      <c r="N20" s="4">
        <f t="shared" si="2"/>
        <v>-1.2339418526031265E-2</v>
      </c>
      <c r="O20" s="86">
        <f t="shared" si="3"/>
        <v>-8.0855749567406154E-2</v>
      </c>
    </row>
    <row r="21" spans="1:17" x14ac:dyDescent="0.25">
      <c r="A21" s="82" t="s">
        <v>21</v>
      </c>
      <c r="B21" s="105">
        <v>2308</v>
      </c>
      <c r="C21" s="104">
        <v>594.4</v>
      </c>
      <c r="D21" s="103">
        <v>604.9</v>
      </c>
      <c r="E21" s="103">
        <v>648.6</v>
      </c>
      <c r="F21" s="88">
        <f t="shared" si="0"/>
        <v>-1.7358241031575461E-2</v>
      </c>
      <c r="G21" s="88">
        <f t="shared" si="1"/>
        <v>-8.3564600678384227E-2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30</v>
      </c>
      <c r="C24" s="99">
        <v>606</v>
      </c>
      <c r="D24" s="100">
        <v>607.20000000000005</v>
      </c>
      <c r="E24" s="100">
        <v>654.20000000000005</v>
      </c>
      <c r="F24" s="87">
        <f t="shared" ref="F24:F33" si="4">IF(C24="-","-",IF(D24="-","-",C24/D24-1))</f>
        <v>-1.9762845849803368E-3</v>
      </c>
      <c r="G24" s="86">
        <f t="shared" ref="G24:G33" si="5">IF(C24="-","-",IF(E24="-","-",C24/E24-1))</f>
        <v>-7.3677774380923378E-2</v>
      </c>
      <c r="I24" t="s">
        <v>16</v>
      </c>
      <c r="J24" s="98">
        <v>32</v>
      </c>
      <c r="K24" s="99">
        <v>534.5</v>
      </c>
      <c r="L24" s="100">
        <v>541.6</v>
      </c>
      <c r="M24" s="99">
        <v>571.5</v>
      </c>
      <c r="N24" s="4">
        <f t="shared" ref="N24:N31" si="6">IF(K24="-","-",IF(L24="-","-",K24/L24-1))</f>
        <v>-1.3109305760709011E-2</v>
      </c>
      <c r="O24" s="86">
        <f t="shared" ref="O24:O31" si="7">IF(K24="-","-",IF(M24="-","-",K24/M24-1))</f>
        <v>-6.4741907261592346E-2</v>
      </c>
    </row>
    <row r="25" spans="1:17" x14ac:dyDescent="0.25">
      <c r="A25" t="s">
        <v>13</v>
      </c>
      <c r="B25" s="98">
        <v>128</v>
      </c>
      <c r="C25" s="99">
        <v>604.6</v>
      </c>
      <c r="D25" s="100">
        <v>611.4</v>
      </c>
      <c r="E25" s="100">
        <v>657.7</v>
      </c>
      <c r="F25" s="87">
        <f t="shared" si="4"/>
        <v>-1.1122015047432043E-2</v>
      </c>
      <c r="G25" s="86">
        <f t="shared" si="5"/>
        <v>-8.0735897825756409E-2</v>
      </c>
      <c r="I25" t="s">
        <v>17</v>
      </c>
      <c r="J25" s="98">
        <v>30</v>
      </c>
      <c r="K25" s="99">
        <v>528.20000000000005</v>
      </c>
      <c r="L25" s="100">
        <v>543.6</v>
      </c>
      <c r="M25" s="99">
        <v>574.1</v>
      </c>
      <c r="N25" s="4">
        <f t="shared" si="6"/>
        <v>-2.8329654157468687E-2</v>
      </c>
      <c r="O25" s="86">
        <f t="shared" si="7"/>
        <v>-7.9951228009057629E-2</v>
      </c>
    </row>
    <row r="26" spans="1:17" x14ac:dyDescent="0.25">
      <c r="A26" t="s">
        <v>14</v>
      </c>
      <c r="B26" s="98">
        <v>37</v>
      </c>
      <c r="C26" s="99">
        <v>602.6</v>
      </c>
      <c r="D26" s="100">
        <v>610</v>
      </c>
      <c r="E26" s="100">
        <v>656</v>
      </c>
      <c r="F26" s="86">
        <f t="shared" si="4"/>
        <v>-1.2131147540983545E-2</v>
      </c>
      <c r="G26" s="86">
        <f t="shared" si="5"/>
        <v>-8.1402439024390261E-2</v>
      </c>
      <c r="I26" t="s">
        <v>18</v>
      </c>
      <c r="J26" s="98">
        <v>46</v>
      </c>
      <c r="K26" s="99">
        <v>505.8</v>
      </c>
      <c r="L26" s="100">
        <v>505.9</v>
      </c>
      <c r="M26" s="99">
        <v>550.1</v>
      </c>
      <c r="N26" s="4">
        <f t="shared" si="6"/>
        <v>-1.9766752322591952E-4</v>
      </c>
      <c r="O26" s="86">
        <f t="shared" si="7"/>
        <v>-8.0530812579530986E-2</v>
      </c>
    </row>
    <row r="27" spans="1:17" x14ac:dyDescent="0.25">
      <c r="A27" t="s">
        <v>15</v>
      </c>
      <c r="B27" s="98">
        <v>42</v>
      </c>
      <c r="C27" s="99">
        <v>593.70000000000005</v>
      </c>
      <c r="D27" s="100">
        <v>603.6</v>
      </c>
      <c r="E27" s="100">
        <v>650.1</v>
      </c>
      <c r="F27" s="86">
        <f t="shared" si="4"/>
        <v>-1.6401590457256421E-2</v>
      </c>
      <c r="G27" s="86">
        <f t="shared" si="5"/>
        <v>-8.6755883710198378E-2</v>
      </c>
      <c r="I27" t="s">
        <v>19</v>
      </c>
      <c r="J27" s="98">
        <v>113</v>
      </c>
      <c r="K27" s="99">
        <v>509.1</v>
      </c>
      <c r="L27" s="100">
        <v>518.20000000000005</v>
      </c>
      <c r="M27" s="99">
        <v>553.9</v>
      </c>
      <c r="N27" s="4">
        <f t="shared" si="6"/>
        <v>-1.7560787340795136E-2</v>
      </c>
      <c r="O27" s="86">
        <f t="shared" si="7"/>
        <v>-8.0881025455858402E-2</v>
      </c>
    </row>
    <row r="28" spans="1:17" x14ac:dyDescent="0.25">
      <c r="A28" t="s">
        <v>16</v>
      </c>
      <c r="B28" s="98">
        <v>452</v>
      </c>
      <c r="C28" s="99">
        <v>602.1</v>
      </c>
      <c r="D28" s="100">
        <v>606.6</v>
      </c>
      <c r="E28" s="100">
        <v>652.6</v>
      </c>
      <c r="F28" s="86">
        <f t="shared" si="4"/>
        <v>-7.4183976261127382E-3</v>
      </c>
      <c r="G28" s="86">
        <f t="shared" si="5"/>
        <v>-7.7382776585963819E-2</v>
      </c>
      <c r="I28" t="s">
        <v>20</v>
      </c>
      <c r="J28" s="98">
        <v>63</v>
      </c>
      <c r="K28" s="99">
        <v>508</v>
      </c>
      <c r="L28" s="100">
        <v>510.1</v>
      </c>
      <c r="M28" s="99">
        <v>551.5</v>
      </c>
      <c r="N28" s="4">
        <f t="shared" si="6"/>
        <v>-4.1168398353264024E-3</v>
      </c>
      <c r="O28" s="86">
        <f t="shared" si="7"/>
        <v>-7.8875793291024454E-2</v>
      </c>
    </row>
    <row r="29" spans="1:17" x14ac:dyDescent="0.25">
      <c r="A29" t="s">
        <v>17</v>
      </c>
      <c r="B29" s="98">
        <v>298</v>
      </c>
      <c r="C29" s="99">
        <v>603.20000000000005</v>
      </c>
      <c r="D29" s="100">
        <v>605.5</v>
      </c>
      <c r="E29" s="100">
        <v>653.20000000000005</v>
      </c>
      <c r="F29" s="86">
        <f t="shared" si="4"/>
        <v>-3.7985136251031948E-3</v>
      </c>
      <c r="G29" s="86">
        <f t="shared" si="5"/>
        <v>-7.6546233925290919E-2</v>
      </c>
      <c r="I29" t="s">
        <v>24</v>
      </c>
      <c r="J29" s="98">
        <v>326</v>
      </c>
      <c r="K29" s="99">
        <v>474.5</v>
      </c>
      <c r="L29" s="100">
        <v>479.8</v>
      </c>
      <c r="M29" s="99">
        <v>517</v>
      </c>
      <c r="N29" s="4">
        <f t="shared" si="6"/>
        <v>-1.1046269278866205E-2</v>
      </c>
      <c r="O29" s="86">
        <f t="shared" si="7"/>
        <v>-8.2205029013539654E-2</v>
      </c>
      <c r="Q29" t="s">
        <v>31</v>
      </c>
    </row>
    <row r="30" spans="1:17" x14ac:dyDescent="0.25">
      <c r="A30" t="s">
        <v>18</v>
      </c>
      <c r="B30" s="98">
        <v>64</v>
      </c>
      <c r="C30" s="99">
        <v>578</v>
      </c>
      <c r="D30" s="100">
        <v>588.79999999999995</v>
      </c>
      <c r="E30" s="100">
        <v>631.6</v>
      </c>
      <c r="F30" s="86">
        <f t="shared" si="4"/>
        <v>-1.8342391304347783E-2</v>
      </c>
      <c r="G30" s="86">
        <f t="shared" si="5"/>
        <v>-8.4863837872070969E-2</v>
      </c>
      <c r="I30" s="85" t="s">
        <v>25</v>
      </c>
      <c r="J30" s="118">
        <v>152</v>
      </c>
      <c r="K30" s="121">
        <v>491.6</v>
      </c>
      <c r="L30" s="120">
        <v>496</v>
      </c>
      <c r="M30" s="121">
        <v>532.70000000000005</v>
      </c>
      <c r="N30" s="4">
        <f t="shared" si="6"/>
        <v>-8.8709677419354094E-3</v>
      </c>
      <c r="O30" s="150">
        <f t="shared" si="7"/>
        <v>-7.7154120518115321E-2</v>
      </c>
    </row>
    <row r="31" spans="1:17" x14ac:dyDescent="0.25">
      <c r="A31" t="s">
        <v>19</v>
      </c>
      <c r="B31" s="98">
        <v>487</v>
      </c>
      <c r="C31" s="99">
        <v>590.20000000000005</v>
      </c>
      <c r="D31" s="100">
        <v>596.20000000000005</v>
      </c>
      <c r="E31" s="100">
        <v>647.4</v>
      </c>
      <c r="F31" s="87">
        <f t="shared" si="4"/>
        <v>-1.0063737001006379E-2</v>
      </c>
      <c r="G31" s="86">
        <f t="shared" si="5"/>
        <v>-8.8353413654618351E-2</v>
      </c>
      <c r="I31" t="s">
        <v>21</v>
      </c>
      <c r="J31" s="101">
        <v>1339</v>
      </c>
      <c r="K31" s="99">
        <v>470.8</v>
      </c>
      <c r="L31" s="100">
        <v>477.7</v>
      </c>
      <c r="M31" s="99">
        <v>510.9</v>
      </c>
      <c r="N31" s="152">
        <f t="shared" si="6"/>
        <v>-1.4444211848440358E-2</v>
      </c>
      <c r="O31" s="86">
        <f t="shared" si="7"/>
        <v>-7.8488941084360886E-2</v>
      </c>
    </row>
    <row r="32" spans="1:17" x14ac:dyDescent="0.25">
      <c r="A32" t="s">
        <v>20</v>
      </c>
      <c r="B32" s="98">
        <v>347</v>
      </c>
      <c r="C32" s="99">
        <v>605.5</v>
      </c>
      <c r="D32" s="100">
        <v>602.6</v>
      </c>
      <c r="E32" s="100">
        <v>664.7</v>
      </c>
      <c r="F32" s="86">
        <f t="shared" si="4"/>
        <v>4.8124792565549246E-3</v>
      </c>
      <c r="G32" s="87">
        <f t="shared" si="5"/>
        <v>-8.906273506845197E-2</v>
      </c>
    </row>
    <row r="33" spans="1:15" x14ac:dyDescent="0.25">
      <c r="A33" s="82" t="s">
        <v>21</v>
      </c>
      <c r="B33" s="105">
        <v>2048</v>
      </c>
      <c r="C33" s="104">
        <v>597.4</v>
      </c>
      <c r="D33" s="103">
        <v>601.79999999999995</v>
      </c>
      <c r="E33" s="103">
        <v>649.5</v>
      </c>
      <c r="F33" s="88">
        <f t="shared" si="4"/>
        <v>-7.3113991359254893E-3</v>
      </c>
      <c r="G33" s="88">
        <f t="shared" si="5"/>
        <v>-8.0215550423402671E-2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46249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10346</v>
      </c>
      <c r="K38" s="12">
        <v>643.70591353524981</v>
      </c>
      <c r="L38" s="12">
        <v>643.56574233791605</v>
      </c>
      <c r="M38" s="122">
        <v>650.69597197852192</v>
      </c>
      <c r="N38" s="4">
        <f>IF(K38="-","-",IF(L38="-","-",K38/L38-1))</f>
        <v>2.178040068208098E-4</v>
      </c>
      <c r="O38" s="4">
        <f>IF(K38="-","-",IF(M38="-","-",K38/M38-1))</f>
        <v>-1.0742433862035439E-2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10346</v>
      </c>
      <c r="K40" s="124">
        <v>643.70591353524981</v>
      </c>
      <c r="L40" s="124">
        <v>643.56574233791605</v>
      </c>
      <c r="M40" s="124">
        <v>650.69597197852192</v>
      </c>
      <c r="N40" s="95">
        <f>IF(K40="-","-",IF(L40="-","-",K40/L40-1))</f>
        <v>2.178040068208098E-4</v>
      </c>
      <c r="O40" s="95">
        <f>IF(K40="-","-",IF(M40="-","-",K40/M40-1))</f>
        <v>-1.0742433862035439E-2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46249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181.58286690735329</v>
      </c>
      <c r="L45" s="125">
        <v>179.96425884412929</v>
      </c>
      <c r="M45" s="125">
        <v>205.59214995719296</v>
      </c>
      <c r="N45" s="4">
        <f>IF(K45="-","-",IF(L45="-","-",K45/L45-1))</f>
        <v>8.9940528948357912E-3</v>
      </c>
      <c r="O45" s="4">
        <f>IF(K45="-","-",IF(M45="-","-",K45/M45-1))</f>
        <v>-0.11678112736716217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46249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46174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46143</v>
      </c>
      <c r="G56" s="75">
        <v>45809</v>
      </c>
      <c r="K56" s="13" t="s">
        <v>5</v>
      </c>
      <c r="L56" t="s">
        <v>37</v>
      </c>
      <c r="M56" t="s">
        <v>10</v>
      </c>
      <c r="N56" s="75">
        <f>F56</f>
        <v>46143</v>
      </c>
      <c r="O56" s="75">
        <f>G56</f>
        <v>45809</v>
      </c>
    </row>
    <row r="57" spans="1:15" x14ac:dyDescent="0.25">
      <c r="A57" t="s">
        <v>38</v>
      </c>
      <c r="C57" s="12">
        <v>3.7666666666666671</v>
      </c>
      <c r="D57" s="14">
        <v>3.65</v>
      </c>
      <c r="E57" s="14">
        <v>3.4</v>
      </c>
      <c r="F57" s="86">
        <f>IF(C57="-","-",IF(D57="-","-",C57/D57-1))</f>
        <v>3.1963470319634757E-2</v>
      </c>
      <c r="G57" s="86">
        <f>IF(C57="-","-",IF(E57="-","-",C57/E57-1))</f>
        <v>0.10784313725490202</v>
      </c>
      <c r="I57" t="s">
        <v>125</v>
      </c>
      <c r="K57" s="12">
        <v>110</v>
      </c>
      <c r="L57" s="14">
        <v>90</v>
      </c>
      <c r="M57" s="14">
        <v>110</v>
      </c>
      <c r="N57" s="86">
        <f>IF(K57="-","-",IF(L57="-","-",K57/L57-1))</f>
        <v>0.22222222222222232</v>
      </c>
      <c r="O57" s="86">
        <f>IF(K57="-","-",IF(M57="-","-",K57/M57-1))</f>
        <v>0</v>
      </c>
    </row>
    <row r="58" spans="1:15" x14ac:dyDescent="0.25">
      <c r="A58" t="s">
        <v>39</v>
      </c>
      <c r="C58" s="12">
        <v>27.666666666666668</v>
      </c>
      <c r="D58" s="14">
        <v>27.5</v>
      </c>
      <c r="E58" s="14">
        <v>27.666666666666668</v>
      </c>
      <c r="F58" s="86">
        <f>IF(C58="-","-",IF(D58="-","-",C58/D58-1))</f>
        <v>6.0606060606060996E-3</v>
      </c>
      <c r="G58" s="86">
        <f>IF(C58="-","-",IF(E58="-","-",C58/E58-1))</f>
        <v>0</v>
      </c>
      <c r="I58" t="s">
        <v>124</v>
      </c>
      <c r="K58" s="12">
        <v>27</v>
      </c>
      <c r="L58" s="14">
        <v>25</v>
      </c>
      <c r="M58" s="14">
        <v>27.666666666666668</v>
      </c>
      <c r="N58" s="86">
        <f>IF(K58="-","-",IF(L58="-","-",K58/L58-1))</f>
        <v>8.0000000000000071E-2</v>
      </c>
      <c r="O58" s="86">
        <f>IF(K58="-","-",IF(M58="-","-",K58/M58-1))</f>
        <v>-2.4096385542168752E-2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8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46258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32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46174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46143</v>
      </c>
      <c r="O74" s="75">
        <v>45809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 t="s">
        <v>29</v>
      </c>
      <c r="L75" s="14" t="s">
        <v>29</v>
      </c>
      <c r="M75" s="14" t="s">
        <v>29</v>
      </c>
      <c r="N75" s="4" t="str">
        <f>IF(K75="-","-",IF(L75="-","-",K75/L75-1))</f>
        <v>-</v>
      </c>
      <c r="O75" s="4" t="str">
        <f>IF(K75="-","-",IF(M75="-","-",K75/M75-1))</f>
        <v>-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159.19999999999999</v>
      </c>
      <c r="L76" s="14">
        <v>130.89526369426753</v>
      </c>
      <c r="M76" s="14">
        <v>130.99</v>
      </c>
      <c r="N76" s="4">
        <f>IF(K76="-","-",IF(L76="-","-",K76/L76-1))</f>
        <v>0.21623957587834441</v>
      </c>
      <c r="O76" s="4">
        <f>IF(K76="-","-",IF(M76="-","-",K76/M76-1))</f>
        <v>0.21535995114130824</v>
      </c>
    </row>
    <row r="77" spans="1:15" x14ac:dyDescent="0.25">
      <c r="I77" t="s">
        <v>94</v>
      </c>
      <c r="K77" s="12">
        <v>104.47996692392502</v>
      </c>
      <c r="L77" s="14">
        <v>114.36754176610978</v>
      </c>
      <c r="M77" s="14">
        <v>153.55581286751988</v>
      </c>
      <c r="N77" s="4">
        <f>IF(K77="-","-",IF(L77="-","-",K77/L77-1))</f>
        <v>-8.6454379358835931E-2</v>
      </c>
      <c r="O77" s="4">
        <f>IF(K77="-","-",IF(M77="-","-",K77/M77-1))</f>
        <v>-0.31959614570849881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46249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46242</v>
      </c>
      <c r="O82" s="94">
        <f>O13</f>
        <v>45885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>
        <v>222.5</v>
      </c>
      <c r="L84" s="12">
        <v>217</v>
      </c>
      <c r="M84" s="12">
        <v>198</v>
      </c>
      <c r="N84" s="4">
        <f>IF(K84="-","-",IF(L84="-","-",K84/L84-1))</f>
        <v>2.5345622119815614E-2</v>
      </c>
      <c r="O84" s="4">
        <f>IF(K84="-","-",IF(M84="-","-",K84/M84-1))</f>
        <v>0.1237373737373737</v>
      </c>
    </row>
    <row r="85" spans="1:15" ht="14.85" customHeight="1" x14ac:dyDescent="0.25">
      <c r="I85" t="s">
        <v>48</v>
      </c>
      <c r="K85" s="12">
        <v>198.5</v>
      </c>
      <c r="L85" s="12" t="s">
        <v>29</v>
      </c>
      <c r="M85" s="12">
        <v>188</v>
      </c>
      <c r="N85" s="4" t="str">
        <f>IF(K85="-","-",IF(L85="-","-",K85/L85-1))</f>
        <v>-</v>
      </c>
      <c r="O85" s="4">
        <f>IF(K85="-","-",IF(M85="-","-",K85/M85-1))</f>
        <v>5.5851063829787329E-2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46249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46242</v>
      </c>
      <c r="O91" s="149">
        <f>G13</f>
        <v>45885</v>
      </c>
    </row>
    <row r="92" spans="1:15" x14ac:dyDescent="0.25">
      <c r="A92" s="1" t="s">
        <v>55</v>
      </c>
      <c r="B92" t="s">
        <v>56</v>
      </c>
      <c r="F92" t="s">
        <v>57</v>
      </c>
      <c r="I92" s="126" t="s">
        <v>29</v>
      </c>
      <c r="J92" s="126" t="s">
        <v>29</v>
      </c>
      <c r="K92" s="108" t="s">
        <v>29</v>
      </c>
      <c r="L92" s="108">
        <v>1315.483870967742</v>
      </c>
      <c r="M92" s="108">
        <v>1430</v>
      </c>
      <c r="N92" s="15" t="str">
        <f t="shared" ref="N92:N99" si="8">IF(K92="-","-",IF(L92="-","-",K92/L92-1))</f>
        <v>-</v>
      </c>
      <c r="O92" s="4" t="str">
        <f t="shared" ref="O92:O99" si="9">IF(K92="-","-",IF(M92="-","-",K92/M92-1))</f>
        <v>-</v>
      </c>
    </row>
    <row r="93" spans="1:15" x14ac:dyDescent="0.25">
      <c r="A93" s="1" t="s">
        <v>58</v>
      </c>
      <c r="F93" t="s">
        <v>59</v>
      </c>
      <c r="I93" s="126">
        <v>87</v>
      </c>
      <c r="J93" s="126" t="s">
        <v>213</v>
      </c>
      <c r="K93" s="108">
        <v>1747.816091954023</v>
      </c>
      <c r="L93" s="108">
        <v>1531.3592233009708</v>
      </c>
      <c r="M93" s="108">
        <v>1640.8737864077671</v>
      </c>
      <c r="N93" s="15">
        <f t="shared" si="8"/>
        <v>0.14134950530187274</v>
      </c>
      <c r="O93" s="4">
        <f t="shared" si="9"/>
        <v>6.5173998409942424E-2</v>
      </c>
    </row>
    <row r="94" spans="1:15" x14ac:dyDescent="0.25">
      <c r="F94" t="s">
        <v>60</v>
      </c>
      <c r="I94" s="126">
        <v>173</v>
      </c>
      <c r="J94" s="126" t="s">
        <v>214</v>
      </c>
      <c r="K94" s="108">
        <v>1708.7687861271677</v>
      </c>
      <c r="L94" s="108">
        <v>1724.6103896103896</v>
      </c>
      <c r="M94" s="108">
        <v>1858.3216374269007</v>
      </c>
      <c r="N94" s="15">
        <f t="shared" si="8"/>
        <v>-9.1856129237402051E-3</v>
      </c>
      <c r="O94" s="4">
        <f t="shared" si="9"/>
        <v>-8.04773771599675E-2</v>
      </c>
    </row>
    <row r="95" spans="1:15" x14ac:dyDescent="0.25">
      <c r="F95" t="s">
        <v>61</v>
      </c>
      <c r="I95" s="126">
        <v>229</v>
      </c>
      <c r="J95" s="126" t="s">
        <v>215</v>
      </c>
      <c r="K95" s="108">
        <v>1978.6462882096071</v>
      </c>
      <c r="L95" s="108">
        <v>2002.816037735849</v>
      </c>
      <c r="M95" s="108">
        <v>2340.370786516854</v>
      </c>
      <c r="N95" s="15">
        <f t="shared" si="8"/>
        <v>-1.2067882956222742E-2</v>
      </c>
      <c r="O95" s="4">
        <f t="shared" si="9"/>
        <v>-0.15455862822728073</v>
      </c>
    </row>
    <row r="96" spans="1:15" x14ac:dyDescent="0.25">
      <c r="B96" t="s">
        <v>62</v>
      </c>
      <c r="F96" t="s">
        <v>57</v>
      </c>
      <c r="I96" s="126">
        <v>49</v>
      </c>
      <c r="J96" s="126" t="s">
        <v>216</v>
      </c>
      <c r="K96" s="108">
        <v>1300</v>
      </c>
      <c r="L96" s="108">
        <v>1301</v>
      </c>
      <c r="M96" s="108">
        <v>1451.5384615384614</v>
      </c>
      <c r="N96" s="15">
        <f t="shared" si="8"/>
        <v>-7.6863950807071202E-4</v>
      </c>
      <c r="O96" s="4">
        <f t="shared" si="9"/>
        <v>-0.10439851616322193</v>
      </c>
    </row>
    <row r="97" spans="1:15" x14ac:dyDescent="0.25">
      <c r="F97" t="s">
        <v>59</v>
      </c>
      <c r="I97" s="126">
        <v>119</v>
      </c>
      <c r="J97" s="126" t="s">
        <v>217</v>
      </c>
      <c r="K97" s="108">
        <v>1364.1176470588234</v>
      </c>
      <c r="L97" s="108">
        <v>1346.5816326530612</v>
      </c>
      <c r="M97" s="108">
        <v>1490.2079207920792</v>
      </c>
      <c r="N97" s="15">
        <f t="shared" si="8"/>
        <v>1.3022615176483843E-2</v>
      </c>
      <c r="O97" s="4">
        <f t="shared" si="9"/>
        <v>-8.4612537602293703E-2</v>
      </c>
    </row>
    <row r="98" spans="1:15" x14ac:dyDescent="0.25">
      <c r="F98" t="s">
        <v>60</v>
      </c>
      <c r="I98" s="126">
        <v>120</v>
      </c>
      <c r="J98" s="126" t="s">
        <v>218</v>
      </c>
      <c r="K98" s="108">
        <v>1710.5833333333333</v>
      </c>
      <c r="L98" s="108">
        <v>1595.4592592592592</v>
      </c>
      <c r="M98" s="108">
        <v>1772.0538922155688</v>
      </c>
      <c r="N98" s="15">
        <f t="shared" si="8"/>
        <v>7.215732611531811E-2</v>
      </c>
      <c r="O98" s="4">
        <f t="shared" si="9"/>
        <v>-3.4688876648881095E-2</v>
      </c>
    </row>
    <row r="99" spans="1:15" x14ac:dyDescent="0.25">
      <c r="F99" t="s">
        <v>61</v>
      </c>
      <c r="I99" s="126">
        <v>78</v>
      </c>
      <c r="J99" s="126" t="s">
        <v>219</v>
      </c>
      <c r="K99" s="108">
        <v>1911.5256410256411</v>
      </c>
      <c r="L99" s="108">
        <v>1910.0903614457832</v>
      </c>
      <c r="M99" s="108">
        <v>2179.0215517241381</v>
      </c>
      <c r="N99" s="15">
        <f t="shared" si="8"/>
        <v>7.5141972800252255E-4</v>
      </c>
      <c r="O99" s="4">
        <f t="shared" si="9"/>
        <v>-0.12275964433983799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>
        <v>12</v>
      </c>
      <c r="J101" s="126" t="s">
        <v>220</v>
      </c>
      <c r="K101" s="108">
        <v>868.33333333333337</v>
      </c>
      <c r="L101" s="108" t="s">
        <v>29</v>
      </c>
      <c r="M101" s="108">
        <v>867.14285714285711</v>
      </c>
      <c r="N101" s="15" t="str">
        <f>IF(K101="-","-",IF(L101="-","-",K101/L101-1))</f>
        <v>-</v>
      </c>
      <c r="O101" s="4">
        <f>IF(K101="-","-",IF(M101="-","-",K101/M101-1))</f>
        <v>1.3728720483252577E-3</v>
      </c>
    </row>
    <row r="102" spans="1:15" x14ac:dyDescent="0.25">
      <c r="A102" s="1" t="s">
        <v>65</v>
      </c>
      <c r="F102" t="s">
        <v>66</v>
      </c>
      <c r="I102" s="126">
        <v>163</v>
      </c>
      <c r="J102" s="126" t="s">
        <v>221</v>
      </c>
      <c r="K102" s="108">
        <v>1544.6625766871166</v>
      </c>
      <c r="L102" s="108">
        <v>1480.7615894039734</v>
      </c>
      <c r="M102" s="108">
        <v>1707.2727272727273</v>
      </c>
      <c r="N102" s="15">
        <f>IF(K102="-","-",IF(L102="-","-",K102/L102-1))</f>
        <v>4.3154136182627534E-2</v>
      </c>
      <c r="O102" s="4">
        <f>IF(K102="-","-",IF(M102="-","-",K102/M102-1))</f>
        <v>-9.5245562110847559E-2</v>
      </c>
    </row>
    <row r="103" spans="1:15" x14ac:dyDescent="0.25">
      <c r="B103" t="s">
        <v>62</v>
      </c>
      <c r="F103" t="s">
        <v>64</v>
      </c>
      <c r="I103" s="126">
        <v>11</v>
      </c>
      <c r="J103" s="126" t="s">
        <v>222</v>
      </c>
      <c r="K103" s="108">
        <v>960</v>
      </c>
      <c r="L103" s="108" t="s">
        <v>29</v>
      </c>
      <c r="M103" s="108">
        <v>976.66666666666663</v>
      </c>
      <c r="N103" s="15" t="str">
        <f>IF(K103="-","-",IF(L103="-","-",K103/L103-1))</f>
        <v>-</v>
      </c>
      <c r="O103" s="4">
        <f>IF(K103="-","-",IF(M103="-","-",K103/M103-1))</f>
        <v>-1.7064846416382173E-2</v>
      </c>
    </row>
    <row r="104" spans="1:15" x14ac:dyDescent="0.25">
      <c r="F104" t="s">
        <v>66</v>
      </c>
      <c r="I104" s="126">
        <v>124</v>
      </c>
      <c r="J104" s="126" t="s">
        <v>223</v>
      </c>
      <c r="K104" s="108">
        <v>1326.008064516129</v>
      </c>
      <c r="L104" s="108">
        <v>1361.5841584158416</v>
      </c>
      <c r="M104" s="108">
        <v>1628.6125654450261</v>
      </c>
      <c r="N104" s="15">
        <f>IF(K104="-","-",IF(L104="-","-",K104/L104-1))</f>
        <v>-2.6128457561598095E-2</v>
      </c>
      <c r="O104" s="4">
        <f>IF(K104="-","-",IF(M104="-","-",K104/M104-1))</f>
        <v>-0.1858050879315235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 t="s">
        <v>29</v>
      </c>
      <c r="J106" s="126" t="s">
        <v>29</v>
      </c>
      <c r="K106" s="108" t="s">
        <v>29</v>
      </c>
      <c r="L106" s="108">
        <v>2575.7142857142858</v>
      </c>
      <c r="M106" s="108">
        <v>2304.2857142857142</v>
      </c>
      <c r="N106" s="15" t="str">
        <f t="shared" ref="N106:N111" si="10">IF(K106="-","-",IF(L106="-","-",K106/L106-1))</f>
        <v>-</v>
      </c>
      <c r="O106" s="4" t="str">
        <f t="shared" ref="O106:O110" si="11">IF(K106="-","-",IF(M106="-","-",K106/M106-1))</f>
        <v>-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30</v>
      </c>
      <c r="J109" s="126" t="s">
        <v>224</v>
      </c>
      <c r="K109" s="108">
        <v>2779</v>
      </c>
      <c r="L109" s="108">
        <v>2468.9473684210525</v>
      </c>
      <c r="M109" s="108">
        <v>3060.3125</v>
      </c>
      <c r="N109" s="15">
        <f t="shared" si="10"/>
        <v>0.12558089959496921</v>
      </c>
      <c r="O109" s="4">
        <f t="shared" si="11"/>
        <v>-9.1922802001429549E-2</v>
      </c>
    </row>
    <row r="110" spans="1:15" x14ac:dyDescent="0.25">
      <c r="F110" t="s">
        <v>70</v>
      </c>
      <c r="I110" s="126" t="s">
        <v>29</v>
      </c>
      <c r="J110" s="126" t="s">
        <v>29</v>
      </c>
      <c r="K110" s="108" t="s">
        <v>29</v>
      </c>
      <c r="L110" s="108">
        <v>2317.7777777777778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25">
      <c r="F111" t="s">
        <v>71</v>
      </c>
      <c r="I111" s="126" t="s">
        <v>29</v>
      </c>
      <c r="J111" s="126" t="s">
        <v>29</v>
      </c>
      <c r="K111" s="108" t="s">
        <v>29</v>
      </c>
      <c r="L111" s="108">
        <v>3242.2222222222222</v>
      </c>
      <c r="M111" s="108" t="s">
        <v>29</v>
      </c>
      <c r="N111" s="15" t="str">
        <f t="shared" si="10"/>
        <v>-</v>
      </c>
      <c r="O111" s="4" t="str">
        <f>IF(K111="-","-",IF(M111="-","-",K111/M111-1))</f>
        <v>-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259</v>
      </c>
      <c r="J113" s="126" t="s">
        <v>225</v>
      </c>
      <c r="K113" s="108">
        <v>1637.0617760617761</v>
      </c>
      <c r="L113" s="108">
        <v>1570</v>
      </c>
      <c r="M113" s="108">
        <v>1677.0299401197606</v>
      </c>
      <c r="N113" s="15">
        <f>IF(K113="-","-",IF(L113="-","-",K113/L113-1))</f>
        <v>4.2714507045717331E-2</v>
      </c>
      <c r="O113" s="4">
        <f>IF(K113="-","-",IF(M113="-","-",K113/M113-1))</f>
        <v>-2.3832707515722862E-2</v>
      </c>
    </row>
    <row r="114" spans="1:18" x14ac:dyDescent="0.25">
      <c r="A114" s="1" t="s">
        <v>58</v>
      </c>
      <c r="F114" t="s">
        <v>76</v>
      </c>
      <c r="I114" s="126">
        <v>398</v>
      </c>
      <c r="J114" s="126" t="s">
        <v>226</v>
      </c>
      <c r="K114" s="108">
        <v>656.46984924623121</v>
      </c>
      <c r="L114" s="108">
        <v>694.66475095785438</v>
      </c>
      <c r="M114" s="108">
        <v>644.15584415584419</v>
      </c>
      <c r="N114" s="15">
        <f>IF(K114="-","-",IF(L114="-","-",K114/L114-1))</f>
        <v>-5.4983215513608963E-2</v>
      </c>
      <c r="O114" s="4">
        <f>IF(K114="-","-",IF(M114="-","-",K114/M114-1))</f>
        <v>1.9116499837899203E-2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>
        <v>3571</v>
      </c>
      <c r="J116" s="129" t="s">
        <v>227</v>
      </c>
      <c r="K116" s="130">
        <v>313.66283075713159</v>
      </c>
      <c r="L116" s="130" t="s">
        <v>29</v>
      </c>
      <c r="M116" s="131">
        <v>231.24032177443297</v>
      </c>
      <c r="N116" s="95" t="str">
        <f t="shared" ref="N116:N121" si="12">IF(K116="-","-",IF(L116="-","-",K116/L116-1))</f>
        <v>-</v>
      </c>
      <c r="O116" s="95">
        <f t="shared" ref="O116:O121" si="13">IF(K116="-","-",IF(M116="-","-",K116/M116-1))</f>
        <v>0.35643657797319173</v>
      </c>
    </row>
    <row r="117" spans="1:18" x14ac:dyDescent="0.25">
      <c r="A117" s="1" t="s">
        <v>79</v>
      </c>
      <c r="F117" t="s">
        <v>80</v>
      </c>
      <c r="I117" s="126">
        <v>1441</v>
      </c>
      <c r="J117" s="126" t="s">
        <v>228</v>
      </c>
      <c r="K117" s="122">
        <v>246.17973629424012</v>
      </c>
      <c r="L117" s="122">
        <v>258.23943661971833</v>
      </c>
      <c r="M117" s="132">
        <v>235.94156270518712</v>
      </c>
      <c r="N117" s="15">
        <f t="shared" si="12"/>
        <v>-4.6699684925495144E-2</v>
      </c>
      <c r="O117" s="4">
        <f t="shared" si="13"/>
        <v>4.3392836224644959E-2</v>
      </c>
    </row>
    <row r="118" spans="1:18" x14ac:dyDescent="0.25">
      <c r="B118" t="s">
        <v>81</v>
      </c>
      <c r="F118" t="s">
        <v>78</v>
      </c>
      <c r="I118" s="126">
        <v>60</v>
      </c>
      <c r="J118" s="126" t="s">
        <v>229</v>
      </c>
      <c r="K118" s="122">
        <v>144.93309177818037</v>
      </c>
      <c r="L118" s="122">
        <v>109.53761894139276</v>
      </c>
      <c r="M118" s="132">
        <v>127.00997271719928</v>
      </c>
      <c r="N118" s="15">
        <f t="shared" si="12"/>
        <v>0.32313531350106928</v>
      </c>
      <c r="O118" s="4">
        <f t="shared" si="13"/>
        <v>0.14111584057173809</v>
      </c>
    </row>
    <row r="119" spans="1:18" x14ac:dyDescent="0.25">
      <c r="F119" t="s">
        <v>80</v>
      </c>
      <c r="I119" s="126">
        <v>1770</v>
      </c>
      <c r="J119" s="126" t="s">
        <v>230</v>
      </c>
      <c r="K119" s="122">
        <v>196.52090395480226</v>
      </c>
      <c r="L119" s="122">
        <v>132.80107526881721</v>
      </c>
      <c r="M119" s="132">
        <v>147.4022346368715</v>
      </c>
      <c r="N119" s="15">
        <f t="shared" si="12"/>
        <v>0.47981410208466135</v>
      </c>
      <c r="O119" s="4">
        <f t="shared" si="13"/>
        <v>0.33322879696454843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732</v>
      </c>
      <c r="J124" s="126" t="s">
        <v>231</v>
      </c>
      <c r="K124" s="122">
        <v>108.05599616721364</v>
      </c>
      <c r="L124" s="122">
        <v>116.59591328547772</v>
      </c>
      <c r="M124" s="134">
        <v>99.939653101108135</v>
      </c>
      <c r="N124" s="15">
        <f>IF(K124="-","-",IF(L124="-","-",K124/L124-1))</f>
        <v>-7.3243708785526995E-2</v>
      </c>
      <c r="O124" s="4">
        <f>IF(K124="-","-",IF(M124="-","-",K124/M124-1))</f>
        <v>8.1212439850018914E-2</v>
      </c>
    </row>
    <row r="125" spans="1:18" x14ac:dyDescent="0.25">
      <c r="A125" s="1" t="s">
        <v>79</v>
      </c>
      <c r="F125" t="s">
        <v>80</v>
      </c>
      <c r="I125" s="126">
        <v>648</v>
      </c>
      <c r="J125" s="126" t="s">
        <v>232</v>
      </c>
      <c r="K125" s="122">
        <v>149.15123456790124</v>
      </c>
      <c r="L125" s="122">
        <v>151.06658878504672</v>
      </c>
      <c r="M125" s="134">
        <v>145.86928702010968</v>
      </c>
      <c r="N125" s="15">
        <f>IF(K125="-","-",IF(L125="-","-",K125/L125-1))</f>
        <v>-1.2678873816836078E-2</v>
      </c>
      <c r="O125" s="4">
        <f>IF(K125="-","-",IF(M125="-","-",K125/M125-1))</f>
        <v>2.2499236232909725E-2</v>
      </c>
    </row>
    <row r="126" spans="1:18" x14ac:dyDescent="0.25">
      <c r="B126" t="s">
        <v>87</v>
      </c>
      <c r="I126" s="126" t="s">
        <v>29</v>
      </c>
      <c r="J126" s="126" t="s">
        <v>29</v>
      </c>
      <c r="K126" s="122" t="s">
        <v>29</v>
      </c>
      <c r="L126" s="122">
        <v>169</v>
      </c>
      <c r="M126" s="134">
        <v>135.63636363636363</v>
      </c>
      <c r="N126" s="15" t="str">
        <f>IF(K126="-","-",IF(L126="-","-",K126/L126-1))</f>
        <v>-</v>
      </c>
      <c r="O126" s="4" t="str">
        <f>IF(K126="-","-",IF(M126="-","-",K126/M126-1))</f>
        <v>-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3101</v>
      </c>
      <c r="J127" s="135" t="s">
        <v>233</v>
      </c>
      <c r="K127" s="136">
        <v>113.2199290551435</v>
      </c>
      <c r="L127" s="136">
        <v>113.09413641802952</v>
      </c>
      <c r="M127" s="137">
        <v>121.02323041071949</v>
      </c>
      <c r="N127" s="96">
        <f>IF(K127="-","-",IF(L127="-","-",K127/L127-1))</f>
        <v>1.1122825735987441E-3</v>
      </c>
      <c r="O127" s="97">
        <f>IF(K127="-","-",IF(M127="-","-",K127/M127-1))</f>
        <v>-6.4477714973346423E-2</v>
      </c>
      <c r="R127" s="141"/>
    </row>
  </sheetData>
  <mergeCells count="15">
    <mergeCell ref="A50:H50"/>
    <mergeCell ref="H8:O8"/>
    <mergeCell ref="F12:G12"/>
    <mergeCell ref="N12:O12"/>
    <mergeCell ref="A38:H38"/>
    <mergeCell ref="A45:H45"/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F3CC-5692-459B-B4CF-9DC833AFE220}">
  <sheetPr>
    <pageSetUpPr fitToPage="1"/>
  </sheetPr>
  <dimension ref="A1:R127"/>
  <sheetViews>
    <sheetView showGridLines="0" zoomScaleNormal="100" workbookViewId="0">
      <selection activeCell="Q6" sqref="Q6"/>
    </sheetView>
  </sheetViews>
  <sheetFormatPr defaultRowHeight="15" x14ac:dyDescent="0.25"/>
  <cols>
    <col min="1" max="1" width="9.5703125" customWidth="1"/>
    <col min="2" max="2" width="10.425781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46261</v>
      </c>
      <c r="C1" s="66"/>
      <c r="G1" s="1" t="s">
        <v>1</v>
      </c>
      <c r="N1" s="67" t="s">
        <v>234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46256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46249</v>
      </c>
      <c r="G13" s="149">
        <v>45892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46249</v>
      </c>
      <c r="O13" s="149">
        <f>G13</f>
        <v>45892</v>
      </c>
    </row>
    <row r="14" spans="1:16" x14ac:dyDescent="0.25">
      <c r="A14" t="s">
        <v>12</v>
      </c>
      <c r="B14" s="98">
        <v>74</v>
      </c>
      <c r="C14" s="99">
        <v>600.5</v>
      </c>
      <c r="D14" s="100">
        <v>601.9</v>
      </c>
      <c r="E14" s="100">
        <v>653.4</v>
      </c>
      <c r="F14" s="86">
        <f t="shared" ref="F14:F21" si="0">IF(C14="-","-",IF(D14="-","-",C14/D14-1))</f>
        <v>-2.3259677687322844E-3</v>
      </c>
      <c r="G14" s="86">
        <f t="shared" ref="G14:G21" si="1">IF(C14="-","-",IF(E14="-","-",C14/E14-1))</f>
        <v>-8.096112641567188E-2</v>
      </c>
      <c r="I14" t="s">
        <v>12</v>
      </c>
      <c r="J14" s="98">
        <v>176</v>
      </c>
      <c r="K14" s="99">
        <v>593.20000000000005</v>
      </c>
      <c r="L14" s="100">
        <v>594.70000000000005</v>
      </c>
      <c r="M14" s="99">
        <v>644.70000000000005</v>
      </c>
      <c r="N14" s="4">
        <f t="shared" ref="N14:N20" si="2">IF(K14="-","-",IF(L14="-","-",K14/L14-1))</f>
        <v>-2.5222801412476681E-3</v>
      </c>
      <c r="O14" s="86">
        <f t="shared" ref="O14:O20" si="3">IF(K14="-","-",IF(M14="-","-",K14/M14-1))</f>
        <v>-7.9882115712734625E-2</v>
      </c>
    </row>
    <row r="15" spans="1:16" x14ac:dyDescent="0.25">
      <c r="A15" t="s">
        <v>13</v>
      </c>
      <c r="B15" s="98">
        <v>106</v>
      </c>
      <c r="C15" s="99">
        <v>602.5</v>
      </c>
      <c r="D15" s="100">
        <v>606.1</v>
      </c>
      <c r="E15" s="100">
        <v>657.7</v>
      </c>
      <c r="F15" s="87">
        <f t="shared" si="0"/>
        <v>-5.9396139250948998E-3</v>
      </c>
      <c r="G15" s="86">
        <f t="shared" si="1"/>
        <v>-8.3928842937509573E-2</v>
      </c>
      <c r="I15" t="s">
        <v>13</v>
      </c>
      <c r="J15" s="98">
        <v>105</v>
      </c>
      <c r="K15" s="99">
        <v>594.4</v>
      </c>
      <c r="L15" s="100">
        <v>597.5</v>
      </c>
      <c r="M15" s="99">
        <v>649.6</v>
      </c>
      <c r="N15" s="4">
        <f t="shared" si="2"/>
        <v>-5.1882845188284676E-3</v>
      </c>
      <c r="O15" s="86">
        <f t="shared" si="3"/>
        <v>-8.4975369458128114E-2</v>
      </c>
    </row>
    <row r="16" spans="1:16" x14ac:dyDescent="0.25">
      <c r="A16" t="s">
        <v>14</v>
      </c>
      <c r="B16" s="98">
        <v>8</v>
      </c>
      <c r="C16" s="99">
        <v>598.1</v>
      </c>
      <c r="D16" s="100">
        <v>607.79999999999995</v>
      </c>
      <c r="E16" s="100">
        <v>658.4</v>
      </c>
      <c r="F16" s="87">
        <f t="shared" si="0"/>
        <v>-1.5959197104310485E-2</v>
      </c>
      <c r="G16" s="86">
        <f t="shared" si="1"/>
        <v>-9.1585662211421615E-2</v>
      </c>
      <c r="I16" t="s">
        <v>15</v>
      </c>
      <c r="J16" s="98">
        <v>205</v>
      </c>
      <c r="K16" s="99">
        <v>583.9</v>
      </c>
      <c r="L16" s="100">
        <v>585.20000000000005</v>
      </c>
      <c r="M16" s="99">
        <v>637.6</v>
      </c>
      <c r="N16" s="4">
        <f t="shared" si="2"/>
        <v>-2.2214627477786797E-3</v>
      </c>
      <c r="O16" s="86">
        <f t="shared" si="3"/>
        <v>-8.4222082810539556E-2</v>
      </c>
    </row>
    <row r="17" spans="1:17" x14ac:dyDescent="0.25">
      <c r="A17" t="s">
        <v>16</v>
      </c>
      <c r="B17" s="101">
        <v>542</v>
      </c>
      <c r="C17" s="99">
        <v>599.5</v>
      </c>
      <c r="D17" s="100">
        <v>601.70000000000005</v>
      </c>
      <c r="E17" s="100">
        <v>653.1</v>
      </c>
      <c r="F17" s="87">
        <f t="shared" si="0"/>
        <v>-3.6563071297990302E-3</v>
      </c>
      <c r="G17" s="86">
        <f t="shared" si="1"/>
        <v>-8.2070127086204314E-2</v>
      </c>
      <c r="I17" t="s">
        <v>16</v>
      </c>
      <c r="J17" s="98">
        <v>162</v>
      </c>
      <c r="K17" s="99">
        <v>587.29999999999995</v>
      </c>
      <c r="L17" s="100">
        <v>590.1</v>
      </c>
      <c r="M17" s="99">
        <v>639.79999999999995</v>
      </c>
      <c r="N17" s="4">
        <f t="shared" si="2"/>
        <v>-4.7449584816133816E-3</v>
      </c>
      <c r="O17" s="86">
        <f t="shared" si="3"/>
        <v>-8.2056892778993418E-2</v>
      </c>
    </row>
    <row r="18" spans="1:17" x14ac:dyDescent="0.25">
      <c r="A18" t="s">
        <v>17</v>
      </c>
      <c r="B18" s="98">
        <v>167</v>
      </c>
      <c r="C18" s="99">
        <v>597.9</v>
      </c>
      <c r="D18" s="100">
        <v>600.20000000000005</v>
      </c>
      <c r="E18" s="100">
        <v>650.9</v>
      </c>
      <c r="F18" s="86">
        <f t="shared" si="0"/>
        <v>-3.8320559813396216E-3</v>
      </c>
      <c r="G18" s="86">
        <f t="shared" si="1"/>
        <v>-8.1425718236288191E-2</v>
      </c>
      <c r="I18" t="s">
        <v>18</v>
      </c>
      <c r="J18" s="98">
        <v>168</v>
      </c>
      <c r="K18" s="99">
        <v>566.9</v>
      </c>
      <c r="L18" s="100">
        <v>565.20000000000005</v>
      </c>
      <c r="M18" s="99">
        <v>618.29999999999995</v>
      </c>
      <c r="N18" s="4">
        <f t="shared" si="2"/>
        <v>3.0077848549185937E-3</v>
      </c>
      <c r="O18" s="86">
        <f t="shared" si="3"/>
        <v>-8.3131166100598342E-2</v>
      </c>
    </row>
    <row r="19" spans="1:17" x14ac:dyDescent="0.25">
      <c r="A19" t="s">
        <v>19</v>
      </c>
      <c r="B19" s="98">
        <v>625</v>
      </c>
      <c r="C19" s="99">
        <v>590.20000000000005</v>
      </c>
      <c r="D19" s="100">
        <v>591.4</v>
      </c>
      <c r="E19" s="100">
        <v>645.20000000000005</v>
      </c>
      <c r="F19" s="87">
        <f t="shared" si="0"/>
        <v>-2.029083530605269E-3</v>
      </c>
      <c r="G19" s="86">
        <f t="shared" si="1"/>
        <v>-8.5244885306881568E-2</v>
      </c>
      <c r="I19" s="85" t="s">
        <v>19</v>
      </c>
      <c r="J19" s="98">
        <v>96</v>
      </c>
      <c r="K19" s="99">
        <v>578.4</v>
      </c>
      <c r="L19" s="100">
        <v>574.9</v>
      </c>
      <c r="M19" s="99">
        <v>628.4</v>
      </c>
      <c r="N19" s="97">
        <f t="shared" si="2"/>
        <v>6.0880153070099752E-3</v>
      </c>
      <c r="O19" s="150">
        <f t="shared" si="3"/>
        <v>-7.9567154678548691E-2</v>
      </c>
    </row>
    <row r="20" spans="1:17" x14ac:dyDescent="0.25">
      <c r="A20" t="s">
        <v>20</v>
      </c>
      <c r="B20" s="98">
        <v>206</v>
      </c>
      <c r="C20" s="99">
        <v>602.29999999999995</v>
      </c>
      <c r="D20" s="100">
        <v>603.6</v>
      </c>
      <c r="E20" s="100">
        <v>649</v>
      </c>
      <c r="F20" s="86">
        <f t="shared" si="0"/>
        <v>-2.1537442014580854E-3</v>
      </c>
      <c r="G20" s="87">
        <f t="shared" si="1"/>
        <v>-7.1956856702619532E-2</v>
      </c>
      <c r="I20" t="s">
        <v>21</v>
      </c>
      <c r="J20" s="102">
        <v>1027</v>
      </c>
      <c r="K20" s="104">
        <v>583.6</v>
      </c>
      <c r="L20" s="103">
        <v>584.29999999999995</v>
      </c>
      <c r="M20" s="104">
        <v>635</v>
      </c>
      <c r="N20" s="4">
        <f t="shared" si="2"/>
        <v>-1.198014718466478E-3</v>
      </c>
      <c r="O20" s="86">
        <f t="shared" si="3"/>
        <v>-8.0944881889763787E-2</v>
      </c>
    </row>
    <row r="21" spans="1:17" x14ac:dyDescent="0.25">
      <c r="A21" s="82" t="s">
        <v>21</v>
      </c>
      <c r="B21" s="105">
        <v>2258</v>
      </c>
      <c r="C21" s="104">
        <v>593.20000000000005</v>
      </c>
      <c r="D21" s="103">
        <v>594.4</v>
      </c>
      <c r="E21" s="103">
        <v>646.5</v>
      </c>
      <c r="F21" s="88">
        <f t="shared" si="0"/>
        <v>-2.0188425302825053E-3</v>
      </c>
      <c r="G21" s="88">
        <f t="shared" si="1"/>
        <v>-8.2443928847641068E-2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37</v>
      </c>
      <c r="C24" s="99">
        <v>603.9</v>
      </c>
      <c r="D24" s="100">
        <v>606</v>
      </c>
      <c r="E24" s="100">
        <v>656.8</v>
      </c>
      <c r="F24" s="87">
        <f t="shared" ref="F24:F33" si="4">IF(C24="-","-",IF(D24="-","-",C24/D24-1))</f>
        <v>-3.4653465346534684E-3</v>
      </c>
      <c r="G24" s="86">
        <f t="shared" ref="G24:G33" si="5">IF(C24="-","-",IF(E24="-","-",C24/E24-1))</f>
        <v>-8.0542021924482343E-2</v>
      </c>
      <c r="I24" t="s">
        <v>16</v>
      </c>
      <c r="J24" s="98">
        <v>16</v>
      </c>
      <c r="K24" s="99">
        <v>526.9</v>
      </c>
      <c r="L24" s="100">
        <v>534.5</v>
      </c>
      <c r="M24" s="99">
        <v>574.4</v>
      </c>
      <c r="N24" s="4">
        <f t="shared" ref="N24:N31" si="6">IF(K24="-","-",IF(L24="-","-",K24/L24-1))</f>
        <v>-1.4218896164639894E-2</v>
      </c>
      <c r="O24" s="86">
        <f t="shared" ref="O24:O31" si="7">IF(K24="-","-",IF(M24="-","-",K24/M24-1))</f>
        <v>-8.2694986072423426E-2</v>
      </c>
    </row>
    <row r="25" spans="1:17" x14ac:dyDescent="0.25">
      <c r="A25" t="s">
        <v>13</v>
      </c>
      <c r="B25" s="98">
        <v>142</v>
      </c>
      <c r="C25" s="99">
        <v>606.4</v>
      </c>
      <c r="D25" s="100">
        <v>604.6</v>
      </c>
      <c r="E25" s="100">
        <v>657.7</v>
      </c>
      <c r="F25" s="87">
        <f t="shared" si="4"/>
        <v>2.9771749917300028E-3</v>
      </c>
      <c r="G25" s="86">
        <f t="shared" si="5"/>
        <v>-7.7999087729968219E-2</v>
      </c>
      <c r="I25" t="s">
        <v>17</v>
      </c>
      <c r="J25" s="98">
        <v>19</v>
      </c>
      <c r="K25" s="99">
        <v>503.1</v>
      </c>
      <c r="L25" s="100">
        <v>528.20000000000005</v>
      </c>
      <c r="M25" s="99">
        <v>573.6</v>
      </c>
      <c r="N25" s="4">
        <f t="shared" si="6"/>
        <v>-4.7519878833775175E-2</v>
      </c>
      <c r="O25" s="86">
        <f t="shared" si="7"/>
        <v>-0.122907949790795</v>
      </c>
    </row>
    <row r="26" spans="1:17" x14ac:dyDescent="0.25">
      <c r="A26" t="s">
        <v>14</v>
      </c>
      <c r="B26" s="98">
        <v>36</v>
      </c>
      <c r="C26" s="99">
        <v>601</v>
      </c>
      <c r="D26" s="100">
        <v>602.6</v>
      </c>
      <c r="E26" s="100">
        <v>657.7</v>
      </c>
      <c r="F26" s="86">
        <f t="shared" si="4"/>
        <v>-2.655160969133763E-3</v>
      </c>
      <c r="G26" s="86">
        <f t="shared" si="5"/>
        <v>-8.6209518017333231E-2</v>
      </c>
      <c r="I26" t="s">
        <v>18</v>
      </c>
      <c r="J26" s="98">
        <v>42</v>
      </c>
      <c r="K26" s="99">
        <v>504.1</v>
      </c>
      <c r="L26" s="100">
        <v>505.8</v>
      </c>
      <c r="M26" s="99">
        <v>542.6</v>
      </c>
      <c r="N26" s="4">
        <f t="shared" si="6"/>
        <v>-3.3610122578093815E-3</v>
      </c>
      <c r="O26" s="86">
        <f t="shared" si="7"/>
        <v>-7.0954662734979745E-2</v>
      </c>
    </row>
    <row r="27" spans="1:17" x14ac:dyDescent="0.25">
      <c r="A27" t="s">
        <v>15</v>
      </c>
      <c r="B27" s="98">
        <v>58</v>
      </c>
      <c r="C27" s="99">
        <v>600.70000000000005</v>
      </c>
      <c r="D27" s="100">
        <v>593.70000000000005</v>
      </c>
      <c r="E27" s="100">
        <v>649.20000000000005</v>
      </c>
      <c r="F27" s="86">
        <f t="shared" si="4"/>
        <v>1.1790466565605451E-2</v>
      </c>
      <c r="G27" s="86">
        <f t="shared" si="5"/>
        <v>-7.4707332101047408E-2</v>
      </c>
      <c r="I27" t="s">
        <v>19</v>
      </c>
      <c r="J27" s="98">
        <v>135</v>
      </c>
      <c r="K27" s="99">
        <v>507.3</v>
      </c>
      <c r="L27" s="100">
        <v>509.1</v>
      </c>
      <c r="M27" s="99">
        <v>549.70000000000005</v>
      </c>
      <c r="N27" s="4">
        <f t="shared" si="6"/>
        <v>-3.5356511490866049E-3</v>
      </c>
      <c r="O27" s="86">
        <f t="shared" si="7"/>
        <v>-7.7132981626341746E-2</v>
      </c>
    </row>
    <row r="28" spans="1:17" x14ac:dyDescent="0.25">
      <c r="A28" t="s">
        <v>16</v>
      </c>
      <c r="B28" s="98">
        <v>442</v>
      </c>
      <c r="C28" s="99">
        <v>600.1</v>
      </c>
      <c r="D28" s="100">
        <v>602.1</v>
      </c>
      <c r="E28" s="100">
        <v>653.1</v>
      </c>
      <c r="F28" s="86">
        <f t="shared" si="4"/>
        <v>-3.3217073575817491E-3</v>
      </c>
      <c r="G28" s="86">
        <f t="shared" si="5"/>
        <v>-8.1151431633746718E-2</v>
      </c>
      <c r="I28" t="s">
        <v>20</v>
      </c>
      <c r="J28" s="98">
        <v>70</v>
      </c>
      <c r="K28" s="99">
        <v>506.1</v>
      </c>
      <c r="L28" s="100">
        <v>508</v>
      </c>
      <c r="M28" s="99">
        <v>556.9</v>
      </c>
      <c r="N28" s="4">
        <f t="shared" si="6"/>
        <v>-3.7401574803148652E-3</v>
      </c>
      <c r="O28" s="86">
        <f t="shared" si="7"/>
        <v>-9.121924941641224E-2</v>
      </c>
    </row>
    <row r="29" spans="1:17" x14ac:dyDescent="0.25">
      <c r="A29" t="s">
        <v>17</v>
      </c>
      <c r="B29" s="98">
        <v>350</v>
      </c>
      <c r="C29" s="99">
        <v>602.29999999999995</v>
      </c>
      <c r="D29" s="100">
        <v>603.20000000000005</v>
      </c>
      <c r="E29" s="100">
        <v>652.29999999999995</v>
      </c>
      <c r="F29" s="86">
        <f t="shared" si="4"/>
        <v>-1.4920424403184196E-3</v>
      </c>
      <c r="G29" s="86">
        <f t="shared" si="5"/>
        <v>-7.6651847309520127E-2</v>
      </c>
      <c r="I29" t="s">
        <v>24</v>
      </c>
      <c r="J29" s="98">
        <v>346</v>
      </c>
      <c r="K29" s="99">
        <v>470</v>
      </c>
      <c r="L29" s="100">
        <v>474.5</v>
      </c>
      <c r="M29" s="99">
        <v>516.29999999999995</v>
      </c>
      <c r="N29" s="4">
        <f t="shared" si="6"/>
        <v>-9.4836670179135885E-3</v>
      </c>
      <c r="O29" s="86">
        <f t="shared" si="7"/>
        <v>-8.9676544644586409E-2</v>
      </c>
      <c r="Q29" t="s">
        <v>31</v>
      </c>
    </row>
    <row r="30" spans="1:17" x14ac:dyDescent="0.25">
      <c r="A30" t="s">
        <v>18</v>
      </c>
      <c r="B30" s="98">
        <v>58</v>
      </c>
      <c r="C30" s="99">
        <v>581.4</v>
      </c>
      <c r="D30" s="100">
        <v>578</v>
      </c>
      <c r="E30" s="100">
        <v>632.70000000000005</v>
      </c>
      <c r="F30" s="86">
        <f t="shared" si="4"/>
        <v>5.8823529411764497E-3</v>
      </c>
      <c r="G30" s="86">
        <f t="shared" si="5"/>
        <v>-8.1081081081081141E-2</v>
      </c>
      <c r="I30" s="85" t="s">
        <v>25</v>
      </c>
      <c r="J30" s="118">
        <v>170</v>
      </c>
      <c r="K30" s="121">
        <v>487.8</v>
      </c>
      <c r="L30" s="120">
        <v>491.6</v>
      </c>
      <c r="M30" s="121">
        <v>532.5</v>
      </c>
      <c r="N30" s="4">
        <f t="shared" si="6"/>
        <v>-7.7298616761595218E-3</v>
      </c>
      <c r="O30" s="150">
        <f t="shared" si="7"/>
        <v>-8.3943661971831007E-2</v>
      </c>
    </row>
    <row r="31" spans="1:17" x14ac:dyDescent="0.25">
      <c r="A31" t="s">
        <v>19</v>
      </c>
      <c r="B31" s="98">
        <v>437</v>
      </c>
      <c r="C31" s="99">
        <v>589.29999999999995</v>
      </c>
      <c r="D31" s="100">
        <v>590.20000000000005</v>
      </c>
      <c r="E31" s="100">
        <v>643.1</v>
      </c>
      <c r="F31" s="87">
        <f t="shared" si="4"/>
        <v>-1.5249068112506148E-3</v>
      </c>
      <c r="G31" s="86">
        <f t="shared" si="5"/>
        <v>-8.3657285025657058E-2</v>
      </c>
      <c r="I31" t="s">
        <v>21</v>
      </c>
      <c r="J31" s="101">
        <v>1393</v>
      </c>
      <c r="K31" s="99">
        <v>466.3</v>
      </c>
      <c r="L31" s="100">
        <v>470.8</v>
      </c>
      <c r="M31" s="99">
        <v>509.6</v>
      </c>
      <c r="N31" s="152">
        <f t="shared" si="6"/>
        <v>-9.5581988105352123E-3</v>
      </c>
      <c r="O31" s="86">
        <f t="shared" si="7"/>
        <v>-8.4968602825745698E-2</v>
      </c>
    </row>
    <row r="32" spans="1:17" x14ac:dyDescent="0.25">
      <c r="A32" t="s">
        <v>20</v>
      </c>
      <c r="B32" s="98">
        <v>309</v>
      </c>
      <c r="C32" s="99">
        <v>596.79999999999995</v>
      </c>
      <c r="D32" s="100">
        <v>605.5</v>
      </c>
      <c r="E32" s="100">
        <v>643.29999999999995</v>
      </c>
      <c r="F32" s="86">
        <f t="shared" si="4"/>
        <v>-1.4368290668868799E-2</v>
      </c>
      <c r="G32" s="87">
        <f t="shared" si="5"/>
        <v>-7.2283538007150594E-2</v>
      </c>
    </row>
    <row r="33" spans="1:15" x14ac:dyDescent="0.25">
      <c r="A33" s="82" t="s">
        <v>21</v>
      </c>
      <c r="B33" s="105">
        <v>2002</v>
      </c>
      <c r="C33" s="104">
        <v>596.29999999999995</v>
      </c>
      <c r="D33" s="103">
        <v>597.4</v>
      </c>
      <c r="E33" s="103">
        <v>646.6</v>
      </c>
      <c r="F33" s="88">
        <f t="shared" si="4"/>
        <v>-1.8413123535320208E-3</v>
      </c>
      <c r="G33" s="88">
        <f t="shared" si="5"/>
        <v>-7.7791524899474274E-2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46256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9847</v>
      </c>
      <c r="K38" s="12">
        <v>634.17112537563969</v>
      </c>
      <c r="L38" s="12">
        <v>643.70591353524981</v>
      </c>
      <c r="M38" s="122">
        <v>650.85267355125347</v>
      </c>
      <c r="N38" s="4">
        <f>IF(K38="-","-",IF(L38="-","-",K38/L38-1))</f>
        <v>-1.4812335818455979E-2</v>
      </c>
      <c r="O38" s="4">
        <f>IF(K38="-","-",IF(M38="-","-",K38/M38-1))</f>
        <v>-2.5630298304828547E-2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9847</v>
      </c>
      <c r="K40" s="124">
        <v>634.17112537563969</v>
      </c>
      <c r="L40" s="124">
        <v>643.70591353524981</v>
      </c>
      <c r="M40" s="124">
        <v>650.85267355125347</v>
      </c>
      <c r="N40" s="95">
        <f>IF(K40="-","-",IF(L40="-","-",K40/L40-1))</f>
        <v>-1.4812335818455979E-2</v>
      </c>
      <c r="O40" s="95">
        <f>IF(K40="-","-",IF(M40="-","-",K40/M40-1))</f>
        <v>-2.5630298304828547E-2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46256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180.66757540677656</v>
      </c>
      <c r="L45" s="125">
        <v>181.58286690735329</v>
      </c>
      <c r="M45" s="125">
        <v>205.96776437685844</v>
      </c>
      <c r="N45" s="4">
        <f>IF(K45="-","-",IF(L45="-","-",K45/L45-1))</f>
        <v>-5.0406269939758941E-3</v>
      </c>
      <c r="O45" s="4">
        <f>IF(K45="-","-",IF(M45="-","-",K45/M45-1))</f>
        <v>-0.12283567308032828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46256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46204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46174</v>
      </c>
      <c r="G56" s="75">
        <v>45839</v>
      </c>
      <c r="K56" s="13" t="s">
        <v>5</v>
      </c>
      <c r="L56" t="s">
        <v>37</v>
      </c>
      <c r="M56" t="s">
        <v>10</v>
      </c>
      <c r="N56" s="75">
        <f>F56</f>
        <v>46174</v>
      </c>
      <c r="O56" s="75">
        <f>G56</f>
        <v>45839</v>
      </c>
    </row>
    <row r="57" spans="1:15" x14ac:dyDescent="0.25">
      <c r="A57" t="s">
        <v>38</v>
      </c>
      <c r="C57" s="12">
        <v>3.6</v>
      </c>
      <c r="D57" s="14">
        <v>3.7666666666666671</v>
      </c>
      <c r="E57" s="14">
        <v>3.5</v>
      </c>
      <c r="F57" s="86">
        <f>IF(C57="-","-",IF(D57="-","-",C57/D57-1))</f>
        <v>-4.4247787610619538E-2</v>
      </c>
      <c r="G57" s="86">
        <f>IF(C57="-","-",IF(E57="-","-",C57/E57-1))</f>
        <v>2.8571428571428692E-2</v>
      </c>
      <c r="I57" t="s">
        <v>125</v>
      </c>
      <c r="K57" s="12">
        <v>95</v>
      </c>
      <c r="L57" s="14">
        <v>110</v>
      </c>
      <c r="M57" s="14">
        <v>110</v>
      </c>
      <c r="N57" s="86">
        <f>IF(K57="-","-",IF(L57="-","-",K57/L57-1))</f>
        <v>-0.13636363636363635</v>
      </c>
      <c r="O57" s="86">
        <f>IF(K57="-","-",IF(M57="-","-",K57/M57-1))</f>
        <v>-0.13636363636363635</v>
      </c>
    </row>
    <row r="58" spans="1:15" x14ac:dyDescent="0.25">
      <c r="A58" t="s">
        <v>39</v>
      </c>
      <c r="C58" s="12">
        <v>29.333333333333332</v>
      </c>
      <c r="D58" s="14">
        <v>27.666666666666668</v>
      </c>
      <c r="E58" s="14">
        <v>27.5</v>
      </c>
      <c r="F58" s="86">
        <f>IF(C58="-","-",IF(D58="-","-",C58/D58-1))</f>
        <v>6.0240963855421548E-2</v>
      </c>
      <c r="G58" s="86">
        <f>IF(C58="-","-",IF(E58="-","-",C58/E58-1))</f>
        <v>6.6666666666666652E-2</v>
      </c>
      <c r="I58" t="s">
        <v>124</v>
      </c>
      <c r="K58" s="12">
        <v>26</v>
      </c>
      <c r="L58" s="14">
        <v>27</v>
      </c>
      <c r="M58" s="14">
        <v>26.666666666666668</v>
      </c>
      <c r="N58" s="86">
        <f>IF(K58="-","-",IF(L58="-","-",K58/L58-1))</f>
        <v>-3.703703703703709E-2</v>
      </c>
      <c r="O58" s="86">
        <f>IF(K58="-","-",IF(M58="-","-",K58/M58-1))</f>
        <v>-2.5000000000000022E-2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8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46261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33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46204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46174</v>
      </c>
      <c r="O74" s="75">
        <v>45839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>
        <v>510.28</v>
      </c>
      <c r="L75" s="14" t="s">
        <v>29</v>
      </c>
      <c r="M75" s="14">
        <v>406.63000000000005</v>
      </c>
      <c r="N75" s="4" t="str">
        <f>IF(K75="-","-",IF(L75="-","-",K75/L75-1))</f>
        <v>-</v>
      </c>
      <c r="O75" s="4">
        <f>IF(K75="-","-",IF(M75="-","-",K75/M75-1))</f>
        <v>0.25490003197009536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223.02</v>
      </c>
      <c r="L76" s="14">
        <v>159.19999999999999</v>
      </c>
      <c r="M76" s="14">
        <v>270.68</v>
      </c>
      <c r="N76" s="4">
        <f>IF(K76="-","-",IF(L76="-","-",K76/L76-1))</f>
        <v>0.4008793969849247</v>
      </c>
      <c r="O76" s="4">
        <f>IF(K76="-","-",IF(M76="-","-",K76/M76-1))</f>
        <v>-0.17607507019358648</v>
      </c>
    </row>
    <row r="77" spans="1:15" x14ac:dyDescent="0.25">
      <c r="I77" t="s">
        <v>94</v>
      </c>
      <c r="K77" s="12" t="s">
        <v>29</v>
      </c>
      <c r="L77" s="14">
        <v>104.47996692392502</v>
      </c>
      <c r="M77" s="14">
        <v>95.023844405152815</v>
      </c>
      <c r="N77" s="4" t="str">
        <f>IF(K77="-","-",IF(L77="-","-",K77/L77-1))</f>
        <v>-</v>
      </c>
      <c r="O77" s="4" t="str">
        <f>IF(K77="-","-",IF(M77="-","-",K77/M77-1))</f>
        <v>-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46256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46249</v>
      </c>
      <c r="O82" s="94">
        <f>O13</f>
        <v>45892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>
        <v>222.5</v>
      </c>
      <c r="M84" s="12">
        <v>196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85" customHeight="1" x14ac:dyDescent="0.25">
      <c r="I85" t="s">
        <v>48</v>
      </c>
      <c r="K85" s="12" t="s">
        <v>29</v>
      </c>
      <c r="L85" s="12">
        <v>198.5</v>
      </c>
      <c r="M85" s="12">
        <v>186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46256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46249</v>
      </c>
      <c r="O91" s="149">
        <f>G13</f>
        <v>45892</v>
      </c>
    </row>
    <row r="92" spans="1:15" x14ac:dyDescent="0.25">
      <c r="A92" s="1" t="s">
        <v>55</v>
      </c>
      <c r="B92" t="s">
        <v>56</v>
      </c>
      <c r="F92" t="s">
        <v>57</v>
      </c>
      <c r="I92" s="126">
        <v>25</v>
      </c>
      <c r="J92" s="126" t="s">
        <v>235</v>
      </c>
      <c r="K92" s="108">
        <v>1420</v>
      </c>
      <c r="L92" s="108" t="s">
        <v>29</v>
      </c>
      <c r="M92" s="108">
        <v>1381.0169491525423</v>
      </c>
      <c r="N92" s="15" t="str">
        <f t="shared" ref="N92:N99" si="8">IF(K92="-","-",IF(L92="-","-",K92/L92-1))</f>
        <v>-</v>
      </c>
      <c r="O92" s="4">
        <f t="shared" ref="O92:O99" si="9">IF(K92="-","-",IF(M92="-","-",K92/M92-1))</f>
        <v>2.8227785959744844E-2</v>
      </c>
    </row>
    <row r="93" spans="1:15" x14ac:dyDescent="0.25">
      <c r="A93" s="1" t="s">
        <v>58</v>
      </c>
      <c r="F93" t="s">
        <v>59</v>
      </c>
      <c r="I93" s="126">
        <v>70</v>
      </c>
      <c r="J93" s="126" t="s">
        <v>236</v>
      </c>
      <c r="K93" s="108">
        <v>1487</v>
      </c>
      <c r="L93" s="108">
        <v>1747.816091954023</v>
      </c>
      <c r="M93" s="108">
        <v>1824.4705882352941</v>
      </c>
      <c r="N93" s="15">
        <f t="shared" si="8"/>
        <v>-0.14922399053005397</v>
      </c>
      <c r="O93" s="4">
        <f t="shared" si="9"/>
        <v>-0.18496904823316995</v>
      </c>
    </row>
    <row r="94" spans="1:15" x14ac:dyDescent="0.25">
      <c r="F94" t="s">
        <v>60</v>
      </c>
      <c r="I94" s="126">
        <v>173</v>
      </c>
      <c r="J94" s="126" t="s">
        <v>237</v>
      </c>
      <c r="K94" s="108">
        <v>1720.2947976878613</v>
      </c>
      <c r="L94" s="108">
        <v>1708.7687861271677</v>
      </c>
      <c r="M94" s="108">
        <v>1956.2935323383085</v>
      </c>
      <c r="N94" s="15">
        <f t="shared" si="8"/>
        <v>6.7452142468125142E-3</v>
      </c>
      <c r="O94" s="4">
        <f t="shared" si="9"/>
        <v>-0.12063564631242418</v>
      </c>
    </row>
    <row r="95" spans="1:15" x14ac:dyDescent="0.25">
      <c r="F95" t="s">
        <v>61</v>
      </c>
      <c r="I95" s="126">
        <v>245</v>
      </c>
      <c r="J95" s="126" t="s">
        <v>238</v>
      </c>
      <c r="K95" s="108">
        <v>2002.9877551020409</v>
      </c>
      <c r="L95" s="108">
        <v>1978.6462882096071</v>
      </c>
      <c r="M95" s="108">
        <v>2358.7786666666666</v>
      </c>
      <c r="N95" s="15">
        <f t="shared" si="8"/>
        <v>1.2302080992181441E-2</v>
      </c>
      <c r="O95" s="4">
        <f t="shared" si="9"/>
        <v>-0.15083692106958702</v>
      </c>
    </row>
    <row r="96" spans="1:15" x14ac:dyDescent="0.25">
      <c r="B96" t="s">
        <v>62</v>
      </c>
      <c r="F96" t="s">
        <v>57</v>
      </c>
      <c r="I96" s="126">
        <v>31</v>
      </c>
      <c r="J96" s="126" t="s">
        <v>239</v>
      </c>
      <c r="K96" s="108">
        <v>1370</v>
      </c>
      <c r="L96" s="108">
        <v>1300</v>
      </c>
      <c r="M96" s="108">
        <v>1273.125</v>
      </c>
      <c r="N96" s="15">
        <f t="shared" si="8"/>
        <v>5.3846153846153877E-2</v>
      </c>
      <c r="O96" s="4">
        <f t="shared" si="9"/>
        <v>7.60922925871379E-2</v>
      </c>
    </row>
    <row r="97" spans="1:15" x14ac:dyDescent="0.25">
      <c r="F97" t="s">
        <v>59</v>
      </c>
      <c r="I97" s="126">
        <v>86</v>
      </c>
      <c r="J97" s="126" t="s">
        <v>240</v>
      </c>
      <c r="K97" s="108">
        <v>1364.7674418604652</v>
      </c>
      <c r="L97" s="108">
        <v>1364.1176470588234</v>
      </c>
      <c r="M97" s="108">
        <v>1544.6942148760331</v>
      </c>
      <c r="N97" s="15">
        <f t="shared" si="8"/>
        <v>4.7634806502405702E-4</v>
      </c>
      <c r="O97" s="4">
        <f t="shared" si="9"/>
        <v>-0.11648051198923381</v>
      </c>
    </row>
    <row r="98" spans="1:15" x14ac:dyDescent="0.25">
      <c r="F98" t="s">
        <v>60</v>
      </c>
      <c r="I98" s="126">
        <v>131</v>
      </c>
      <c r="J98" s="126" t="s">
        <v>241</v>
      </c>
      <c r="K98" s="108">
        <v>1580.6641221374045</v>
      </c>
      <c r="L98" s="108">
        <v>1710.5833333333333</v>
      </c>
      <c r="M98" s="108">
        <v>1791.7844827586207</v>
      </c>
      <c r="N98" s="15">
        <f t="shared" si="8"/>
        <v>-7.5950237947637E-2</v>
      </c>
      <c r="O98" s="4">
        <f t="shared" si="9"/>
        <v>-0.11782687184352469</v>
      </c>
    </row>
    <row r="99" spans="1:15" x14ac:dyDescent="0.25">
      <c r="F99" t="s">
        <v>61</v>
      </c>
      <c r="I99" s="126">
        <v>121</v>
      </c>
      <c r="J99" s="126" t="s">
        <v>242</v>
      </c>
      <c r="K99" s="108">
        <v>2031.1570247933885</v>
      </c>
      <c r="L99" s="108">
        <v>1911.5256410256411</v>
      </c>
      <c r="M99" s="108">
        <v>2096.627659574468</v>
      </c>
      <c r="N99" s="15">
        <f t="shared" si="8"/>
        <v>6.2584242240955934E-2</v>
      </c>
      <c r="O99" s="4">
        <f t="shared" si="9"/>
        <v>-3.1226638875100687E-2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>
        <v>12</v>
      </c>
      <c r="J101" s="126" t="s">
        <v>243</v>
      </c>
      <c r="K101" s="108">
        <v>923.75</v>
      </c>
      <c r="L101" s="108">
        <v>868.33333333333337</v>
      </c>
      <c r="M101" s="108" t="s">
        <v>29</v>
      </c>
      <c r="N101" s="15">
        <f>IF(K101="-","-",IF(L101="-","-",K101/L101-1))</f>
        <v>6.38195777351247E-2</v>
      </c>
      <c r="O101" s="4" t="str">
        <f>IF(K101="-","-",IF(M101="-","-",K101/M101-1))</f>
        <v>-</v>
      </c>
    </row>
    <row r="102" spans="1:15" x14ac:dyDescent="0.25">
      <c r="A102" s="1" t="s">
        <v>65</v>
      </c>
      <c r="F102" t="s">
        <v>66</v>
      </c>
      <c r="I102" s="126">
        <v>177</v>
      </c>
      <c r="J102" s="126" t="s">
        <v>244</v>
      </c>
      <c r="K102" s="108">
        <v>1475.6214689265537</v>
      </c>
      <c r="L102" s="108">
        <v>1544.6625766871166</v>
      </c>
      <c r="M102" s="108">
        <v>1738.3762886597938</v>
      </c>
      <c r="N102" s="15">
        <f>IF(K102="-","-",IF(L102="-","-",K102/L102-1))</f>
        <v>-4.4696562733226419E-2</v>
      </c>
      <c r="O102" s="4">
        <f>IF(K102="-","-",IF(M102="-","-",K102/M102-1))</f>
        <v>-0.15114956494017284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>
        <v>960</v>
      </c>
      <c r="M103" s="108">
        <v>828.33333333333337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140</v>
      </c>
      <c r="J104" s="126" t="s">
        <v>245</v>
      </c>
      <c r="K104" s="108">
        <v>1312.1071428571429</v>
      </c>
      <c r="L104" s="108">
        <v>1326.008064516129</v>
      </c>
      <c r="M104" s="108">
        <v>1501.6783216783217</v>
      </c>
      <c r="N104" s="15">
        <f>IF(K104="-","-",IF(L104="-","-",K104/L104-1))</f>
        <v>-1.04832859097721E-2</v>
      </c>
      <c r="O104" s="4">
        <f>IF(K104="-","-",IF(M104="-","-",K104/M104-1))</f>
        <v>-0.12623953884431671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>
        <v>14</v>
      </c>
      <c r="J106" s="126" t="s">
        <v>246</v>
      </c>
      <c r="K106" s="108">
        <v>1939.2857142857142</v>
      </c>
      <c r="L106" s="108" t="s">
        <v>29</v>
      </c>
      <c r="M106" s="108" t="s">
        <v>29</v>
      </c>
      <c r="N106" s="15" t="str">
        <f t="shared" ref="N106:N111" si="10">IF(K106="-","-",IF(L106="-","-",K106/L106-1))</f>
        <v>-</v>
      </c>
      <c r="O106" s="4" t="str">
        <f t="shared" ref="O106:O110" si="11">IF(K106="-","-",IF(M106="-","-",K106/M106-1))</f>
        <v>-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24</v>
      </c>
      <c r="J109" s="126" t="s">
        <v>247</v>
      </c>
      <c r="K109" s="108">
        <v>2700.8333333333335</v>
      </c>
      <c r="L109" s="108">
        <v>2779</v>
      </c>
      <c r="M109" s="108" t="s">
        <v>29</v>
      </c>
      <c r="N109" s="15">
        <f t="shared" si="10"/>
        <v>-2.8127623845507932E-2</v>
      </c>
      <c r="O109" s="4" t="str">
        <f t="shared" si="11"/>
        <v>-</v>
      </c>
    </row>
    <row r="110" spans="1:15" x14ac:dyDescent="0.25">
      <c r="F110" t="s">
        <v>70</v>
      </c>
      <c r="I110" s="126">
        <v>8</v>
      </c>
      <c r="J110" s="126" t="s">
        <v>248</v>
      </c>
      <c r="K110" s="108">
        <v>1780</v>
      </c>
      <c r="L110" s="108" t="s">
        <v>29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25">
      <c r="F111" t="s">
        <v>71</v>
      </c>
      <c r="I111" s="126" t="s">
        <v>29</v>
      </c>
      <c r="J111" s="126" t="s">
        <v>29</v>
      </c>
      <c r="K111" s="108" t="s">
        <v>29</v>
      </c>
      <c r="L111" s="108" t="s">
        <v>29</v>
      </c>
      <c r="M111" s="108" t="s">
        <v>29</v>
      </c>
      <c r="N111" s="15" t="str">
        <f t="shared" si="10"/>
        <v>-</v>
      </c>
      <c r="O111" s="4" t="str">
        <f>IF(K111="-","-",IF(M111="-","-",K111/M111-1))</f>
        <v>-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173</v>
      </c>
      <c r="J113" s="126" t="s">
        <v>249</v>
      </c>
      <c r="K113" s="108">
        <v>1647.6763005780347</v>
      </c>
      <c r="L113" s="108">
        <v>1637.0617760617761</v>
      </c>
      <c r="M113" s="108">
        <v>1660.996551724138</v>
      </c>
      <c r="N113" s="15">
        <f>IF(K113="-","-",IF(L113="-","-",K113/L113-1))</f>
        <v>6.4838875792418982E-3</v>
      </c>
      <c r="O113" s="4">
        <f>IF(K113="-","-",IF(M113="-","-",K113/M113-1))</f>
        <v>-8.019433352993266E-3</v>
      </c>
    </row>
    <row r="114" spans="1:18" x14ac:dyDescent="0.25">
      <c r="A114" s="1" t="s">
        <v>58</v>
      </c>
      <c r="F114" t="s">
        <v>76</v>
      </c>
      <c r="I114" s="126">
        <v>492</v>
      </c>
      <c r="J114" s="126" t="s">
        <v>250</v>
      </c>
      <c r="K114" s="108">
        <v>670.86382113821139</v>
      </c>
      <c r="L114" s="108">
        <v>656.46984924623121</v>
      </c>
      <c r="M114" s="108">
        <v>725.14745308310989</v>
      </c>
      <c r="N114" s="15">
        <f>IF(K114="-","-",IF(L114="-","-",K114/L114-1))</f>
        <v>2.19263259516147E-2</v>
      </c>
      <c r="O114" s="4">
        <f>IF(K114="-","-",IF(M114="-","-",K114/M114-1))</f>
        <v>-7.4858750057110068E-2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>
        <v>155</v>
      </c>
      <c r="J116" s="129" t="s">
        <v>251</v>
      </c>
      <c r="K116" s="130">
        <v>250.16112892830392</v>
      </c>
      <c r="L116" s="130">
        <v>313.66283075713159</v>
      </c>
      <c r="M116" s="131">
        <v>241.53340442585213</v>
      </c>
      <c r="N116" s="95">
        <f t="shared" ref="N116:N121" si="12">IF(K116="-","-",IF(L116="-","-",K116/L116-1))</f>
        <v>-0.20245210972414163</v>
      </c>
      <c r="O116" s="95">
        <f t="shared" ref="O116:O121" si="13">IF(K116="-","-",IF(M116="-","-",K116/M116-1))</f>
        <v>3.5720626399320388E-2</v>
      </c>
    </row>
    <row r="117" spans="1:18" x14ac:dyDescent="0.25">
      <c r="A117" s="1" t="s">
        <v>79</v>
      </c>
      <c r="F117" t="s">
        <v>80</v>
      </c>
      <c r="I117" s="126">
        <v>1482</v>
      </c>
      <c r="J117" s="126" t="s">
        <v>252</v>
      </c>
      <c r="K117" s="122">
        <v>246.92712550607288</v>
      </c>
      <c r="L117" s="122">
        <v>246.17973629424012</v>
      </c>
      <c r="M117" s="132">
        <v>259.48773364485982</v>
      </c>
      <c r="N117" s="15">
        <f t="shared" si="12"/>
        <v>3.0359493558782535E-3</v>
      </c>
      <c r="O117" s="4">
        <f t="shared" si="13"/>
        <v>-4.8405402299199429E-2</v>
      </c>
    </row>
    <row r="118" spans="1:18" x14ac:dyDescent="0.25">
      <c r="B118" t="s">
        <v>81</v>
      </c>
      <c r="F118" t="s">
        <v>78</v>
      </c>
      <c r="I118" s="126">
        <v>2948</v>
      </c>
      <c r="J118" s="126" t="s">
        <v>253</v>
      </c>
      <c r="K118" s="122">
        <v>168.28934300239678</v>
      </c>
      <c r="L118" s="122">
        <v>144.93309177818037</v>
      </c>
      <c r="M118" s="132">
        <v>162.12117840348824</v>
      </c>
      <c r="N118" s="15">
        <f t="shared" si="12"/>
        <v>0.16115195596574372</v>
      </c>
      <c r="O118" s="4">
        <f t="shared" si="13"/>
        <v>3.8046630672503357E-2</v>
      </c>
    </row>
    <row r="119" spans="1:18" x14ac:dyDescent="0.25">
      <c r="F119" t="s">
        <v>80</v>
      </c>
      <c r="I119" s="126">
        <v>3193</v>
      </c>
      <c r="J119" s="126" t="s">
        <v>254</v>
      </c>
      <c r="K119" s="122">
        <v>124.5208268086439</v>
      </c>
      <c r="L119" s="122">
        <v>196.52090395480226</v>
      </c>
      <c r="M119" s="132">
        <v>144.09830508474576</v>
      </c>
      <c r="N119" s="15">
        <f t="shared" si="12"/>
        <v>-0.36637363098389586</v>
      </c>
      <c r="O119" s="4">
        <f t="shared" si="13"/>
        <v>-0.13586196079536206</v>
      </c>
    </row>
    <row r="120" spans="1:18" x14ac:dyDescent="0.25">
      <c r="B120" t="s">
        <v>82</v>
      </c>
      <c r="F120" t="s">
        <v>78</v>
      </c>
      <c r="I120" s="126" t="s">
        <v>29</v>
      </c>
      <c r="J120" s="126" t="s">
        <v>29</v>
      </c>
      <c r="K120" s="122" t="s">
        <v>29</v>
      </c>
      <c r="L120" s="122" t="s">
        <v>29</v>
      </c>
      <c r="M120" s="132" t="s">
        <v>29</v>
      </c>
      <c r="N120" s="15" t="str">
        <f t="shared" si="12"/>
        <v>-</v>
      </c>
      <c r="O120" s="4" t="str">
        <f t="shared" si="13"/>
        <v>-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641</v>
      </c>
      <c r="J124" s="126" t="s">
        <v>255</v>
      </c>
      <c r="K124" s="122">
        <v>102.45552223782805</v>
      </c>
      <c r="L124" s="122">
        <v>108.05599616721364</v>
      </c>
      <c r="M124" s="134">
        <v>96.855852901374277</v>
      </c>
      <c r="N124" s="15">
        <f>IF(K124="-","-",IF(L124="-","-",K124/L124-1))</f>
        <v>-5.1829367439443219E-2</v>
      </c>
      <c r="O124" s="4">
        <f>IF(K124="-","-",IF(M124="-","-",K124/M124-1))</f>
        <v>5.7814465194537812E-2</v>
      </c>
    </row>
    <row r="125" spans="1:18" x14ac:dyDescent="0.25">
      <c r="A125" s="1" t="s">
        <v>79</v>
      </c>
      <c r="F125" t="s">
        <v>80</v>
      </c>
      <c r="I125" s="126">
        <v>616</v>
      </c>
      <c r="J125" s="126" t="s">
        <v>256</v>
      </c>
      <c r="K125" s="122">
        <v>133.99188311688312</v>
      </c>
      <c r="L125" s="122">
        <v>149.15123456790124</v>
      </c>
      <c r="M125" s="134">
        <v>144.30818181818182</v>
      </c>
      <c r="N125" s="15">
        <f>IF(K125="-","-",IF(L125="-","-",K125/L125-1))</f>
        <v>-0.10163745204614327</v>
      </c>
      <c r="O125" s="4">
        <f>IF(K125="-","-",IF(M125="-","-",K125/M125-1))</f>
        <v>-7.1487968120175771E-2</v>
      </c>
    </row>
    <row r="126" spans="1:18" x14ac:dyDescent="0.25">
      <c r="B126" t="s">
        <v>87</v>
      </c>
      <c r="I126" s="126">
        <v>7</v>
      </c>
      <c r="J126" s="126" t="s">
        <v>257</v>
      </c>
      <c r="K126" s="122">
        <v>142.57142857142858</v>
      </c>
      <c r="L126" s="122" t="s">
        <v>29</v>
      </c>
      <c r="M126" s="134">
        <v>138.26666666666668</v>
      </c>
      <c r="N126" s="15" t="str">
        <f>IF(K126="-","-",IF(L126="-","-",K126/L126-1))</f>
        <v>-</v>
      </c>
      <c r="O126" s="4">
        <f>IF(K126="-","-",IF(M126="-","-",K126/M126-1))</f>
        <v>3.1133764981402301E-2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3648</v>
      </c>
      <c r="J127" s="135" t="s">
        <v>258</v>
      </c>
      <c r="K127" s="136">
        <v>106.39555921052632</v>
      </c>
      <c r="L127" s="136">
        <v>113.2199290551435</v>
      </c>
      <c r="M127" s="137">
        <v>114.301504809184</v>
      </c>
      <c r="N127" s="96">
        <f>IF(K127="-","-",IF(L127="-","-",K127/L127-1))</f>
        <v>-6.0275341113253944E-2</v>
      </c>
      <c r="O127" s="97">
        <f>IF(K127="-","-",IF(M127="-","-",K127/M127-1))</f>
        <v>-6.9167467321239018E-2</v>
      </c>
      <c r="R127" s="141"/>
    </row>
  </sheetData>
  <mergeCells count="15"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  <mergeCell ref="A50:H50"/>
    <mergeCell ref="H8:O8"/>
    <mergeCell ref="F12:G12"/>
    <mergeCell ref="N12:O12"/>
    <mergeCell ref="A38:H38"/>
    <mergeCell ref="A45:H45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9D28-F7DD-4C12-B37B-078E796FD9EE}">
  <sheetPr>
    <pageSetUpPr fitToPage="1"/>
  </sheetPr>
  <dimension ref="A1:R127"/>
  <sheetViews>
    <sheetView showGridLines="0" zoomScaleNormal="100" workbookViewId="0">
      <selection activeCell="S33" sqref="S33"/>
    </sheetView>
  </sheetViews>
  <sheetFormatPr defaultRowHeight="15" x14ac:dyDescent="0.25"/>
  <cols>
    <col min="1" max="1" width="9.5703125" customWidth="1"/>
    <col min="2" max="2" width="10.42578125" customWidth="1"/>
    <col min="3" max="3" width="9.5703125" customWidth="1"/>
    <col min="4" max="5" width="8.5703125" hidden="1" customWidth="1"/>
    <col min="6" max="6" width="9.5703125" customWidth="1"/>
    <col min="7" max="7" width="9.5703125" bestFit="1" customWidth="1"/>
    <col min="8" max="8" width="3.42578125" customWidth="1"/>
    <col min="9" max="9" width="12" bestFit="1" customWidth="1"/>
    <col min="10" max="10" width="9.5703125" customWidth="1"/>
    <col min="11" max="11" width="8.5703125" customWidth="1"/>
    <col min="12" max="13" width="8.5703125" hidden="1" customWidth="1"/>
    <col min="14" max="14" width="9.5703125" customWidth="1"/>
    <col min="15" max="15" width="10.42578125" customWidth="1"/>
  </cols>
  <sheetData>
    <row r="1" spans="1:16" x14ac:dyDescent="0.25">
      <c r="A1" s="65" t="s">
        <v>0</v>
      </c>
      <c r="B1" s="68">
        <v>46268</v>
      </c>
      <c r="C1" s="66"/>
      <c r="G1" s="1" t="s">
        <v>1</v>
      </c>
      <c r="N1" s="67" t="s">
        <v>259</v>
      </c>
      <c r="O1" s="69"/>
      <c r="P1" s="69"/>
    </row>
    <row r="2" spans="1:16" ht="5.0999999999999996" customHeight="1" x14ac:dyDescent="0.25">
      <c r="N2" s="69"/>
      <c r="O2" s="69"/>
      <c r="P2" s="69"/>
    </row>
    <row r="3" spans="1:16" ht="10.35" customHeight="1" x14ac:dyDescent="0.25"/>
    <row r="4" spans="1:16" ht="5.0999999999999996" customHeight="1" x14ac:dyDescent="0.25"/>
    <row r="5" spans="1:16" x14ac:dyDescent="0.25">
      <c r="G5" s="1" t="s">
        <v>116</v>
      </c>
      <c r="H5" s="1"/>
      <c r="I5" s="1"/>
      <c r="J5" s="1"/>
      <c r="L5" t="s">
        <v>31</v>
      </c>
    </row>
    <row r="6" spans="1:16" ht="10.35" customHeight="1" x14ac:dyDescent="0.25">
      <c r="G6" s="2"/>
      <c r="H6" s="2"/>
      <c r="I6" s="2"/>
      <c r="J6" s="2"/>
    </row>
    <row r="7" spans="1:16" ht="5.0999999999999996" customHeight="1" x14ac:dyDescent="0.25"/>
    <row r="8" spans="1:16" x14ac:dyDescent="0.25">
      <c r="A8" s="67" t="s">
        <v>2</v>
      </c>
      <c r="H8" s="158" t="s">
        <v>3</v>
      </c>
      <c r="I8" s="158"/>
      <c r="J8" s="158"/>
      <c r="K8" s="158"/>
      <c r="L8" s="158"/>
      <c r="M8" s="158"/>
      <c r="N8" s="158"/>
      <c r="O8" s="158"/>
    </row>
    <row r="9" spans="1:16" ht="5.0999999999999996" customHeight="1" x14ac:dyDescent="0.25"/>
    <row r="10" spans="1:16" x14ac:dyDescent="0.25">
      <c r="A10" s="67" t="s">
        <v>4</v>
      </c>
      <c r="C10" s="68">
        <v>46263</v>
      </c>
    </row>
    <row r="11" spans="1:16" ht="5.0999999999999996" customHeight="1" x14ac:dyDescent="0.25"/>
    <row r="12" spans="1:16" x14ac:dyDescent="0.25">
      <c r="A12" s="69"/>
      <c r="B12" s="69"/>
      <c r="C12" s="69"/>
      <c r="D12" s="69" t="s">
        <v>5</v>
      </c>
      <c r="E12" s="69" t="s">
        <v>5</v>
      </c>
      <c r="F12" s="159" t="s">
        <v>6</v>
      </c>
      <c r="G12" s="159"/>
      <c r="H12" s="69"/>
      <c r="I12" s="69"/>
      <c r="J12" s="69"/>
      <c r="K12" s="69"/>
      <c r="L12" s="69" t="s">
        <v>5</v>
      </c>
      <c r="M12" s="69" t="s">
        <v>5</v>
      </c>
      <c r="N12" s="159" t="s">
        <v>6</v>
      </c>
      <c r="O12" s="159"/>
    </row>
    <row r="13" spans="1:16" x14ac:dyDescent="0.25">
      <c r="A13" s="147" t="s">
        <v>7</v>
      </c>
      <c r="B13" s="148" t="s">
        <v>8</v>
      </c>
      <c r="C13" s="148" t="s">
        <v>5</v>
      </c>
      <c r="D13" s="147" t="s">
        <v>9</v>
      </c>
      <c r="E13" s="147" t="s">
        <v>10</v>
      </c>
      <c r="F13" s="149">
        <v>46256</v>
      </c>
      <c r="G13" s="149">
        <v>45899</v>
      </c>
      <c r="H13" s="67"/>
      <c r="I13" s="147" t="s">
        <v>11</v>
      </c>
      <c r="J13" s="148" t="s">
        <v>8</v>
      </c>
      <c r="K13" s="148" t="s">
        <v>5</v>
      </c>
      <c r="L13" s="147" t="s">
        <v>9</v>
      </c>
      <c r="M13" s="147" t="s">
        <v>10</v>
      </c>
      <c r="N13" s="149">
        <f>F13</f>
        <v>46256</v>
      </c>
      <c r="O13" s="149">
        <f>G13</f>
        <v>45899</v>
      </c>
    </row>
    <row r="14" spans="1:16" x14ac:dyDescent="0.25">
      <c r="A14" t="s">
        <v>12</v>
      </c>
      <c r="B14" s="98">
        <v>93</v>
      </c>
      <c r="C14" s="99">
        <v>599</v>
      </c>
      <c r="D14" s="100">
        <v>600.5</v>
      </c>
      <c r="E14" s="100">
        <v>653</v>
      </c>
      <c r="F14" s="86">
        <f t="shared" ref="F14:F21" si="0">IF(C14="-","-",IF(D14="-","-",C14/D14-1))</f>
        <v>-2.4979184013321776E-3</v>
      </c>
      <c r="G14" s="86">
        <f t="shared" ref="G14:G21" si="1">IF(C14="-","-",IF(E14="-","-",C14/E14-1))</f>
        <v>-8.2695252679938713E-2</v>
      </c>
      <c r="I14" t="s">
        <v>12</v>
      </c>
      <c r="J14" s="98">
        <v>186</v>
      </c>
      <c r="K14" s="99">
        <v>592.9</v>
      </c>
      <c r="L14" s="100">
        <v>593.20000000000005</v>
      </c>
      <c r="M14" s="99">
        <v>647.1</v>
      </c>
      <c r="N14" s="4">
        <f t="shared" ref="N14:N20" si="2">IF(K14="-","-",IF(L14="-","-",K14/L14-1))</f>
        <v>-5.0573162508438241E-4</v>
      </c>
      <c r="O14" s="86">
        <f t="shared" ref="O14:O20" si="3">IF(K14="-","-",IF(M14="-","-",K14/M14-1))</f>
        <v>-8.3758306289599793E-2</v>
      </c>
    </row>
    <row r="15" spans="1:16" x14ac:dyDescent="0.25">
      <c r="A15" t="s">
        <v>13</v>
      </c>
      <c r="B15" s="98">
        <v>93</v>
      </c>
      <c r="C15" s="99">
        <v>601.9</v>
      </c>
      <c r="D15" s="100">
        <v>602.5</v>
      </c>
      <c r="E15" s="100">
        <v>655.8</v>
      </c>
      <c r="F15" s="87">
        <f t="shared" si="0"/>
        <v>-9.9585062240670208E-4</v>
      </c>
      <c r="G15" s="86">
        <f t="shared" si="1"/>
        <v>-8.2189691979261958E-2</v>
      </c>
      <c r="I15" t="s">
        <v>13</v>
      </c>
      <c r="J15" s="98">
        <v>111</v>
      </c>
      <c r="K15" s="99">
        <v>594.9</v>
      </c>
      <c r="L15" s="100">
        <v>594.4</v>
      </c>
      <c r="M15" s="99">
        <v>651.6</v>
      </c>
      <c r="N15" s="4">
        <f t="shared" si="2"/>
        <v>8.4118438761771053E-4</v>
      </c>
      <c r="O15" s="86">
        <f t="shared" si="3"/>
        <v>-8.7016574585635387E-2</v>
      </c>
    </row>
    <row r="16" spans="1:16" x14ac:dyDescent="0.25">
      <c r="A16" t="s">
        <v>14</v>
      </c>
      <c r="B16" s="98">
        <v>19</v>
      </c>
      <c r="C16" s="99">
        <v>601.29999999999995</v>
      </c>
      <c r="D16" s="100">
        <v>598.1</v>
      </c>
      <c r="E16" s="100">
        <v>651.5</v>
      </c>
      <c r="F16" s="87">
        <f t="shared" si="0"/>
        <v>5.350275873599708E-3</v>
      </c>
      <c r="G16" s="86">
        <f t="shared" si="1"/>
        <v>-7.7052954719877276E-2</v>
      </c>
      <c r="I16" t="s">
        <v>15</v>
      </c>
      <c r="J16" s="98">
        <v>224</v>
      </c>
      <c r="K16" s="99">
        <v>582.4</v>
      </c>
      <c r="L16" s="100">
        <v>583.9</v>
      </c>
      <c r="M16" s="99">
        <v>636.70000000000005</v>
      </c>
      <c r="N16" s="4">
        <f t="shared" si="2"/>
        <v>-2.5689330364788709E-3</v>
      </c>
      <c r="O16" s="86">
        <f t="shared" si="3"/>
        <v>-8.5283493010837264E-2</v>
      </c>
    </row>
    <row r="17" spans="1:17" x14ac:dyDescent="0.25">
      <c r="A17" t="s">
        <v>16</v>
      </c>
      <c r="B17" s="101">
        <v>561</v>
      </c>
      <c r="C17" s="99">
        <v>599.4</v>
      </c>
      <c r="D17" s="100">
        <v>599.5</v>
      </c>
      <c r="E17" s="100">
        <v>653.6</v>
      </c>
      <c r="F17" s="87">
        <f t="shared" si="0"/>
        <v>-1.6680567139282232E-4</v>
      </c>
      <c r="G17" s="86">
        <f t="shared" si="1"/>
        <v>-8.2925336597307275E-2</v>
      </c>
      <c r="I17" t="s">
        <v>16</v>
      </c>
      <c r="J17" s="98">
        <v>172</v>
      </c>
      <c r="K17" s="99">
        <v>589.20000000000005</v>
      </c>
      <c r="L17" s="100">
        <v>587.29999999999995</v>
      </c>
      <c r="M17" s="99">
        <v>644.70000000000005</v>
      </c>
      <c r="N17" s="4">
        <f t="shared" si="2"/>
        <v>3.2351438787674436E-3</v>
      </c>
      <c r="O17" s="86">
        <f t="shared" si="3"/>
        <v>-8.6086551884597462E-2</v>
      </c>
    </row>
    <row r="18" spans="1:17" x14ac:dyDescent="0.25">
      <c r="A18" t="s">
        <v>17</v>
      </c>
      <c r="B18" s="98">
        <v>169</v>
      </c>
      <c r="C18" s="99">
        <v>599.20000000000005</v>
      </c>
      <c r="D18" s="100">
        <v>597.9</v>
      </c>
      <c r="E18" s="100">
        <v>659.8</v>
      </c>
      <c r="F18" s="86">
        <f t="shared" si="0"/>
        <v>2.1742766348888942E-3</v>
      </c>
      <c r="G18" s="86">
        <f t="shared" si="1"/>
        <v>-9.1846013943619131E-2</v>
      </c>
      <c r="I18" t="s">
        <v>18</v>
      </c>
      <c r="J18" s="98">
        <v>160</v>
      </c>
      <c r="K18" s="99">
        <v>564.9</v>
      </c>
      <c r="L18" s="100">
        <v>566.9</v>
      </c>
      <c r="M18" s="99">
        <v>618.4</v>
      </c>
      <c r="N18" s="4">
        <f t="shared" si="2"/>
        <v>-3.5279590756747137E-3</v>
      </c>
      <c r="O18" s="86">
        <f t="shared" si="3"/>
        <v>-8.6513583441138464E-2</v>
      </c>
    </row>
    <row r="19" spans="1:17" x14ac:dyDescent="0.25">
      <c r="A19" t="s">
        <v>19</v>
      </c>
      <c r="B19" s="98">
        <v>577</v>
      </c>
      <c r="C19" s="99">
        <v>591</v>
      </c>
      <c r="D19" s="100">
        <v>590.20000000000005</v>
      </c>
      <c r="E19" s="100">
        <v>651.70000000000005</v>
      </c>
      <c r="F19" s="87">
        <f t="shared" si="0"/>
        <v>1.3554727211113615E-3</v>
      </c>
      <c r="G19" s="86">
        <f t="shared" si="1"/>
        <v>-9.3141015804818261E-2</v>
      </c>
      <c r="I19" s="85" t="s">
        <v>19</v>
      </c>
      <c r="J19" s="98">
        <v>93</v>
      </c>
      <c r="K19" s="99">
        <v>575.79999999999995</v>
      </c>
      <c r="L19" s="100">
        <v>578.4</v>
      </c>
      <c r="M19" s="99">
        <v>626.29999999999995</v>
      </c>
      <c r="N19" s="97">
        <f t="shared" si="2"/>
        <v>-4.4951590594743962E-3</v>
      </c>
      <c r="O19" s="150">
        <f t="shared" si="3"/>
        <v>-8.0632284847517166E-2</v>
      </c>
    </row>
    <row r="20" spans="1:17" x14ac:dyDescent="0.25">
      <c r="A20" t="s">
        <v>20</v>
      </c>
      <c r="B20" s="98">
        <v>149</v>
      </c>
      <c r="C20" s="99">
        <v>607</v>
      </c>
      <c r="D20" s="100">
        <v>602.29999999999995</v>
      </c>
      <c r="E20" s="100">
        <v>673.9</v>
      </c>
      <c r="F20" s="86">
        <f t="shared" si="0"/>
        <v>7.8034202224805949E-3</v>
      </c>
      <c r="G20" s="87">
        <f t="shared" si="1"/>
        <v>-9.9272889152693278E-2</v>
      </c>
      <c r="I20" t="s">
        <v>21</v>
      </c>
      <c r="J20" s="102">
        <v>1104</v>
      </c>
      <c r="K20" s="104">
        <v>582.79999999999995</v>
      </c>
      <c r="L20" s="103">
        <v>583.6</v>
      </c>
      <c r="M20" s="104">
        <v>637.29999999999995</v>
      </c>
      <c r="N20" s="4">
        <f t="shared" si="2"/>
        <v>-1.370801919122755E-3</v>
      </c>
      <c r="O20" s="86">
        <f t="shared" si="3"/>
        <v>-8.5517024949003595E-2</v>
      </c>
    </row>
    <row r="21" spans="1:17" x14ac:dyDescent="0.25">
      <c r="A21" s="82" t="s">
        <v>21</v>
      </c>
      <c r="B21" s="105">
        <v>2219</v>
      </c>
      <c r="C21" s="104">
        <v>593.9</v>
      </c>
      <c r="D21" s="103">
        <v>593.20000000000005</v>
      </c>
      <c r="E21" s="103">
        <v>651</v>
      </c>
      <c r="F21" s="88">
        <f t="shared" si="0"/>
        <v>1.1800404585298185E-3</v>
      </c>
      <c r="G21" s="88">
        <f t="shared" si="1"/>
        <v>-8.7711213517665199E-2</v>
      </c>
      <c r="J21" s="6"/>
      <c r="K21" s="6"/>
      <c r="L21" s="106"/>
      <c r="M21" s="107"/>
      <c r="N21" s="6"/>
      <c r="O21" s="7"/>
    </row>
    <row r="22" spans="1:17" ht="5.0999999999999996" customHeight="1" x14ac:dyDescent="0.25">
      <c r="B22" s="98"/>
      <c r="C22" s="99"/>
      <c r="D22" s="100"/>
      <c r="E22" s="108"/>
      <c r="F22" s="99"/>
      <c r="G22" s="101"/>
      <c r="J22" s="6"/>
      <c r="K22" s="6"/>
      <c r="L22" s="106"/>
      <c r="M22" s="107"/>
      <c r="N22" s="6"/>
      <c r="O22" s="7"/>
    </row>
    <row r="23" spans="1:17" x14ac:dyDescent="0.25">
      <c r="A23" s="83" t="s">
        <v>22</v>
      </c>
      <c r="B23" s="109"/>
      <c r="C23" s="110"/>
      <c r="D23" s="111"/>
      <c r="E23" s="112"/>
      <c r="F23" s="113"/>
      <c r="G23" s="114"/>
      <c r="I23" s="83" t="s">
        <v>23</v>
      </c>
      <c r="J23" s="113"/>
      <c r="K23" s="113"/>
      <c r="L23" s="116"/>
      <c r="M23" s="151"/>
      <c r="N23" s="113"/>
      <c r="O23" s="114"/>
    </row>
    <row r="24" spans="1:17" x14ac:dyDescent="0.25">
      <c r="A24" t="s">
        <v>12</v>
      </c>
      <c r="B24" s="98">
        <v>24</v>
      </c>
      <c r="C24" s="99">
        <v>602.70000000000005</v>
      </c>
      <c r="D24" s="100">
        <v>603.9</v>
      </c>
      <c r="E24" s="100">
        <v>655.6</v>
      </c>
      <c r="F24" s="87">
        <f t="shared" ref="F24:F33" si="4">IF(C24="-","-",IF(D24="-","-",C24/D24-1))</f>
        <v>-1.9870839542969199E-3</v>
      </c>
      <c r="G24" s="86">
        <f t="shared" ref="G24:G33" si="5">IF(C24="-","-",IF(E24="-","-",C24/E24-1))</f>
        <v>-8.0689444783404451E-2</v>
      </c>
      <c r="I24" t="s">
        <v>16</v>
      </c>
      <c r="J24" s="98">
        <v>18</v>
      </c>
      <c r="K24" s="99">
        <v>528.1</v>
      </c>
      <c r="L24" s="100">
        <v>526.9</v>
      </c>
      <c r="M24" s="99">
        <v>581.1</v>
      </c>
      <c r="N24" s="4">
        <f t="shared" ref="N24:N31" si="6">IF(K24="-","-",IF(L24="-","-",K24/L24-1))</f>
        <v>2.2774720060734222E-3</v>
      </c>
      <c r="O24" s="86">
        <f t="shared" ref="O24:O31" si="7">IF(K24="-","-",IF(M24="-","-",K24/M24-1))</f>
        <v>-9.1206332817071023E-2</v>
      </c>
    </row>
    <row r="25" spans="1:17" x14ac:dyDescent="0.25">
      <c r="A25" t="s">
        <v>13</v>
      </c>
      <c r="B25" s="98">
        <v>113</v>
      </c>
      <c r="C25" s="99">
        <v>606.5</v>
      </c>
      <c r="D25" s="100">
        <v>606.4</v>
      </c>
      <c r="E25" s="100">
        <v>657.9</v>
      </c>
      <c r="F25" s="87">
        <f t="shared" si="4"/>
        <v>1.6490765171517374E-4</v>
      </c>
      <c r="G25" s="86">
        <f t="shared" si="5"/>
        <v>-7.8127374981000086E-2</v>
      </c>
      <c r="I25" t="s">
        <v>17</v>
      </c>
      <c r="J25" s="98">
        <v>15</v>
      </c>
      <c r="K25" s="99">
        <v>530.9</v>
      </c>
      <c r="L25" s="100">
        <v>503.1</v>
      </c>
      <c r="M25" s="99">
        <v>576.4</v>
      </c>
      <c r="N25" s="4">
        <f t="shared" si="6"/>
        <v>5.5257404094613216E-2</v>
      </c>
      <c r="O25" s="86">
        <f t="shared" si="7"/>
        <v>-7.8938237335183903E-2</v>
      </c>
    </row>
    <row r="26" spans="1:17" x14ac:dyDescent="0.25">
      <c r="A26" t="s">
        <v>14</v>
      </c>
      <c r="B26" s="98">
        <v>47</v>
      </c>
      <c r="C26" s="99">
        <v>602.6</v>
      </c>
      <c r="D26" s="100">
        <v>601</v>
      </c>
      <c r="E26" s="100">
        <v>656.2</v>
      </c>
      <c r="F26" s="86">
        <f t="shared" si="4"/>
        <v>2.6622296173044457E-3</v>
      </c>
      <c r="G26" s="86">
        <f t="shared" si="5"/>
        <v>-8.1682413898201744E-2</v>
      </c>
      <c r="I26" t="s">
        <v>18</v>
      </c>
      <c r="J26" s="98">
        <v>37</v>
      </c>
      <c r="K26" s="99">
        <v>502</v>
      </c>
      <c r="L26" s="100">
        <v>504.1</v>
      </c>
      <c r="M26" s="99">
        <v>542.4</v>
      </c>
      <c r="N26" s="4">
        <f t="shared" si="6"/>
        <v>-4.1658401110891141E-3</v>
      </c>
      <c r="O26" s="86">
        <f t="shared" si="7"/>
        <v>-7.4483775811209352E-2</v>
      </c>
    </row>
    <row r="27" spans="1:17" x14ac:dyDescent="0.25">
      <c r="A27" t="s">
        <v>15</v>
      </c>
      <c r="B27" s="98">
        <v>66</v>
      </c>
      <c r="C27" s="99">
        <v>598.6</v>
      </c>
      <c r="D27" s="100">
        <v>600.70000000000005</v>
      </c>
      <c r="E27" s="100">
        <v>649.79999999999995</v>
      </c>
      <c r="F27" s="86">
        <f t="shared" si="4"/>
        <v>-3.4959214250042114E-3</v>
      </c>
      <c r="G27" s="86">
        <f t="shared" si="5"/>
        <v>-7.8793474915358486E-2</v>
      </c>
      <c r="I27" t="s">
        <v>19</v>
      </c>
      <c r="J27" s="98">
        <v>101</v>
      </c>
      <c r="K27" s="99">
        <v>505.2</v>
      </c>
      <c r="L27" s="100">
        <v>507.3</v>
      </c>
      <c r="M27" s="99">
        <v>555.5</v>
      </c>
      <c r="N27" s="4">
        <f t="shared" si="6"/>
        <v>-4.1395623891189448E-3</v>
      </c>
      <c r="O27" s="86">
        <f t="shared" si="7"/>
        <v>-9.0549054905490589E-2</v>
      </c>
    </row>
    <row r="28" spans="1:17" x14ac:dyDescent="0.25">
      <c r="A28" t="s">
        <v>16</v>
      </c>
      <c r="B28" s="98">
        <v>437</v>
      </c>
      <c r="C28" s="99">
        <v>600</v>
      </c>
      <c r="D28" s="100">
        <v>600.1</v>
      </c>
      <c r="E28" s="100">
        <v>654.5</v>
      </c>
      <c r="F28" s="86">
        <f t="shared" si="4"/>
        <v>-1.6663889351775651E-4</v>
      </c>
      <c r="G28" s="86">
        <f t="shared" si="5"/>
        <v>-8.326967150496567E-2</v>
      </c>
      <c r="I28" t="s">
        <v>20</v>
      </c>
      <c r="J28" s="98">
        <v>57</v>
      </c>
      <c r="K28" s="99">
        <v>508.8</v>
      </c>
      <c r="L28" s="100">
        <v>506.1</v>
      </c>
      <c r="M28" s="99">
        <v>556.6</v>
      </c>
      <c r="N28" s="4">
        <f t="shared" si="6"/>
        <v>5.3349140486069757E-3</v>
      </c>
      <c r="O28" s="86">
        <f t="shared" si="7"/>
        <v>-8.5878548329141213E-2</v>
      </c>
    </row>
    <row r="29" spans="1:17" x14ac:dyDescent="0.25">
      <c r="A29" t="s">
        <v>17</v>
      </c>
      <c r="B29" s="98">
        <v>295</v>
      </c>
      <c r="C29" s="99">
        <v>601</v>
      </c>
      <c r="D29" s="100">
        <v>602.29999999999995</v>
      </c>
      <c r="E29" s="100">
        <v>658.2</v>
      </c>
      <c r="F29" s="86">
        <f t="shared" si="4"/>
        <v>-2.1583928274945263E-3</v>
      </c>
      <c r="G29" s="86">
        <f t="shared" si="5"/>
        <v>-8.6903676694013998E-2</v>
      </c>
      <c r="I29" t="s">
        <v>24</v>
      </c>
      <c r="J29" s="98">
        <v>286</v>
      </c>
      <c r="K29" s="99">
        <v>473.2</v>
      </c>
      <c r="L29" s="100">
        <v>470</v>
      </c>
      <c r="M29" s="99">
        <v>513.4</v>
      </c>
      <c r="N29" s="4">
        <f t="shared" si="6"/>
        <v>6.8085106382977933E-3</v>
      </c>
      <c r="O29" s="86">
        <f t="shared" si="7"/>
        <v>-7.8301519283209942E-2</v>
      </c>
      <c r="Q29" t="s">
        <v>31</v>
      </c>
    </row>
    <row r="30" spans="1:17" x14ac:dyDescent="0.25">
      <c r="A30" t="s">
        <v>18</v>
      </c>
      <c r="B30" s="98">
        <v>53</v>
      </c>
      <c r="C30" s="99">
        <v>580</v>
      </c>
      <c r="D30" s="100">
        <v>581.4</v>
      </c>
      <c r="E30" s="100">
        <v>630.70000000000005</v>
      </c>
      <c r="F30" s="86">
        <f t="shared" si="4"/>
        <v>-2.4079807361541139E-3</v>
      </c>
      <c r="G30" s="86">
        <f t="shared" si="5"/>
        <v>-8.0386871729824061E-2</v>
      </c>
      <c r="I30" s="85" t="s">
        <v>25</v>
      </c>
      <c r="J30" s="118">
        <v>137</v>
      </c>
      <c r="K30" s="121">
        <v>488.6</v>
      </c>
      <c r="L30" s="120">
        <v>487.8</v>
      </c>
      <c r="M30" s="121">
        <v>532.29999999999995</v>
      </c>
      <c r="N30" s="4">
        <f t="shared" si="6"/>
        <v>1.6400164001639794E-3</v>
      </c>
      <c r="O30" s="150">
        <f t="shared" si="7"/>
        <v>-8.2096562089047365E-2</v>
      </c>
    </row>
    <row r="31" spans="1:17" x14ac:dyDescent="0.25">
      <c r="A31" t="s">
        <v>19</v>
      </c>
      <c r="B31" s="98">
        <v>404</v>
      </c>
      <c r="C31" s="99">
        <v>591</v>
      </c>
      <c r="D31" s="100">
        <v>589.29999999999995</v>
      </c>
      <c r="E31" s="100">
        <v>647.9</v>
      </c>
      <c r="F31" s="87">
        <f t="shared" si="4"/>
        <v>2.8847785508230306E-3</v>
      </c>
      <c r="G31" s="86">
        <f t="shared" si="5"/>
        <v>-8.7822194783145568E-2</v>
      </c>
      <c r="I31" t="s">
        <v>21</v>
      </c>
      <c r="J31" s="101">
        <v>1197</v>
      </c>
      <c r="K31" s="99">
        <v>467.4</v>
      </c>
      <c r="L31" s="100">
        <v>466.3</v>
      </c>
      <c r="M31" s="99">
        <v>508.1</v>
      </c>
      <c r="N31" s="152">
        <f t="shared" si="6"/>
        <v>2.3589963542782755E-3</v>
      </c>
      <c r="O31" s="86">
        <f t="shared" si="7"/>
        <v>-8.0102342058649967E-2</v>
      </c>
    </row>
    <row r="32" spans="1:17" x14ac:dyDescent="0.25">
      <c r="A32" t="s">
        <v>20</v>
      </c>
      <c r="B32" s="98">
        <v>319</v>
      </c>
      <c r="C32" s="99">
        <v>592.79999999999995</v>
      </c>
      <c r="D32" s="100">
        <v>596.79999999999995</v>
      </c>
      <c r="E32" s="100">
        <v>660.4</v>
      </c>
      <c r="F32" s="86">
        <f t="shared" si="4"/>
        <v>-6.7024128686327122E-3</v>
      </c>
      <c r="G32" s="87">
        <f t="shared" si="5"/>
        <v>-0.10236220472440949</v>
      </c>
    </row>
    <row r="33" spans="1:15" x14ac:dyDescent="0.25">
      <c r="A33" s="82" t="s">
        <v>21</v>
      </c>
      <c r="B33" s="105">
        <v>1905</v>
      </c>
      <c r="C33" s="104">
        <v>595.29999999999995</v>
      </c>
      <c r="D33" s="103">
        <v>596.29999999999995</v>
      </c>
      <c r="E33" s="103">
        <v>651.20000000000005</v>
      </c>
      <c r="F33" s="88">
        <f t="shared" si="4"/>
        <v>-1.6770082173402923E-3</v>
      </c>
      <c r="G33" s="88">
        <f t="shared" si="5"/>
        <v>-8.5841523341523507E-2</v>
      </c>
    </row>
    <row r="34" spans="1:15" ht="5.0999999999999996" customHeight="1" x14ac:dyDescent="0.25"/>
    <row r="35" spans="1:15" ht="5.0999999999999996" customHeight="1" x14ac:dyDescent="0.25"/>
    <row r="36" spans="1:15" x14ac:dyDescent="0.25">
      <c r="A36" s="84" t="s">
        <v>26</v>
      </c>
      <c r="B36" s="82"/>
      <c r="C36" s="82"/>
      <c r="D36" s="82"/>
      <c r="E36" s="82"/>
      <c r="F36" s="82"/>
      <c r="G36" s="82"/>
      <c r="H36" s="82"/>
      <c r="I36" s="153" t="s">
        <v>4</v>
      </c>
      <c r="J36" s="154">
        <f>C10</f>
        <v>46263</v>
      </c>
      <c r="K36" s="82"/>
      <c r="L36" s="82"/>
      <c r="M36" s="82"/>
      <c r="N36" s="82"/>
      <c r="O36" s="82"/>
    </row>
    <row r="37" spans="1:15" ht="5.0999999999999996" customHeight="1" x14ac:dyDescent="0.25"/>
    <row r="38" spans="1:15" x14ac:dyDescent="0.25">
      <c r="A38" s="158" t="s">
        <v>27</v>
      </c>
      <c r="B38" s="158"/>
      <c r="C38" s="158"/>
      <c r="D38" s="158"/>
      <c r="E38" s="158"/>
      <c r="F38" s="158"/>
      <c r="G38" s="158"/>
      <c r="H38" s="158"/>
      <c r="I38" t="s">
        <v>28</v>
      </c>
      <c r="J38" s="108">
        <v>10405</v>
      </c>
      <c r="K38" s="12">
        <v>624.74595489056412</v>
      </c>
      <c r="L38" s="12">
        <v>634.17112537563969</v>
      </c>
      <c r="M38" s="122">
        <v>640.80996059070003</v>
      </c>
      <c r="N38" s="4">
        <f>IF(K38="-","-",IF(L38="-","-",K38/L38-1))</f>
        <v>-1.4862187993016418E-2</v>
      </c>
      <c r="O38" s="4">
        <f>IF(K38="-","-",IF(M38="-","-",K38/M38-1))</f>
        <v>-2.5068283403909764E-2</v>
      </c>
    </row>
    <row r="39" spans="1:15" x14ac:dyDescent="0.25">
      <c r="I39" t="s">
        <v>30</v>
      </c>
      <c r="J39" s="108" t="s">
        <v>29</v>
      </c>
      <c r="K39" s="12" t="s">
        <v>29</v>
      </c>
      <c r="L39" s="12" t="s">
        <v>29</v>
      </c>
      <c r="M39" s="12" t="s">
        <v>29</v>
      </c>
      <c r="N39" s="4" t="str">
        <f>IF(K39="-","-",IF(L39="-","-",K39/L39-1))</f>
        <v>-</v>
      </c>
      <c r="O39" s="4" t="str">
        <f>IF(K39="-","-",IF(M39="-","-",K39/M39-1))</f>
        <v>-</v>
      </c>
    </row>
    <row r="40" spans="1:15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123">
        <v>10405</v>
      </c>
      <c r="K40" s="124">
        <v>624.74595489056412</v>
      </c>
      <c r="L40" s="124">
        <v>634.17112537563969</v>
      </c>
      <c r="M40" s="124">
        <v>640.80996059070003</v>
      </c>
      <c r="N40" s="95">
        <f>IF(K40="-","-",IF(L40="-","-",K40/L40-1))</f>
        <v>-1.4862187993016418E-2</v>
      </c>
      <c r="O40" s="95">
        <f>IF(K40="-","-",IF(M40="-","-",K40/M40-1))</f>
        <v>-2.5068283403909764E-2</v>
      </c>
    </row>
    <row r="41" spans="1:15" ht="5.0999999999999996" customHeight="1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 t="s">
        <v>31</v>
      </c>
      <c r="K41" s="85"/>
      <c r="L41" s="85"/>
      <c r="M41" s="85"/>
      <c r="N41" s="85"/>
      <c r="O41" s="85"/>
    </row>
    <row r="42" spans="1:15" ht="5.0999999999999996" customHeight="1" x14ac:dyDescent="0.25"/>
    <row r="43" spans="1:15" x14ac:dyDescent="0.25">
      <c r="A43" s="1" t="s">
        <v>32</v>
      </c>
      <c r="I43" s="67" t="s">
        <v>4</v>
      </c>
      <c r="J43" s="68">
        <f>J36</f>
        <v>46263</v>
      </c>
    </row>
    <row r="44" spans="1:15" ht="5.0999999999999996" customHeight="1" x14ac:dyDescent="0.25"/>
    <row r="45" spans="1:15" x14ac:dyDescent="0.25">
      <c r="A45" s="156" t="s">
        <v>33</v>
      </c>
      <c r="B45" s="156"/>
      <c r="C45" s="156"/>
      <c r="D45" s="156"/>
      <c r="E45" s="156"/>
      <c r="F45" s="156"/>
      <c r="G45" s="156"/>
      <c r="H45" s="156"/>
      <c r="K45" s="125">
        <v>181.88137713733059</v>
      </c>
      <c r="L45" s="125">
        <v>180.66757540677656</v>
      </c>
      <c r="M45" s="125">
        <v>205.94466332851709</v>
      </c>
      <c r="N45" s="4">
        <f>IF(K45="-","-",IF(L45="-","-",K45/L45-1))</f>
        <v>6.7184259700232563E-3</v>
      </c>
      <c r="O45" s="4">
        <f>IF(K45="-","-",IF(M45="-","-",K45/M45-1))</f>
        <v>-0.11684345591806589</v>
      </c>
    </row>
    <row r="46" spans="1:15" ht="5.0999999999999996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</row>
    <row r="47" spans="1:15" ht="5.0999999999999996" customHeight="1" x14ac:dyDescent="0.25"/>
    <row r="48" spans="1:15" x14ac:dyDescent="0.25">
      <c r="A48" s="1" t="s">
        <v>34</v>
      </c>
      <c r="I48" s="67" t="s">
        <v>4</v>
      </c>
      <c r="J48" s="68">
        <f>J43</f>
        <v>46263</v>
      </c>
    </row>
    <row r="49" spans="1:15" ht="5.0999999999999996" customHeight="1" x14ac:dyDescent="0.25"/>
    <row r="50" spans="1:15" x14ac:dyDescent="0.25">
      <c r="A50" s="156" t="s">
        <v>100</v>
      </c>
      <c r="B50" s="156"/>
      <c r="C50" s="156"/>
      <c r="D50" s="156"/>
      <c r="E50" s="156"/>
      <c r="F50" s="156"/>
      <c r="G50" s="156"/>
      <c r="H50" s="156"/>
      <c r="K50" s="100" t="s">
        <v>29</v>
      </c>
      <c r="L50" s="100" t="s">
        <v>29</v>
      </c>
      <c r="M50" s="100" t="s">
        <v>29</v>
      </c>
      <c r="N50" s="4" t="str">
        <f>IF(K50="-","-",IF(L50="-","-",K50/L50-1))</f>
        <v>-</v>
      </c>
      <c r="O50" s="86" t="str">
        <f>IF(K50="-","-",IF(M50="-","-",K50/M50-1))</f>
        <v>-</v>
      </c>
    </row>
    <row r="51" spans="1:15" ht="5.0999999999999996" customHeight="1" x14ac:dyDescent="0.25">
      <c r="A51" s="85"/>
      <c r="B51" s="85"/>
      <c r="C51" s="85"/>
      <c r="D51" s="85"/>
      <c r="E51" s="85"/>
      <c r="F51" s="85"/>
      <c r="G51" s="85"/>
      <c r="H51" s="85" t="s">
        <v>31</v>
      </c>
      <c r="I51" s="85"/>
      <c r="J51" s="85"/>
      <c r="K51" s="85"/>
      <c r="L51" s="85"/>
      <c r="M51" s="85"/>
      <c r="N51" s="85"/>
      <c r="O51" s="85"/>
    </row>
    <row r="52" spans="1:15" ht="5.0999999999999996" customHeight="1" x14ac:dyDescent="0.25">
      <c r="O52" t="s">
        <v>31</v>
      </c>
    </row>
    <row r="53" spans="1:15" x14ac:dyDescent="0.25">
      <c r="A53" s="1" t="s">
        <v>35</v>
      </c>
      <c r="G53" s="67" t="s">
        <v>36</v>
      </c>
      <c r="I53" s="74">
        <v>46204</v>
      </c>
    </row>
    <row r="54" spans="1:15" ht="5.0999999999999996" customHeight="1" x14ac:dyDescent="0.25"/>
    <row r="55" spans="1:15" x14ac:dyDescent="0.25">
      <c r="D55" t="s">
        <v>5</v>
      </c>
      <c r="E55" t="s">
        <v>5</v>
      </c>
      <c r="F55" s="157" t="s">
        <v>6</v>
      </c>
      <c r="G55" s="157"/>
      <c r="L55" t="s">
        <v>5</v>
      </c>
      <c r="M55" t="s">
        <v>5</v>
      </c>
      <c r="N55" s="157" t="s">
        <v>6</v>
      </c>
      <c r="O55" s="157"/>
    </row>
    <row r="56" spans="1:15" x14ac:dyDescent="0.25">
      <c r="C56" s="13" t="s">
        <v>5</v>
      </c>
      <c r="D56" t="s">
        <v>37</v>
      </c>
      <c r="E56" t="s">
        <v>10</v>
      </c>
      <c r="F56" s="75">
        <v>46174</v>
      </c>
      <c r="G56" s="75">
        <v>45839</v>
      </c>
      <c r="K56" s="13" t="s">
        <v>5</v>
      </c>
      <c r="L56" t="s">
        <v>37</v>
      </c>
      <c r="M56" t="s">
        <v>10</v>
      </c>
      <c r="N56" s="75">
        <f>F56</f>
        <v>46174</v>
      </c>
      <c r="O56" s="75">
        <f>G56</f>
        <v>45839</v>
      </c>
    </row>
    <row r="57" spans="1:15" x14ac:dyDescent="0.25">
      <c r="A57" t="s">
        <v>38</v>
      </c>
      <c r="C57" s="12">
        <v>3.6</v>
      </c>
      <c r="D57" s="14">
        <v>3.7666666666666671</v>
      </c>
      <c r="E57" s="14">
        <v>3.5</v>
      </c>
      <c r="F57" s="86">
        <f>IF(C57="-","-",IF(D57="-","-",C57/D57-1))</f>
        <v>-4.4247787610619538E-2</v>
      </c>
      <c r="G57" s="86">
        <f>IF(C57="-","-",IF(E57="-","-",C57/E57-1))</f>
        <v>2.8571428571428692E-2</v>
      </c>
      <c r="I57" t="s">
        <v>125</v>
      </c>
      <c r="K57" s="12">
        <v>95</v>
      </c>
      <c r="L57" s="14">
        <v>110</v>
      </c>
      <c r="M57" s="14">
        <v>110</v>
      </c>
      <c r="N57" s="86">
        <f>IF(K57="-","-",IF(L57="-","-",K57/L57-1))</f>
        <v>-0.13636363636363635</v>
      </c>
      <c r="O57" s="86">
        <f>IF(K57="-","-",IF(M57="-","-",K57/M57-1))</f>
        <v>-0.13636363636363635</v>
      </c>
    </row>
    <row r="58" spans="1:15" x14ac:dyDescent="0.25">
      <c r="A58" t="s">
        <v>39</v>
      </c>
      <c r="C58" s="12">
        <v>29.333333333333332</v>
      </c>
      <c r="D58" s="14">
        <v>27.666666666666668</v>
      </c>
      <c r="E58" s="14">
        <v>27.5</v>
      </c>
      <c r="F58" s="86">
        <f>IF(C58="-","-",IF(D58="-","-",C58/D58-1))</f>
        <v>6.0240963855421548E-2</v>
      </c>
      <c r="G58" s="86">
        <f>IF(C58="-","-",IF(E58="-","-",C58/E58-1))</f>
        <v>6.6666666666666652E-2</v>
      </c>
      <c r="I58" t="s">
        <v>124</v>
      </c>
      <c r="K58" s="12">
        <v>26</v>
      </c>
      <c r="L58" s="14">
        <v>27</v>
      </c>
      <c r="M58" s="14">
        <v>26.666666666666668</v>
      </c>
      <c r="N58" s="86">
        <f>IF(K58="-","-",IF(L58="-","-",K58/L58-1))</f>
        <v>-3.703703703703709E-2</v>
      </c>
      <c r="O58" s="86">
        <f>IF(K58="-","-",IF(M58="-","-",K58/M58-1))</f>
        <v>-2.5000000000000022E-2</v>
      </c>
    </row>
    <row r="59" spans="1:15" hidden="1" x14ac:dyDescent="0.25">
      <c r="C59" s="12"/>
      <c r="D59" s="14"/>
      <c r="E59" s="14"/>
      <c r="F59" s="140"/>
      <c r="G59" s="140"/>
      <c r="I59" t="s">
        <v>123</v>
      </c>
      <c r="K59" s="12">
        <v>2.75</v>
      </c>
      <c r="L59" s="14"/>
      <c r="M59" s="14"/>
      <c r="N59" s="86" t="e">
        <f>IF(K59="-","-",IF(L59="-","-",K59/L59-1))</f>
        <v>#DIV/0!</v>
      </c>
      <c r="O59" s="86" t="e">
        <f>IF(K59="-","-",IF(M59="-","-",K59/M59-1))</f>
        <v>#DIV/0!</v>
      </c>
    </row>
    <row r="60" spans="1:15" ht="14.8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</row>
    <row r="61" spans="1:15" ht="5.0999999999999996" customHeight="1" x14ac:dyDescent="0.25"/>
    <row r="67" spans="1:15" ht="5.0999999999999996" customHeight="1" x14ac:dyDescent="0.25"/>
    <row r="69" spans="1:15" ht="5.0999999999999996" customHeight="1" x14ac:dyDescent="0.25"/>
    <row r="70" spans="1:15" x14ac:dyDescent="0.25">
      <c r="A70" s="67" t="s">
        <v>0</v>
      </c>
      <c r="B70" s="68">
        <f>B1</f>
        <v>46268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7" t="str">
        <f>N1</f>
        <v>Volume 89 Number 34</v>
      </c>
      <c r="O70" s="69"/>
    </row>
    <row r="71" spans="1:15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</row>
    <row r="72" spans="1:15" x14ac:dyDescent="0.25">
      <c r="A72" s="1" t="s">
        <v>40</v>
      </c>
      <c r="I72" s="13" t="s">
        <v>41</v>
      </c>
      <c r="J72" s="74">
        <v>46204</v>
      </c>
    </row>
    <row r="73" spans="1:15" x14ac:dyDescent="0.25">
      <c r="L73" t="s">
        <v>5</v>
      </c>
      <c r="M73" t="s">
        <v>5</v>
      </c>
      <c r="N73" s="157" t="s">
        <v>6</v>
      </c>
      <c r="O73" s="157"/>
    </row>
    <row r="74" spans="1:15" x14ac:dyDescent="0.25">
      <c r="K74" s="13" t="s">
        <v>5</v>
      </c>
      <c r="L74" t="s">
        <v>37</v>
      </c>
      <c r="M74" t="s">
        <v>10</v>
      </c>
      <c r="N74" s="75">
        <v>46174</v>
      </c>
      <c r="O74" s="75">
        <v>45839</v>
      </c>
    </row>
    <row r="75" spans="1:15" x14ac:dyDescent="0.25">
      <c r="A75" s="156" t="s">
        <v>42</v>
      </c>
      <c r="B75" s="156"/>
      <c r="C75" s="156"/>
      <c r="D75" s="156"/>
      <c r="E75" s="156"/>
      <c r="F75" s="156"/>
      <c r="G75" s="156"/>
      <c r="H75" s="156"/>
      <c r="I75" t="s">
        <v>43</v>
      </c>
      <c r="K75" s="12">
        <v>510.28</v>
      </c>
      <c r="L75" s="14" t="s">
        <v>29</v>
      </c>
      <c r="M75" s="14">
        <v>406.63000000000005</v>
      </c>
      <c r="N75" s="4" t="str">
        <f>IF(K75="-","-",IF(L75="-","-",K75/L75-1))</f>
        <v>-</v>
      </c>
      <c r="O75" s="4">
        <f>IF(K75="-","-",IF(M75="-","-",K75/M75-1))</f>
        <v>0.25490003197009536</v>
      </c>
    </row>
    <row r="76" spans="1:15" x14ac:dyDescent="0.25">
      <c r="A76" s="156" t="s">
        <v>44</v>
      </c>
      <c r="B76" s="156"/>
      <c r="C76" s="156"/>
      <c r="D76" s="156"/>
      <c r="E76" s="156"/>
      <c r="F76" s="156"/>
      <c r="G76" s="156"/>
      <c r="H76" s="156"/>
      <c r="I76" t="s">
        <v>93</v>
      </c>
      <c r="K76" s="12">
        <v>223.02</v>
      </c>
      <c r="L76" s="14">
        <v>159.19999999999999</v>
      </c>
      <c r="M76" s="14">
        <v>270.68</v>
      </c>
      <c r="N76" s="4">
        <f>IF(K76="-","-",IF(L76="-","-",K76/L76-1))</f>
        <v>0.4008793969849247</v>
      </c>
      <c r="O76" s="4">
        <f>IF(K76="-","-",IF(M76="-","-",K76/M76-1))</f>
        <v>-0.17607507019358648</v>
      </c>
    </row>
    <row r="77" spans="1:15" x14ac:dyDescent="0.25">
      <c r="I77" t="s">
        <v>94</v>
      </c>
      <c r="K77" s="12" t="s">
        <v>29</v>
      </c>
      <c r="L77" s="14">
        <v>104.47996692392502</v>
      </c>
      <c r="M77" s="14">
        <v>95.023844405152815</v>
      </c>
      <c r="N77" s="4" t="str">
        <f>IF(K77="-","-",IF(L77="-","-",K77/L77-1))</f>
        <v>-</v>
      </c>
      <c r="O77" s="4" t="str">
        <f>IF(K77="-","-",IF(M77="-","-",K77/M77-1))</f>
        <v>-</v>
      </c>
    </row>
    <row r="78" spans="1:15" x14ac:dyDescent="0.25">
      <c r="I78" t="s">
        <v>95</v>
      </c>
      <c r="K78" s="12" t="s">
        <v>29</v>
      </c>
      <c r="L78" s="14" t="s">
        <v>29</v>
      </c>
      <c r="M78" s="14" t="s">
        <v>29</v>
      </c>
      <c r="N78" s="4" t="str">
        <f>IF(K78="-","-",IF(L78="-","-",K78/L78-1))</f>
        <v>-</v>
      </c>
      <c r="O78" s="4" t="str">
        <f>IF(K78="-","-",IF(M78="-","-",K78/M78-1))</f>
        <v>-</v>
      </c>
    </row>
    <row r="79" spans="1:15" ht="5.0999999999999996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5.0999999999999996" customHeight="1" x14ac:dyDescent="0.25"/>
    <row r="81" spans="1:15" x14ac:dyDescent="0.25">
      <c r="I81" s="67" t="s">
        <v>4</v>
      </c>
      <c r="J81" s="68">
        <f>C10</f>
        <v>46263</v>
      </c>
      <c r="K81" t="s">
        <v>45</v>
      </c>
      <c r="L81" t="s">
        <v>5</v>
      </c>
      <c r="M81" t="s">
        <v>5</v>
      </c>
      <c r="N81" s="157" t="s">
        <v>6</v>
      </c>
      <c r="O81" s="157"/>
    </row>
    <row r="82" spans="1:15" x14ac:dyDescent="0.25">
      <c r="A82" s="1" t="s">
        <v>46</v>
      </c>
      <c r="L82" t="s">
        <v>9</v>
      </c>
      <c r="M82" t="s">
        <v>10</v>
      </c>
      <c r="N82" s="94">
        <f>N13</f>
        <v>46256</v>
      </c>
      <c r="O82" s="94">
        <f>O13</f>
        <v>45899</v>
      </c>
    </row>
    <row r="83" spans="1:15" ht="5.0999999999999996" customHeight="1" x14ac:dyDescent="0.25"/>
    <row r="84" spans="1:15" ht="14.85" customHeight="1" x14ac:dyDescent="0.25">
      <c r="A84" s="156" t="s">
        <v>96</v>
      </c>
      <c r="B84" s="156"/>
      <c r="C84" s="156"/>
      <c r="D84" s="156"/>
      <c r="E84" s="156"/>
      <c r="F84" s="156"/>
      <c r="G84" s="156"/>
      <c r="H84" s="156"/>
      <c r="I84" t="s">
        <v>47</v>
      </c>
      <c r="K84" s="12" t="s">
        <v>29</v>
      </c>
      <c r="L84" s="12" t="s">
        <v>29</v>
      </c>
      <c r="M84" s="12">
        <v>196</v>
      </c>
      <c r="N84" s="4" t="str">
        <f>IF(K84="-","-",IF(L84="-","-",K84/L84-1))</f>
        <v>-</v>
      </c>
      <c r="O84" s="4" t="str">
        <f>IF(K84="-","-",IF(M84="-","-",K84/M84-1))</f>
        <v>-</v>
      </c>
    </row>
    <row r="85" spans="1:15" ht="14.85" customHeight="1" x14ac:dyDescent="0.25">
      <c r="I85" t="s">
        <v>48</v>
      </c>
      <c r="K85" s="12" t="s">
        <v>29</v>
      </c>
      <c r="L85" s="12" t="s">
        <v>29</v>
      </c>
      <c r="M85" s="12">
        <v>184</v>
      </c>
      <c r="N85" s="4" t="str">
        <f>IF(K85="-","-",IF(L85="-","-",K85/L85-1))</f>
        <v>-</v>
      </c>
      <c r="O85" s="4" t="str">
        <f>IF(K85="-","-",IF(M85="-","-",K85/M85-1))</f>
        <v>-</v>
      </c>
    </row>
    <row r="86" spans="1:15" ht="5.0999999999999996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</row>
    <row r="87" spans="1:15" ht="5.0999999999999996" customHeight="1" x14ac:dyDescent="0.25"/>
    <row r="88" spans="1:15" x14ac:dyDescent="0.25">
      <c r="A88" s="1" t="s">
        <v>49</v>
      </c>
      <c r="I88" s="67" t="s">
        <v>4</v>
      </c>
      <c r="J88" s="68">
        <f>C10</f>
        <v>46263</v>
      </c>
    </row>
    <row r="89" spans="1:15" ht="3" customHeight="1" x14ac:dyDescent="0.25"/>
    <row r="90" spans="1:15" x14ac:dyDescent="0.25">
      <c r="A90" s="156" t="s">
        <v>50</v>
      </c>
      <c r="B90" s="156"/>
      <c r="C90" s="156"/>
      <c r="D90" s="156"/>
      <c r="E90" s="156"/>
      <c r="F90" s="156"/>
      <c r="G90" s="156"/>
      <c r="H90" s="156"/>
      <c r="J90" s="13" t="s">
        <v>51</v>
      </c>
      <c r="K90" s="13" t="s">
        <v>52</v>
      </c>
      <c r="L90" t="s">
        <v>5</v>
      </c>
      <c r="M90" t="s">
        <v>5</v>
      </c>
      <c r="N90" s="157" t="s">
        <v>6</v>
      </c>
      <c r="O90" s="157"/>
    </row>
    <row r="91" spans="1:15" x14ac:dyDescent="0.25">
      <c r="I91" s="155" t="s">
        <v>53</v>
      </c>
      <c r="J91" s="155" t="s">
        <v>54</v>
      </c>
      <c r="K91" s="155" t="s">
        <v>5</v>
      </c>
      <c r="L91" s="85" t="s">
        <v>9</v>
      </c>
      <c r="M91" s="85" t="s">
        <v>10</v>
      </c>
      <c r="N91" s="149">
        <f>F13</f>
        <v>46256</v>
      </c>
      <c r="O91" s="149">
        <f>G13</f>
        <v>45899</v>
      </c>
    </row>
    <row r="92" spans="1:15" x14ac:dyDescent="0.25">
      <c r="A92" s="1" t="s">
        <v>55</v>
      </c>
      <c r="B92" t="s">
        <v>56</v>
      </c>
      <c r="F92" t="s">
        <v>57</v>
      </c>
      <c r="I92" s="126">
        <v>38</v>
      </c>
      <c r="J92" s="126" t="s">
        <v>260</v>
      </c>
      <c r="K92" s="108">
        <v>1470</v>
      </c>
      <c r="L92" s="108">
        <v>1420</v>
      </c>
      <c r="M92" s="108">
        <v>1441.6071428571429</v>
      </c>
      <c r="N92" s="15">
        <f t="shared" ref="N92:N99" si="8">IF(K92="-","-",IF(L92="-","-",K92/L92-1))</f>
        <v>3.5211267605633756E-2</v>
      </c>
      <c r="O92" s="4">
        <f t="shared" ref="O92:O99" si="9">IF(K92="-","-",IF(M92="-","-",K92/M92-1))</f>
        <v>1.9695280564845818E-2</v>
      </c>
    </row>
    <row r="93" spans="1:15" x14ac:dyDescent="0.25">
      <c r="A93" s="1" t="s">
        <v>58</v>
      </c>
      <c r="F93" t="s">
        <v>59</v>
      </c>
      <c r="I93" s="126">
        <v>100</v>
      </c>
      <c r="J93" s="126" t="s">
        <v>261</v>
      </c>
      <c r="K93" s="108">
        <v>1573</v>
      </c>
      <c r="L93" s="108">
        <v>1487</v>
      </c>
      <c r="M93" s="108">
        <v>1612</v>
      </c>
      <c r="N93" s="15">
        <f t="shared" si="8"/>
        <v>5.7834566240753116E-2</v>
      </c>
      <c r="O93" s="4">
        <f t="shared" si="9"/>
        <v>-2.4193548387096753E-2</v>
      </c>
    </row>
    <row r="94" spans="1:15" x14ac:dyDescent="0.25">
      <c r="F94" t="s">
        <v>60</v>
      </c>
      <c r="I94" s="126">
        <v>162</v>
      </c>
      <c r="J94" s="126" t="s">
        <v>262</v>
      </c>
      <c r="K94" s="108">
        <v>1739.148148148148</v>
      </c>
      <c r="L94" s="108">
        <v>1720.2947976878613</v>
      </c>
      <c r="M94" s="108">
        <v>1896.8515901060071</v>
      </c>
      <c r="N94" s="15">
        <f t="shared" si="8"/>
        <v>1.0959371896971604E-2</v>
      </c>
      <c r="O94" s="4">
        <f t="shared" si="9"/>
        <v>-8.3139578647291823E-2</v>
      </c>
    </row>
    <row r="95" spans="1:15" x14ac:dyDescent="0.25">
      <c r="F95" t="s">
        <v>61</v>
      </c>
      <c r="I95" s="126">
        <v>247</v>
      </c>
      <c r="J95" s="126" t="s">
        <v>263</v>
      </c>
      <c r="K95" s="108">
        <v>1987.6153846153845</v>
      </c>
      <c r="L95" s="108">
        <v>2002.9877551020409</v>
      </c>
      <c r="M95" s="108">
        <v>2314.681818181818</v>
      </c>
      <c r="N95" s="15">
        <f t="shared" si="8"/>
        <v>-7.674720151183978E-3</v>
      </c>
      <c r="O95" s="4">
        <f t="shared" si="9"/>
        <v>-0.14130081767495117</v>
      </c>
    </row>
    <row r="96" spans="1:15" x14ac:dyDescent="0.25">
      <c r="B96" t="s">
        <v>62</v>
      </c>
      <c r="F96" t="s">
        <v>57</v>
      </c>
      <c r="I96" s="126">
        <v>29</v>
      </c>
      <c r="J96" s="126" t="s">
        <v>264</v>
      </c>
      <c r="K96" s="108">
        <v>1299.3103448275863</v>
      </c>
      <c r="L96" s="108">
        <v>1370</v>
      </c>
      <c r="M96" s="108">
        <v>1273.7096774193549</v>
      </c>
      <c r="N96" s="15">
        <f t="shared" si="8"/>
        <v>-5.1598288447017304E-2</v>
      </c>
      <c r="O96" s="4">
        <f t="shared" si="9"/>
        <v>2.0099295673171369E-2</v>
      </c>
    </row>
    <row r="97" spans="1:15" x14ac:dyDescent="0.25">
      <c r="F97" t="s">
        <v>59</v>
      </c>
      <c r="I97" s="126">
        <v>73</v>
      </c>
      <c r="J97" s="126" t="s">
        <v>265</v>
      </c>
      <c r="K97" s="108">
        <v>1402.4657534246576</v>
      </c>
      <c r="L97" s="108">
        <v>1364.7674418604652</v>
      </c>
      <c r="M97" s="108">
        <v>1491.9401197604791</v>
      </c>
      <c r="N97" s="15">
        <f t="shared" si="8"/>
        <v>2.7622516780442696E-2</v>
      </c>
      <c r="O97" s="4">
        <f t="shared" si="9"/>
        <v>-5.9971821355796817E-2</v>
      </c>
    </row>
    <row r="98" spans="1:15" x14ac:dyDescent="0.25">
      <c r="F98" t="s">
        <v>60</v>
      </c>
      <c r="I98" s="126">
        <v>150</v>
      </c>
      <c r="J98" s="126" t="s">
        <v>266</v>
      </c>
      <c r="K98" s="108">
        <v>1670</v>
      </c>
      <c r="L98" s="108">
        <v>1580.6641221374045</v>
      </c>
      <c r="M98" s="108">
        <v>1797.259842519685</v>
      </c>
      <c r="N98" s="15">
        <f t="shared" si="8"/>
        <v>5.6517938638218634E-2</v>
      </c>
      <c r="O98" s="4">
        <f t="shared" si="9"/>
        <v>-7.0807703766012975E-2</v>
      </c>
    </row>
    <row r="99" spans="1:15" x14ac:dyDescent="0.25">
      <c r="F99" t="s">
        <v>61</v>
      </c>
      <c r="I99" s="126">
        <v>149</v>
      </c>
      <c r="J99" s="126" t="s">
        <v>267</v>
      </c>
      <c r="K99" s="108">
        <v>1960.2416107382551</v>
      </c>
      <c r="L99" s="108">
        <v>2031.1570247933885</v>
      </c>
      <c r="M99" s="108">
        <v>2188.1468531468531</v>
      </c>
      <c r="N99" s="15">
        <f t="shared" si="8"/>
        <v>-3.4913801931363175E-2</v>
      </c>
      <c r="O99" s="4">
        <f t="shared" si="9"/>
        <v>-0.10415445475281482</v>
      </c>
    </row>
    <row r="100" spans="1:15" ht="8.1" customHeight="1" x14ac:dyDescent="0.25">
      <c r="I100" s="108"/>
      <c r="J100" s="108"/>
      <c r="K100" s="108"/>
      <c r="L100" s="108"/>
      <c r="M100" s="108"/>
      <c r="N100" s="16"/>
      <c r="O100" s="4"/>
    </row>
    <row r="101" spans="1:15" x14ac:dyDescent="0.25">
      <c r="A101" s="1" t="s">
        <v>63</v>
      </c>
      <c r="B101" t="s">
        <v>56</v>
      </c>
      <c r="F101" t="s">
        <v>64</v>
      </c>
      <c r="I101" s="126">
        <v>6</v>
      </c>
      <c r="J101" s="126" t="s">
        <v>268</v>
      </c>
      <c r="K101" s="108">
        <v>558.33333333333337</v>
      </c>
      <c r="L101" s="108">
        <v>923.75</v>
      </c>
      <c r="M101" s="108">
        <v>1033.3333333333333</v>
      </c>
      <c r="N101" s="15">
        <f>IF(K101="-","-",IF(L101="-","-",K101/L101-1))</f>
        <v>-0.39557961208840775</v>
      </c>
      <c r="O101" s="4">
        <f>IF(K101="-","-",IF(M101="-","-",K101/M101-1))</f>
        <v>-0.45967741935483863</v>
      </c>
    </row>
    <row r="102" spans="1:15" x14ac:dyDescent="0.25">
      <c r="A102" s="1" t="s">
        <v>65</v>
      </c>
      <c r="F102" t="s">
        <v>66</v>
      </c>
      <c r="I102" s="126">
        <v>187</v>
      </c>
      <c r="J102" s="126" t="s">
        <v>269</v>
      </c>
      <c r="K102" s="108">
        <v>1454.5454545454545</v>
      </c>
      <c r="L102" s="108">
        <v>1475.6214689265537</v>
      </c>
      <c r="M102" s="108">
        <v>1578.4653465346535</v>
      </c>
      <c r="N102" s="15">
        <f>IF(K102="-","-",IF(L102="-","-",K102/L102-1))</f>
        <v>-1.4282805465300696E-2</v>
      </c>
      <c r="O102" s="4">
        <f>IF(K102="-","-",IF(M102="-","-",K102/M102-1))</f>
        <v>-7.8506564785379318E-2</v>
      </c>
    </row>
    <row r="103" spans="1:15" x14ac:dyDescent="0.25">
      <c r="B103" t="s">
        <v>62</v>
      </c>
      <c r="F103" t="s">
        <v>64</v>
      </c>
      <c r="I103" s="126" t="s">
        <v>29</v>
      </c>
      <c r="J103" s="126" t="s">
        <v>29</v>
      </c>
      <c r="K103" s="108" t="s">
        <v>29</v>
      </c>
      <c r="L103" s="108" t="s">
        <v>29</v>
      </c>
      <c r="M103" s="108" t="s">
        <v>29</v>
      </c>
      <c r="N103" s="15" t="str">
        <f>IF(K103="-","-",IF(L103="-","-",K103/L103-1))</f>
        <v>-</v>
      </c>
      <c r="O103" s="4" t="str">
        <f>IF(K103="-","-",IF(M103="-","-",K103/M103-1))</f>
        <v>-</v>
      </c>
    </row>
    <row r="104" spans="1:15" x14ac:dyDescent="0.25">
      <c r="F104" t="s">
        <v>66</v>
      </c>
      <c r="I104" s="126">
        <v>120</v>
      </c>
      <c r="J104" s="126" t="s">
        <v>270</v>
      </c>
      <c r="K104" s="108">
        <v>1421.9166666666667</v>
      </c>
      <c r="L104" s="108">
        <v>1312.1071428571429</v>
      </c>
      <c r="M104" s="108">
        <v>1562.7102803738317</v>
      </c>
      <c r="N104" s="15">
        <f>IF(K104="-","-",IF(L104="-","-",K104/L104-1))</f>
        <v>8.3689448996071336E-2</v>
      </c>
      <c r="O104" s="4">
        <f>IF(K104="-","-",IF(M104="-","-",K104/M104-1))</f>
        <v>-9.009578773199356E-2</v>
      </c>
    </row>
    <row r="105" spans="1:15" ht="8.1" customHeight="1" x14ac:dyDescent="0.25">
      <c r="I105" s="108"/>
      <c r="J105" s="108"/>
      <c r="K105" s="108"/>
      <c r="L105" s="108"/>
      <c r="M105" s="108"/>
      <c r="N105" s="15"/>
      <c r="O105" s="4"/>
    </row>
    <row r="106" spans="1:15" x14ac:dyDescent="0.25">
      <c r="A106" s="1" t="s">
        <v>67</v>
      </c>
      <c r="B106" t="s">
        <v>68</v>
      </c>
      <c r="F106" t="s">
        <v>69</v>
      </c>
      <c r="I106" s="126">
        <v>13</v>
      </c>
      <c r="J106" s="126" t="s">
        <v>271</v>
      </c>
      <c r="K106" s="108">
        <v>2580.7692307692309</v>
      </c>
      <c r="L106" s="108">
        <v>1939.2857142857142</v>
      </c>
      <c r="M106" s="108">
        <v>2606.75</v>
      </c>
      <c r="N106" s="15">
        <f t="shared" ref="N106:N111" si="10">IF(K106="-","-",IF(L106="-","-",K106/L106-1))</f>
        <v>0.33078339708173976</v>
      </c>
      <c r="O106" s="4">
        <f t="shared" ref="O106:O110" si="11">IF(K106="-","-",IF(M106="-","-",K106/M106-1))</f>
        <v>-9.9667283900524151E-3</v>
      </c>
    </row>
    <row r="107" spans="1:15" x14ac:dyDescent="0.25">
      <c r="A107" s="1" t="s">
        <v>58</v>
      </c>
      <c r="F107" t="s">
        <v>70</v>
      </c>
      <c r="I107" s="126" t="s">
        <v>29</v>
      </c>
      <c r="J107" s="126" t="s">
        <v>29</v>
      </c>
      <c r="K107" s="108" t="s">
        <v>29</v>
      </c>
      <c r="L107" s="108" t="s">
        <v>29</v>
      </c>
      <c r="M107" s="108" t="s">
        <v>29</v>
      </c>
      <c r="N107" s="15" t="str">
        <f t="shared" si="10"/>
        <v>-</v>
      </c>
      <c r="O107" s="4" t="str">
        <f t="shared" si="11"/>
        <v>-</v>
      </c>
    </row>
    <row r="108" spans="1:15" x14ac:dyDescent="0.25">
      <c r="F108" t="s">
        <v>71</v>
      </c>
      <c r="I108" s="126" t="s">
        <v>29</v>
      </c>
      <c r="J108" s="126" t="s">
        <v>29</v>
      </c>
      <c r="K108" s="108" t="s">
        <v>29</v>
      </c>
      <c r="L108" s="108" t="s">
        <v>29</v>
      </c>
      <c r="M108" s="108" t="s">
        <v>29</v>
      </c>
      <c r="N108" s="15" t="str">
        <f t="shared" si="10"/>
        <v>-</v>
      </c>
      <c r="O108" s="4" t="str">
        <f t="shared" si="11"/>
        <v>-</v>
      </c>
    </row>
    <row r="109" spans="1:15" x14ac:dyDescent="0.25">
      <c r="B109" t="s">
        <v>72</v>
      </c>
      <c r="F109" t="s">
        <v>73</v>
      </c>
      <c r="I109" s="126">
        <v>23</v>
      </c>
      <c r="J109" s="126" t="s">
        <v>272</v>
      </c>
      <c r="K109" s="108">
        <v>2772.1739130434785</v>
      </c>
      <c r="L109" s="108">
        <v>2700.8333333333335</v>
      </c>
      <c r="M109" s="108">
        <v>3208.8461538461538</v>
      </c>
      <c r="N109" s="15">
        <f t="shared" si="10"/>
        <v>2.6414284372778152E-2</v>
      </c>
      <c r="O109" s="4">
        <f t="shared" si="11"/>
        <v>-0.13608388182751474</v>
      </c>
    </row>
    <row r="110" spans="1:15" x14ac:dyDescent="0.25">
      <c r="F110" t="s">
        <v>70</v>
      </c>
      <c r="I110" s="126" t="s">
        <v>29</v>
      </c>
      <c r="J110" s="126" t="s">
        <v>29</v>
      </c>
      <c r="K110" s="108" t="s">
        <v>29</v>
      </c>
      <c r="L110" s="108">
        <v>1780</v>
      </c>
      <c r="M110" s="108" t="s">
        <v>29</v>
      </c>
      <c r="N110" s="15" t="str">
        <f t="shared" si="10"/>
        <v>-</v>
      </c>
      <c r="O110" s="4" t="str">
        <f t="shared" si="11"/>
        <v>-</v>
      </c>
    </row>
    <row r="111" spans="1:15" x14ac:dyDescent="0.25">
      <c r="F111" t="s">
        <v>71</v>
      </c>
      <c r="I111" s="126" t="s">
        <v>29</v>
      </c>
      <c r="J111" s="126" t="s">
        <v>29</v>
      </c>
      <c r="K111" s="108" t="s">
        <v>29</v>
      </c>
      <c r="L111" s="108" t="s">
        <v>29</v>
      </c>
      <c r="M111" s="108">
        <v>2966.9230769230771</v>
      </c>
      <c r="N111" s="15" t="str">
        <f t="shared" si="10"/>
        <v>-</v>
      </c>
      <c r="O111" s="4" t="str">
        <f>IF(K111="-","-",IF(M111="-","-",K111/M111-1))</f>
        <v>-</v>
      </c>
    </row>
    <row r="112" spans="1:15" ht="8.1" customHeight="1" x14ac:dyDescent="0.25">
      <c r="I112" s="108"/>
      <c r="J112" s="108"/>
      <c r="K112" s="108"/>
      <c r="L112" s="108"/>
      <c r="M112" s="108"/>
      <c r="N112" s="16"/>
      <c r="O112" s="4"/>
    </row>
    <row r="113" spans="1:18" x14ac:dyDescent="0.25">
      <c r="A113" s="1" t="s">
        <v>74</v>
      </c>
      <c r="F113" t="s">
        <v>75</v>
      </c>
      <c r="I113" s="126">
        <v>204</v>
      </c>
      <c r="J113" s="126" t="s">
        <v>273</v>
      </c>
      <c r="K113" s="108">
        <v>1618.0490196078431</v>
      </c>
      <c r="L113" s="108">
        <v>1647.6763005780347</v>
      </c>
      <c r="M113" s="108">
        <v>1679.7641791044775</v>
      </c>
      <c r="N113" s="15">
        <f>IF(K113="-","-",IF(L113="-","-",K113/L113-1))</f>
        <v>-1.7981250904560486E-2</v>
      </c>
      <c r="O113" s="4">
        <f>IF(K113="-","-",IF(M113="-","-",K113/M113-1))</f>
        <v>-3.6740371216593237E-2</v>
      </c>
    </row>
    <row r="114" spans="1:18" x14ac:dyDescent="0.25">
      <c r="A114" s="1" t="s">
        <v>58</v>
      </c>
      <c r="F114" t="s">
        <v>76</v>
      </c>
      <c r="I114" s="126">
        <v>522</v>
      </c>
      <c r="J114" s="126" t="s">
        <v>274</v>
      </c>
      <c r="K114" s="108">
        <v>700.46168582375481</v>
      </c>
      <c r="L114" s="108">
        <v>670.86382113821139</v>
      </c>
      <c r="M114" s="108">
        <v>711.02961918194637</v>
      </c>
      <c r="N114" s="15">
        <f>IF(K114="-","-",IF(L114="-","-",K114/L114-1))</f>
        <v>4.4119035418136887E-2</v>
      </c>
      <c r="O114" s="4">
        <f>IF(K114="-","-",IF(M114="-","-",K114/M114-1))</f>
        <v>-1.4862859539311768E-2</v>
      </c>
    </row>
    <row r="115" spans="1:18" ht="8.1" customHeight="1" x14ac:dyDescent="0.25">
      <c r="A115" s="1"/>
      <c r="I115" s="108"/>
      <c r="J115" s="127"/>
      <c r="K115" s="128"/>
      <c r="L115" s="128"/>
      <c r="M115" s="128"/>
      <c r="N115" s="16"/>
      <c r="O115" s="16"/>
    </row>
    <row r="116" spans="1:18" x14ac:dyDescent="0.25">
      <c r="A116" s="84" t="s">
        <v>67</v>
      </c>
      <c r="B116" s="82" t="s">
        <v>77</v>
      </c>
      <c r="C116" s="82"/>
      <c r="D116" s="82"/>
      <c r="E116" s="82"/>
      <c r="F116" s="82" t="s">
        <v>78</v>
      </c>
      <c r="G116" s="82"/>
      <c r="H116" s="82"/>
      <c r="I116" s="129">
        <v>477</v>
      </c>
      <c r="J116" s="129" t="s">
        <v>275</v>
      </c>
      <c r="K116" s="130">
        <v>225.00833857267537</v>
      </c>
      <c r="L116" s="130">
        <v>250.16112892830392</v>
      </c>
      <c r="M116" s="131">
        <v>227.47660008152647</v>
      </c>
      <c r="N116" s="95">
        <f t="shared" ref="N116:N121" si="12">IF(K116="-","-",IF(L116="-","-",K116/L116-1))</f>
        <v>-0.10054635771506026</v>
      </c>
      <c r="O116" s="95">
        <f t="shared" ref="O116:O121" si="13">IF(K116="-","-",IF(M116="-","-",K116/M116-1))</f>
        <v>-1.0850617197401768E-2</v>
      </c>
    </row>
    <row r="117" spans="1:18" x14ac:dyDescent="0.25">
      <c r="A117" s="1" t="s">
        <v>79</v>
      </c>
      <c r="F117" t="s">
        <v>80</v>
      </c>
      <c r="I117" s="126">
        <v>1337</v>
      </c>
      <c r="J117" s="126" t="s">
        <v>276</v>
      </c>
      <c r="K117" s="122">
        <v>224.23186237845923</v>
      </c>
      <c r="L117" s="122">
        <v>246.92712550607288</v>
      </c>
      <c r="M117" s="132">
        <v>243.70107349298101</v>
      </c>
      <c r="N117" s="15">
        <f t="shared" si="12"/>
        <v>-9.1910773598081197E-2</v>
      </c>
      <c r="O117" s="4">
        <f t="shared" si="13"/>
        <v>-7.98897224188162E-2</v>
      </c>
    </row>
    <row r="118" spans="1:18" x14ac:dyDescent="0.25">
      <c r="B118" t="s">
        <v>81</v>
      </c>
      <c r="F118" t="s">
        <v>78</v>
      </c>
      <c r="I118" s="126">
        <v>5025</v>
      </c>
      <c r="J118" s="126" t="s">
        <v>253</v>
      </c>
      <c r="K118" s="122">
        <v>192.54905089454624</v>
      </c>
      <c r="L118" s="122">
        <v>168.28934300239678</v>
      </c>
      <c r="M118" s="132">
        <v>185.85174038171343</v>
      </c>
      <c r="N118" s="15">
        <f t="shared" si="12"/>
        <v>0.14415474835981712</v>
      </c>
      <c r="O118" s="4">
        <f t="shared" si="13"/>
        <v>3.6035769689740205E-2</v>
      </c>
    </row>
    <row r="119" spans="1:18" x14ac:dyDescent="0.25">
      <c r="F119" t="s">
        <v>80</v>
      </c>
      <c r="I119" s="126">
        <v>1475</v>
      </c>
      <c r="J119" s="126" t="s">
        <v>277</v>
      </c>
      <c r="K119" s="122">
        <v>166.06372881355932</v>
      </c>
      <c r="L119" s="122">
        <v>124.5208268086439</v>
      </c>
      <c r="M119" s="132">
        <v>170.08287724784989</v>
      </c>
      <c r="N119" s="15">
        <f t="shared" si="12"/>
        <v>0.3336221182401562</v>
      </c>
      <c r="O119" s="4">
        <f t="shared" si="13"/>
        <v>-2.363052941792454E-2</v>
      </c>
    </row>
    <row r="120" spans="1:18" x14ac:dyDescent="0.25">
      <c r="B120" t="s">
        <v>82</v>
      </c>
      <c r="F120" t="s">
        <v>78</v>
      </c>
      <c r="I120" s="126">
        <v>522.00009999999997</v>
      </c>
      <c r="J120" s="126" t="s">
        <v>251</v>
      </c>
      <c r="K120" s="122">
        <v>265.53634759840088</v>
      </c>
      <c r="L120" s="122" t="s">
        <v>29</v>
      </c>
      <c r="M120" s="132">
        <v>263.93810109190832</v>
      </c>
      <c r="N120" s="15" t="str">
        <f t="shared" si="12"/>
        <v>-</v>
      </c>
      <c r="O120" s="4">
        <f t="shared" si="13"/>
        <v>6.0553838187082931E-3</v>
      </c>
      <c r="R120" s="141"/>
    </row>
    <row r="121" spans="1:18" x14ac:dyDescent="0.25">
      <c r="B121" t="s">
        <v>83</v>
      </c>
      <c r="F121" t="s">
        <v>80</v>
      </c>
      <c r="I121" s="126" t="s">
        <v>29</v>
      </c>
      <c r="J121" s="126" t="s">
        <v>29</v>
      </c>
      <c r="K121" s="122" t="s">
        <v>29</v>
      </c>
      <c r="L121" s="122" t="s">
        <v>29</v>
      </c>
      <c r="M121" s="132" t="s">
        <v>29</v>
      </c>
      <c r="N121" s="15" t="str">
        <f t="shared" si="12"/>
        <v>-</v>
      </c>
      <c r="O121" s="4" t="str">
        <f t="shared" si="13"/>
        <v>-</v>
      </c>
    </row>
    <row r="122" spans="1:18" x14ac:dyDescent="0.25">
      <c r="B122" t="s">
        <v>84</v>
      </c>
      <c r="I122" s="108"/>
      <c r="J122" s="133"/>
      <c r="K122" s="122"/>
      <c r="L122" s="122"/>
      <c r="M122" s="122"/>
      <c r="N122" s="15"/>
      <c r="O122" s="15"/>
    </row>
    <row r="123" spans="1:18" ht="5.0999999999999996" customHeight="1" x14ac:dyDescent="0.25">
      <c r="I123" s="108"/>
      <c r="J123" s="133"/>
      <c r="K123" s="122"/>
      <c r="L123" s="122"/>
      <c r="M123" s="122"/>
      <c r="N123" s="15"/>
      <c r="O123" s="15"/>
    </row>
    <row r="124" spans="1:18" x14ac:dyDescent="0.25">
      <c r="A124" s="1" t="s">
        <v>85</v>
      </c>
      <c r="B124" t="s">
        <v>86</v>
      </c>
      <c r="F124" t="s">
        <v>78</v>
      </c>
      <c r="I124" s="126">
        <v>536</v>
      </c>
      <c r="J124" s="126" t="s">
        <v>278</v>
      </c>
      <c r="K124" s="122">
        <v>116.86751550979189</v>
      </c>
      <c r="L124" s="122">
        <v>102.45552223782805</v>
      </c>
      <c r="M124" s="134">
        <v>94.335534592103429</v>
      </c>
      <c r="N124" s="15">
        <f>IF(K124="-","-",IF(L124="-","-",K124/L124-1))</f>
        <v>0.14066585145610366</v>
      </c>
      <c r="O124" s="4">
        <f>IF(K124="-","-",IF(M124="-","-",K124/M124-1))</f>
        <v>0.23884934786360512</v>
      </c>
    </row>
    <row r="125" spans="1:18" x14ac:dyDescent="0.25">
      <c r="A125" s="1" t="s">
        <v>79</v>
      </c>
      <c r="F125" t="s">
        <v>80</v>
      </c>
      <c r="I125" s="126">
        <v>686</v>
      </c>
      <c r="J125" s="126" t="s">
        <v>279</v>
      </c>
      <c r="K125" s="122">
        <v>128.7871720116618</v>
      </c>
      <c r="L125" s="122">
        <v>133.99188311688312</v>
      </c>
      <c r="M125" s="134">
        <v>136.75315922493681</v>
      </c>
      <c r="N125" s="15">
        <f>IF(K125="-","-",IF(L125="-","-",K125/L125-1))</f>
        <v>-3.8843480546363995E-2</v>
      </c>
      <c r="O125" s="4">
        <f>IF(K125="-","-",IF(M125="-","-",K125/M125-1))</f>
        <v>-5.8250845965263975E-2</v>
      </c>
    </row>
    <row r="126" spans="1:18" x14ac:dyDescent="0.25">
      <c r="B126" t="s">
        <v>87</v>
      </c>
      <c r="I126" s="126">
        <v>8</v>
      </c>
      <c r="J126" s="126" t="s">
        <v>280</v>
      </c>
      <c r="K126" s="122">
        <v>145.25</v>
      </c>
      <c r="L126" s="122">
        <v>142.57142857142858</v>
      </c>
      <c r="M126" s="134">
        <v>162.64285714285714</v>
      </c>
      <c r="N126" s="15">
        <f>IF(K126="-","-",IF(L126="-","-",K126/L126-1))</f>
        <v>1.8787575150300606E-2</v>
      </c>
      <c r="O126" s="4">
        <f>IF(K126="-","-",IF(M126="-","-",K126/M126-1))</f>
        <v>-0.10693895476504167</v>
      </c>
    </row>
    <row r="127" spans="1:18" x14ac:dyDescent="0.25">
      <c r="A127" s="85"/>
      <c r="B127" s="85" t="s">
        <v>88</v>
      </c>
      <c r="C127" s="85"/>
      <c r="D127" s="85"/>
      <c r="E127" s="85"/>
      <c r="F127" s="85"/>
      <c r="G127" s="85"/>
      <c r="H127" s="85"/>
      <c r="I127" s="135">
        <v>4204</v>
      </c>
      <c r="J127" s="135" t="s">
        <v>281</v>
      </c>
      <c r="K127" s="136">
        <v>107.94505233111323</v>
      </c>
      <c r="L127" s="136">
        <v>106.39555921052632</v>
      </c>
      <c r="M127" s="137">
        <v>114.55745075649443</v>
      </c>
      <c r="N127" s="96">
        <f>IF(K127="-","-",IF(L127="-","-",K127/L127-1))</f>
        <v>1.4563513102280101E-2</v>
      </c>
      <c r="O127" s="97">
        <f>IF(K127="-","-",IF(M127="-","-",K127/M127-1))</f>
        <v>-5.7721242762608704E-2</v>
      </c>
      <c r="R127" s="141"/>
    </row>
  </sheetData>
  <mergeCells count="15">
    <mergeCell ref="A50:H50"/>
    <mergeCell ref="H8:O8"/>
    <mergeCell ref="F12:G12"/>
    <mergeCell ref="N12:O12"/>
    <mergeCell ref="A38:H38"/>
    <mergeCell ref="A45:H45"/>
    <mergeCell ref="A84:H84"/>
    <mergeCell ref="A90:H90"/>
    <mergeCell ref="N90:O90"/>
    <mergeCell ref="F55:G55"/>
    <mergeCell ref="N55:O55"/>
    <mergeCell ref="N73:O73"/>
    <mergeCell ref="A75:H75"/>
    <mergeCell ref="A76:H76"/>
    <mergeCell ref="N81:O81"/>
  </mergeCells>
  <pageMargins left="0.11811023622047245" right="0.11811023622047245" top="0.35433070866141736" bottom="0.55118110236220474" header="0.31496062992125984" footer="0.31496062992125984"/>
  <pageSetup paperSize="9" scale="7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Volume 89 Quarter 3</vt:lpstr>
      <vt:lpstr>No.27 11 Jul 2026</vt:lpstr>
      <vt:lpstr>No.28 18 Jul 2026</vt:lpstr>
      <vt:lpstr>No.29 25 Jul 2026</vt:lpstr>
      <vt:lpstr>No.30 01 Aug 2026</vt:lpstr>
      <vt:lpstr>No.31 08 Aug 2026</vt:lpstr>
      <vt:lpstr>No.32 15 Aug 2026</vt:lpstr>
      <vt:lpstr>No.33 22 Aug 2026</vt:lpstr>
      <vt:lpstr>No.34 29 Aug 2026</vt:lpstr>
      <vt:lpstr>No.35 05 Sep 2026</vt:lpstr>
      <vt:lpstr>Graphs 1</vt:lpstr>
      <vt:lpstr>Graphs 2</vt:lpstr>
      <vt:lpstr>'Graphs 1'!Print_Area</vt:lpstr>
      <vt:lpstr>'Graphs 2'!Print_Area</vt:lpstr>
      <vt:lpstr>'No.27 11 Jul 2026'!Print_Area</vt:lpstr>
      <vt:lpstr>'No.28 18 Jul 2026'!Print_Area</vt:lpstr>
      <vt:lpstr>'No.29 25 Jul 2026'!Print_Area</vt:lpstr>
      <vt:lpstr>'No.30 01 Aug 2026'!Print_Area</vt:lpstr>
      <vt:lpstr>'No.31 08 Aug 2026'!Print_Area</vt:lpstr>
      <vt:lpstr>'No.32 15 Aug 2026'!Print_Area</vt:lpstr>
      <vt:lpstr>'No.33 22 Aug 2026'!Print_Area</vt:lpstr>
      <vt:lpstr>'No.34 29 Aug 2026'!Print_Area</vt:lpstr>
      <vt:lpstr>'No.35 05 Sep 2026'!Print_Area</vt:lpstr>
    </vt:vector>
  </TitlesOfParts>
  <Company>IT Assist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Frankie Quinn</dc:creator>
  <cp:lastModifiedBy>McClelland, Karen</cp:lastModifiedBy>
  <cp:lastPrinted>2017-08-25T09:37:52Z</cp:lastPrinted>
  <dcterms:created xsi:type="dcterms:W3CDTF">2015-02-18T11:08:41Z</dcterms:created>
  <dcterms:modified xsi:type="dcterms:W3CDTF">2026-09-10T11:00:00Z</dcterms:modified>
</cp:coreProperties>
</file>