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24226"/>
  <mc:AlternateContent xmlns:mc="http://schemas.openxmlformats.org/markup-compatibility/2006">
    <mc:Choice Requires="x15">
      <x15ac:absPath xmlns:x15ac="http://schemas.microsoft.com/office/spreadsheetml/2010/11/ac" url="B:\RURAL STATISTICS\Aaron\Data Tables for Website - Sep 2026\NI Health Inequalities\"/>
    </mc:Choice>
  </mc:AlternateContent>
  <xr:revisionPtr revIDLastSave="0" documentId="13_ncr:1_{6B016C0C-DBD7-44F6-A80D-37EED1AEB3CF}" xr6:coauthVersionLast="47" xr6:coauthVersionMax="47" xr10:uidLastSave="{00000000-0000-0000-0000-000000000000}"/>
  <bookViews>
    <workbookView xWindow="-110" yWindow="-110" windowWidth="25820" windowHeight="13900" tabRatio="757" xr2:uid="{00000000-000D-0000-FFFF-FFFF00000000}"/>
  </bookViews>
  <sheets>
    <sheet name="Contents" sheetId="1" r:id="rId1"/>
    <sheet name="Life expectancy at birth" sheetId="2" r:id="rId2"/>
    <sheet name="Life expectancy at age 65" sheetId="3" r:id="rId3"/>
    <sheet name="Healthy life expectancy" sheetId="4" r:id="rId4"/>
    <sheet name="Disability free life expectancy" sheetId="5" r:id="rId5"/>
    <sheet name="Potential Years of Life Lost" sheetId="6" r:id="rId6"/>
    <sheet name="SDR Treatable " sheetId="7" r:id="rId7"/>
    <sheet name="SDR Preventable" sheetId="8" r:id="rId8"/>
    <sheet name="SDR Avoidable" sheetId="9" r:id="rId9"/>
    <sheet name="SDR Circulatory U75" sheetId="11" r:id="rId10"/>
    <sheet name="SDR Respiratory U75" sheetId="12" r:id="rId11"/>
    <sheet name="SDR Cancer U75" sheetId="13" r:id="rId12"/>
    <sheet name="SDR All Cause Mortality U75" sheetId="77" r:id="rId13"/>
    <sheet name="SAR Circulatory" sheetId="15" r:id="rId14"/>
    <sheet name="SAR Circulatory U75" sheetId="16" r:id="rId15"/>
    <sheet name="SPR Anthypertensive" sheetId="17" r:id="rId16"/>
    <sheet name="SPR Statin" sheetId="18" r:id="rId17"/>
    <sheet name="SAR Respiratory" sheetId="19" r:id="rId18"/>
    <sheet name="SAR Respiratory U75" sheetId="20" r:id="rId19"/>
    <sheet name="SIR Cancer" sheetId="21" r:id="rId20"/>
    <sheet name="SAR All Admissions" sheetId="22" r:id="rId21"/>
    <sheet name="SAR Emergency Admissions" sheetId="23" r:id="rId22"/>
    <sheet name="SAR Elective Inpatient " sheetId="24" r:id="rId23"/>
    <sheet name="SAR Day Case Admissions" sheetId="25" r:id="rId24"/>
    <sheet name="SAR Self Harm Admissions" sheetId="26" r:id="rId25"/>
    <sheet name="SDR Suicide" sheetId="27" r:id="rId26"/>
    <sheet name="SPR Mood and Anxiety" sheetId="28" r:id="rId27"/>
    <sheet name="SAR Alcohol Related Causes" sheetId="29" r:id="rId28"/>
    <sheet name="SDR Alcohol Specific Causes" sheetId="30" r:id="rId29"/>
    <sheet name="SDR Smoking Related Causes" sheetId="31" r:id="rId30"/>
    <sheet name="SIR Lung Cancer" sheetId="32" r:id="rId31"/>
    <sheet name="SDR Lung Cancer" sheetId="33" r:id="rId32"/>
    <sheet name="SAR Drug Related Causes" sheetId="34" r:id="rId33"/>
    <sheet name="SDR - Drug Related Causes" sheetId="62" r:id="rId34"/>
    <sheet name="SDR  Drug Misuse" sheetId="36" r:id="rId35"/>
    <sheet name="Infant mortality rate" sheetId="37" r:id="rId36"/>
    <sheet name="Smoking during pregnancy" sheetId="38" r:id="rId37"/>
    <sheet name="Teenage Birth Rate" sheetId="39" r:id="rId38"/>
    <sheet name="Low Birth Weight" sheetId="40" r:id="rId39"/>
    <sheet name="Healthy Birth Weight" sheetId="78" r:id="rId40"/>
    <sheet name="Breastfeeding on discharge" sheetId="41" r:id="rId41"/>
    <sheet name="P1 BMI Obese" sheetId="42" r:id="rId42"/>
    <sheet name="P1 BMI Overweight or Obese" sheetId="43" r:id="rId43"/>
    <sheet name="Y8 BMI Obese" sheetId="44" r:id="rId44"/>
    <sheet name="Y8 BMI Overweight or Obese" sheetId="45" r:id="rId45"/>
    <sheet name="Median Fire Response Times" sheetId="47" r:id="rId46"/>
    <sheet name="Median Ambulance Response Times" sheetId="48" r:id="rId47"/>
    <sheet name="SDR All Age All Cause Mortality" sheetId="49" r:id="rId48"/>
    <sheet name="Indicator Definitions" sheetId="63" r:id="rId49"/>
    <sheet name="Technical Notes and Guidance" sheetId="50" r:id="rId50"/>
  </sheets>
  <definedNames>
    <definedName name="_ftn1" localSheetId="48">'Indicator Definitions'!$B$89</definedName>
    <definedName name="_ftnref1" localSheetId="48">'Indicator Definitions'!$C$25</definedName>
    <definedName name="Areas">#REF!</definedName>
    <definedName name="DEA_Indicators">#REF!</definedName>
    <definedName name="Gaps">#REF!</definedName>
    <definedName name="Indicators">#REF!</definedName>
    <definedName name="LGDs">#REF!</definedName>
    <definedName name="OnetoFive">#REF!</definedName>
    <definedName name="Range1">#REF!</definedName>
    <definedName name="TwotoFive">#REF!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B10" i="15" l="1"/>
  <c r="B10" i="77"/>
  <c r="F10" i="77"/>
  <c r="E10" i="77"/>
  <c r="D10" i="77"/>
  <c r="C10" i="77"/>
  <c r="C8" i="5"/>
  <c r="D8" i="5"/>
  <c r="E8" i="5"/>
  <c r="F8" i="5"/>
  <c r="G8" i="5"/>
  <c r="H8" i="5"/>
  <c r="I8" i="5"/>
  <c r="J8" i="5"/>
  <c r="K8" i="5"/>
  <c r="B8" i="5"/>
  <c r="C8" i="4"/>
  <c r="D8" i="4"/>
  <c r="E8" i="4"/>
  <c r="F8" i="4"/>
  <c r="G8" i="4"/>
  <c r="H8" i="4"/>
  <c r="I8" i="4"/>
  <c r="J8" i="4"/>
  <c r="K8" i="4"/>
  <c r="B8" i="4"/>
  <c r="C9" i="3"/>
  <c r="D9" i="3"/>
  <c r="E9" i="3"/>
  <c r="F9" i="3"/>
  <c r="G9" i="3"/>
  <c r="H9" i="3"/>
  <c r="I9" i="3"/>
  <c r="J9" i="3"/>
  <c r="K9" i="3"/>
  <c r="B9" i="3"/>
  <c r="C9" i="2"/>
  <c r="D9" i="2"/>
  <c r="E9" i="2"/>
  <c r="F9" i="2"/>
  <c r="G9" i="2"/>
  <c r="H9" i="2"/>
  <c r="I9" i="2"/>
  <c r="J9" i="2"/>
  <c r="K9" i="2"/>
  <c r="B9" i="2"/>
  <c r="F10" i="49" l="1"/>
  <c r="E10" i="49"/>
  <c r="D10" i="49"/>
  <c r="C10" i="49"/>
  <c r="B10" i="49"/>
  <c r="F10" i="48"/>
  <c r="E10" i="48"/>
  <c r="D10" i="48"/>
  <c r="C10" i="48"/>
  <c r="B10" i="48"/>
  <c r="C10" i="47"/>
  <c r="D10" i="47"/>
  <c r="E10" i="47"/>
  <c r="F10" i="47"/>
  <c r="B10" i="47"/>
  <c r="F10" i="45"/>
  <c r="E10" i="45"/>
  <c r="D10" i="45"/>
  <c r="F10" i="44"/>
  <c r="E10" i="44"/>
  <c r="D10" i="44"/>
  <c r="F10" i="43"/>
  <c r="E10" i="43"/>
  <c r="D10" i="43"/>
  <c r="C10" i="43"/>
  <c r="F10" i="42"/>
  <c r="E10" i="42"/>
  <c r="D10" i="42"/>
  <c r="C10" i="42"/>
  <c r="F10" i="40"/>
  <c r="E10" i="40"/>
  <c r="D10" i="40"/>
  <c r="C10" i="40"/>
  <c r="B10" i="40"/>
  <c r="F10" i="41"/>
  <c r="E10" i="41"/>
  <c r="D10" i="41"/>
  <c r="C10" i="41"/>
  <c r="B10" i="41"/>
  <c r="F10" i="39"/>
  <c r="E10" i="39"/>
  <c r="D10" i="39"/>
  <c r="C10" i="39"/>
  <c r="B10" i="39"/>
  <c r="F10" i="38"/>
  <c r="E10" i="38"/>
  <c r="D10" i="38"/>
  <c r="C10" i="38"/>
  <c r="B10" i="38"/>
  <c r="F10" i="37"/>
  <c r="E10" i="37"/>
  <c r="D10" i="37"/>
  <c r="C10" i="37"/>
  <c r="B10" i="37"/>
  <c r="F10" i="62"/>
  <c r="E10" i="62"/>
  <c r="D10" i="62"/>
  <c r="C10" i="62"/>
  <c r="B10" i="62"/>
  <c r="F10" i="36"/>
  <c r="E10" i="36"/>
  <c r="D10" i="36"/>
  <c r="C10" i="36"/>
  <c r="B10" i="36"/>
  <c r="F10" i="34"/>
  <c r="E10" i="34"/>
  <c r="D10" i="34"/>
  <c r="C10" i="34"/>
  <c r="B10" i="34"/>
  <c r="F10" i="33"/>
  <c r="E10" i="33"/>
  <c r="D10" i="33"/>
  <c r="C10" i="33"/>
  <c r="B10" i="33"/>
  <c r="F10" i="32"/>
  <c r="E10" i="32"/>
  <c r="D10" i="32"/>
  <c r="C10" i="32"/>
  <c r="B10" i="32"/>
  <c r="F10" i="31"/>
  <c r="E10" i="31"/>
  <c r="D10" i="31"/>
  <c r="C10" i="31"/>
  <c r="B10" i="31"/>
  <c r="F10" i="30"/>
  <c r="E10" i="30"/>
  <c r="D10" i="30"/>
  <c r="C10" i="30"/>
  <c r="B10" i="30"/>
  <c r="F10" i="29"/>
  <c r="E10" i="29"/>
  <c r="D10" i="29"/>
  <c r="C10" i="29"/>
  <c r="B10" i="29"/>
  <c r="F10" i="28"/>
  <c r="E10" i="28"/>
  <c r="D10" i="28"/>
  <c r="C10" i="28"/>
  <c r="B10" i="28"/>
  <c r="F10" i="27"/>
  <c r="E10" i="27"/>
  <c r="D10" i="27"/>
  <c r="C10" i="27"/>
  <c r="B10" i="27"/>
  <c r="F10" i="26"/>
  <c r="E10" i="26"/>
  <c r="D10" i="26"/>
  <c r="C10" i="26"/>
  <c r="B10" i="26"/>
  <c r="F10" i="23"/>
  <c r="E10" i="23"/>
  <c r="D10" i="23"/>
  <c r="C10" i="23"/>
  <c r="B10" i="23"/>
  <c r="F10" i="25"/>
  <c r="E10" i="25"/>
  <c r="D10" i="25"/>
  <c r="C10" i="25"/>
  <c r="B10" i="25"/>
  <c r="F10" i="24"/>
  <c r="E10" i="24"/>
  <c r="D10" i="24"/>
  <c r="C10" i="24"/>
  <c r="B10" i="24"/>
  <c r="F10" i="22"/>
  <c r="E10" i="22"/>
  <c r="D10" i="22"/>
  <c r="C10" i="22"/>
  <c r="B10" i="22"/>
  <c r="F10" i="21"/>
  <c r="E10" i="21"/>
  <c r="D10" i="21"/>
  <c r="C10" i="21"/>
  <c r="B10" i="21"/>
  <c r="F10" i="20"/>
  <c r="E10" i="20"/>
  <c r="D10" i="20"/>
  <c r="C10" i="20"/>
  <c r="B10" i="20"/>
  <c r="F10" i="19"/>
  <c r="E10" i="19"/>
  <c r="D10" i="19"/>
  <c r="C10" i="19"/>
  <c r="B10" i="19"/>
  <c r="F10" i="18"/>
  <c r="E10" i="18"/>
  <c r="D10" i="18"/>
  <c r="C10" i="18"/>
  <c r="B10" i="18"/>
  <c r="F10" i="17"/>
  <c r="E10" i="17"/>
  <c r="D10" i="17"/>
  <c r="C10" i="17"/>
  <c r="B10" i="17"/>
  <c r="F10" i="13"/>
  <c r="E10" i="13"/>
  <c r="D10" i="13"/>
  <c r="C10" i="13"/>
  <c r="B10" i="13"/>
  <c r="F10" i="15"/>
  <c r="E10" i="15"/>
  <c r="D10" i="15"/>
  <c r="C10" i="15"/>
  <c r="F10" i="16"/>
  <c r="E10" i="16"/>
  <c r="D10" i="16"/>
  <c r="C10" i="16"/>
  <c r="B10" i="16"/>
  <c r="D10" i="12"/>
  <c r="C10" i="12"/>
  <c r="B10" i="12"/>
  <c r="D10" i="11"/>
  <c r="C10" i="11"/>
  <c r="B10" i="11"/>
  <c r="D10" i="9"/>
  <c r="C10" i="9"/>
  <c r="B10" i="9"/>
  <c r="D10" i="7"/>
  <c r="C10" i="7"/>
  <c r="B10" i="7"/>
  <c r="B10" i="6"/>
  <c r="F10" i="12"/>
  <c r="E10" i="12"/>
  <c r="F10" i="11"/>
  <c r="E10" i="11"/>
  <c r="F10" i="9"/>
  <c r="E10" i="9"/>
  <c r="F10" i="7"/>
  <c r="E10" i="7"/>
  <c r="F10" i="6"/>
  <c r="E10" i="6"/>
  <c r="D10" i="6"/>
  <c r="C10" i="6"/>
</calcChain>
</file>

<file path=xl/sharedStrings.xml><?xml version="1.0" encoding="utf-8"?>
<sst xmlns="http://schemas.openxmlformats.org/spreadsheetml/2006/main" count="1112" uniqueCount="384">
  <si>
    <t>Life Expectancy &amp; General Health</t>
  </si>
  <si>
    <t>Alcohol, Smoking &amp; Drugs</t>
  </si>
  <si>
    <t>Life Expectancy at Birth</t>
  </si>
  <si>
    <t>Standardised Admission Rate - Alcohol Related Causes</t>
  </si>
  <si>
    <t>Life Expectancy at Age 65</t>
  </si>
  <si>
    <t>Healthy Life Expectancy</t>
  </si>
  <si>
    <t>Standardised Death Rate - Smoking Related Causes</t>
  </si>
  <si>
    <t>Disability Free Life Expectancy</t>
  </si>
  <si>
    <t>Standardised Incidence Rate - Lung Cancer</t>
  </si>
  <si>
    <t>Standardised Death Rate - Lung Cancer</t>
  </si>
  <si>
    <t>Premature Mortality</t>
  </si>
  <si>
    <t>Standardised Admission Rate - Drug Related Causes</t>
  </si>
  <si>
    <t>Potential Years of Life Lost</t>
  </si>
  <si>
    <t>Standardised Death Rate - Drug Related Causes</t>
  </si>
  <si>
    <t>Standardised Death Rate - Drug Misuse</t>
  </si>
  <si>
    <t>Standardised Death Rate - Preventable</t>
  </si>
  <si>
    <t>Standardised Death Rate - Avoidable</t>
  </si>
  <si>
    <t>Pregnancy &amp; Early Years</t>
  </si>
  <si>
    <t>Infant Mortality Rate</t>
  </si>
  <si>
    <t>Standardised Death Rate - Circulatory U75</t>
  </si>
  <si>
    <t>Smoking During Pregnancy</t>
  </si>
  <si>
    <t>Standardised Death Rate - Respiratory U75</t>
  </si>
  <si>
    <t>Teenage Birth Rate U20</t>
  </si>
  <si>
    <t>Standardised Death Rate - Cancer U75</t>
  </si>
  <si>
    <t>Low Birth Weight</t>
  </si>
  <si>
    <t>Standardised Death Rate - All Cause Mortality U75</t>
  </si>
  <si>
    <t>Breastfeeding on Discharge</t>
  </si>
  <si>
    <t>Major Diseases</t>
  </si>
  <si>
    <t>Diet &amp; Dental Health</t>
  </si>
  <si>
    <t>Standardised Admission Rate - Circulatory</t>
  </si>
  <si>
    <t>Primary 1 BMI: Obese</t>
  </si>
  <si>
    <t>Standardised Admission Rate - Circulatory U75</t>
  </si>
  <si>
    <t>Primary 1 BMI: Overweight or Obese</t>
  </si>
  <si>
    <t>Standardised Prescription Rate - Antihypertensive</t>
  </si>
  <si>
    <t>Year 8 BMI: Obese</t>
  </si>
  <si>
    <t>Standardised Prescription Rate - Statin</t>
  </si>
  <si>
    <t>Year 8 BMI: Overweight or Obese</t>
  </si>
  <si>
    <t>Standardised Admission Rate - Respiratory</t>
  </si>
  <si>
    <t>Standardised Admission Rate - Respiratory U75</t>
  </si>
  <si>
    <t>Standardised Incidence Rate - Cancer</t>
  </si>
  <si>
    <t>Additional Indicators</t>
  </si>
  <si>
    <t>Median Fire Response Times</t>
  </si>
  <si>
    <t>Hospital Admissions</t>
  </si>
  <si>
    <t>Median Ambulance Response Times</t>
  </si>
  <si>
    <t>Standardised Admission Rate - All Admissions</t>
  </si>
  <si>
    <t>Standardised Death Rate - All Age All Cause Mortality</t>
  </si>
  <si>
    <t>Standardised Admission Rate - Emergency Admissions</t>
  </si>
  <si>
    <t>Standardised Admission Rate - Elective Inpatient Admissions</t>
  </si>
  <si>
    <t>Standardised Admission Rate - Day Case Admissions</t>
  </si>
  <si>
    <t>Technical Notes &amp; Guidance</t>
  </si>
  <si>
    <t>Mental Health</t>
  </si>
  <si>
    <t>Standardised Admission Rate - Self Harm Admissions</t>
  </si>
  <si>
    <t>Standardised Prescription Rate - Mood &amp; Anxiety</t>
  </si>
  <si>
    <t>Male</t>
  </si>
  <si>
    <t>Female</t>
  </si>
  <si>
    <t>NI</t>
  </si>
  <si>
    <t>Rural</t>
  </si>
  <si>
    <t>Urban</t>
  </si>
  <si>
    <t>Mixed Urban/Rural</t>
  </si>
  <si>
    <t xml:space="preserve">Table 1  Life expectancy at birth (years) </t>
  </si>
  <si>
    <t>Table 2  Life Expectancy at Age 65 (Years)</t>
  </si>
  <si>
    <t>(Years lost per 100 persons)</t>
  </si>
  <si>
    <t>(Deaths per 100,000 population)</t>
  </si>
  <si>
    <t>(Admissions per 100,000 population)</t>
  </si>
  <si>
    <t>(Incidence per 100,000 population)</t>
  </si>
  <si>
    <t>(Persons Prescribed per 1,000 population)</t>
  </si>
  <si>
    <t>(Births per 1,000 population)</t>
  </si>
  <si>
    <t>Overweight or Obese (%)</t>
  </si>
  <si>
    <t>Time (Minutes:Seconds)</t>
  </si>
  <si>
    <t>Definition: The median response time taken by the Northern Ireland Fire and Rescue Service (NIFRS) to respond to an incident. The 'response time' is measured as the 'time of the call to NIFRS Regional Control Centre' to 'the time the 1st Appliance books in attendance' at the incident. 
Calculations are based on the time taken for NIFRS to respond to each incident within a one year time period. 
The median i.e. midpoint value is reported rather than the simple average as it is unaffected by atypically long or short response times.</t>
  </si>
  <si>
    <t xml:space="preserve">Definition:  The median time taken by the first ambulance to respond to an incident. 
Calculations are based on the time taken to respond to each incident within a one month time period (August).This data refers to Categories A, B and C emergency responses, excluding Healthcare Professionals (HCP) calls.
The median i.e. midpoint value is reported rather than the simple average as it is unaffected by atypically long or short response times. </t>
  </si>
  <si>
    <t>Definition:  This is calculated by standardising (using the direct method) the average death rate in in NI over a five year period, to the 2013 European Standard Population (ESP).</t>
  </si>
  <si>
    <t>Public Health Information &amp; Research Branch (PHIRB), Information Analysis Directorate (IAD)</t>
  </si>
  <si>
    <t xml:space="preserve">Statistics and research for the Department of Health is provided by Information Analysis Directorate (IAD). It comprises four statistical sections: Hospital Information, Community Information, Public Health Information &amp; Research and Project Support Analysis. 
IAD is responsible for compiling, processing, analysing, interpreting and disseminating a wide range of statistics covering health and social care. 
The statisticians within IAD are out-posted from the Northern Ireland Statistics &amp; Research Agency (NISRA) and our statistics are produced in accordance with the principles and protocols set out in the Code of Practice for Official Statistics.
</t>
  </si>
  <si>
    <t>NI Health &amp; Social Care Inequalities Monitoring System (HSCIMS):</t>
  </si>
  <si>
    <t>The NI Health and Social Care Inequalities Monitoring System (HSCIMS), developed by the Information Analysis Directorate (IAD) within the Department of Health (DoH), was established in 2002. The HSCIMS comprises a basket of indicators which are monitored over time to assess area differences in mortality, morbidity, utilisation of and access to health and social care services in Northern Ireland, and has expanded over recent years to include additional work streams relating to health inequality. All HSCIMS reports can be downloaded from the DoH website.</t>
  </si>
  <si>
    <t>Sources of Information:</t>
  </si>
  <si>
    <t>Methodology:</t>
  </si>
  <si>
    <r>
      <rPr>
        <b/>
        <sz val="11"/>
        <color theme="3"/>
        <rFont val="Calibri"/>
        <family val="2"/>
        <scheme val="minor"/>
      </rPr>
      <t>Mortality Rates</t>
    </r>
    <r>
      <rPr>
        <sz val="11"/>
        <color theme="1"/>
        <rFont val="Calibri"/>
        <family val="2"/>
        <scheme val="minor"/>
      </rPr>
      <t xml:space="preserve"> - This report presents mortality figures based on the single main underlying cause of death classification for simplicity of understanding, but obviously a death can be due to a variety of different causes. This can lead to an underestimation of the impact of common conditions associated with multiple causes of death (e.g. diabetes, influenza and pneumonia). 
All death figures used in this report are based on the year that the death was registered and not necessarily the year in which the death occurred. While the vast majority of deaths are registered shortly after death, there may be a delay registering some deaths. Events such as infant death or suicide are usually referred to a coroner and this legal process can take some time. 
</t>
    </r>
  </si>
  <si>
    <r>
      <rPr>
        <b/>
        <sz val="11"/>
        <color theme="3"/>
        <rFont val="Calibri"/>
        <family val="2"/>
        <scheme val="minor"/>
      </rPr>
      <t>Small Area Population Estimates</t>
    </r>
    <r>
      <rPr>
        <sz val="11"/>
        <color theme="1"/>
        <rFont val="Calibri"/>
        <family val="2"/>
        <scheme val="minor"/>
      </rPr>
      <t xml:space="preserve"> - Population estimates disaggregated to a relatively small geographical area level (i.e. Super Output Area (SOA) and Small Area (SA)) by age and gender are used to calculate many of the various HSCIMS indicators for deprived and rural areas. However, as population estimates produced for Northern Ireland are not available to the required level of detail, it is necessary to rework these estimates by proportioning out aggregated small area population estimates by gender and single year of age breakdowns from NISRA mid-year estimates. These reworked estimates are validated by a process of integrity checks with higher level age and geography population totals published by NISRA. Reworked estimates are calculated from unrounded population breakdown figures which may not match exactly with some population breakdowns published by NISRA which have been rounded to the nearest person. </t>
    </r>
  </si>
  <si>
    <r>
      <rPr>
        <b/>
        <sz val="11"/>
        <color theme="3"/>
        <rFont val="Calibri"/>
        <family val="2"/>
        <scheme val="minor"/>
      </rPr>
      <t>Indicator Stability</t>
    </r>
    <r>
      <rPr>
        <sz val="11"/>
        <color theme="1"/>
        <rFont val="Calibri"/>
        <family val="2"/>
        <scheme val="minor"/>
      </rPr>
      <t xml:space="preserve"> - Due to random fluctuations in events over time, it is often necessary to aggregate more than one year of data for indicators in order to ensure stability. The number of years of information that are required to aggregate for each indicator is informed by both the number of events and also an assessment of its annual variability. </t>
    </r>
  </si>
  <si>
    <r>
      <rPr>
        <b/>
        <sz val="11"/>
        <color theme="3"/>
        <rFont val="Calibri"/>
        <family val="2"/>
        <scheme val="minor"/>
      </rPr>
      <t>Rounding</t>
    </r>
    <r>
      <rPr>
        <sz val="11"/>
        <color theme="1"/>
        <rFont val="Calibri"/>
        <family val="2"/>
        <scheme val="minor"/>
      </rPr>
      <t xml:space="preserve"> - Some individual figures have been rounded to either zero or one decimal place independently. As a result, the sum of component items may not therefore always add to the totals shown.</t>
    </r>
  </si>
  <si>
    <t>Derived from tables published by:</t>
  </si>
  <si>
    <t>(Deaths per 1,000 live births)</t>
  </si>
  <si>
    <t xml:space="preserve">            (Deaths per 100,000 population)</t>
  </si>
  <si>
    <r>
      <rPr>
        <b/>
        <sz val="11"/>
        <color rgb="FF1F497D"/>
        <rFont val="Calibri"/>
        <family val="2"/>
        <scheme val="minor"/>
      </rPr>
      <t xml:space="preserve">Standardisation </t>
    </r>
    <r>
      <rPr>
        <sz val="11"/>
        <color rgb="FF1F497D"/>
        <rFont val="Calibri"/>
        <family val="2"/>
        <scheme val="minor"/>
      </rPr>
      <t>-</t>
    </r>
    <r>
      <rPr>
        <sz val="11"/>
        <color theme="1"/>
        <rFont val="Calibri"/>
        <family val="2"/>
        <scheme val="minor"/>
      </rPr>
      <t xml:space="preserve">  A number of indicators included in this report have been age standardised to allow the comparison of rates between populations with different age structures by relating them to a standard population, in this case the 2013 European Standard Population (90+ version). In most circumstances direct standardisation is used which not only allows the comparison of disease and death rates across both areas and time, but also to assess the relative burden of disease in a population.  Further detail on the standardisation methods can be found in the Regional report 2014. </t>
    </r>
  </si>
  <si>
    <r>
      <rPr>
        <b/>
        <sz val="11"/>
        <color rgb="FF1F497D"/>
        <rFont val="Calibri"/>
        <family val="2"/>
        <scheme val="minor"/>
      </rPr>
      <t xml:space="preserve">Population </t>
    </r>
    <r>
      <rPr>
        <b/>
        <sz val="11"/>
        <color theme="1"/>
        <rFont val="Calibri"/>
        <family val="2"/>
        <scheme val="minor"/>
      </rPr>
      <t>-</t>
    </r>
    <r>
      <rPr>
        <sz val="11"/>
        <color theme="1"/>
        <rFont val="Calibri"/>
        <family val="2"/>
        <scheme val="minor"/>
      </rPr>
      <t xml:space="preserve"> Population is a vital part of rate calculations; a change to the size of a population or its age distribution will impact on rates and subsequently inequality gaps. For instance, overall yearly deaths in Northern Ireland remained between 14,000 and 16,000 from the turn of the century up to 2016, yet mortality rates have been falling – this can be partially explaining by the growing and ageing Northern Ireland population. Between 2006 and 2016 for example, the population grew from 1,743,113 to 1,862,137; an increase of 119,024 persons (6.8%). During this time the proportion of the population aged 65 and over increased from 13.7% (238,050 persons) in 2006 to 16.0% (297,755 persons) in 2016.</t>
    </r>
  </si>
  <si>
    <r>
      <rPr>
        <b/>
        <sz val="11"/>
        <color rgb="FF1F497D"/>
        <rFont val="Calibri"/>
        <family val="2"/>
        <scheme val="minor"/>
      </rPr>
      <t>Deprivation Classification</t>
    </r>
    <r>
      <rPr>
        <b/>
        <sz val="11"/>
        <color theme="1"/>
        <rFont val="Calibri"/>
        <family val="2"/>
        <scheme val="minor"/>
      </rPr>
      <t xml:space="preserve"> - </t>
    </r>
    <r>
      <rPr>
        <sz val="11"/>
        <color theme="1"/>
        <rFont val="Calibri"/>
        <family val="2"/>
        <scheme val="minor"/>
      </rPr>
      <t>The deprivation classification used in this report is based on the Northern Ireland Multiple Deprivation Measure (NIMDM) produced by NISRA. The 2017 NIMDM  has been applied to all newly published figures, specifically the latest two years / data points in the time series presented for each indicator. All other data points are based on the 2010 NIMDM . Although the 2017 NIMDM is available at small area level it was decided to continue using the SOA classification within the HSCIMS to ensure continuity and comparability with the back series of data and across indicators. In addition, all analysis presented is based on multipledeprivation rather than any specific deprivation domain.</t>
    </r>
  </si>
  <si>
    <r>
      <rPr>
        <b/>
        <sz val="11"/>
        <color rgb="FF1F497D"/>
        <rFont val="Calibri"/>
        <family val="2"/>
        <scheme val="minor"/>
      </rPr>
      <t>Urban Rural Classification</t>
    </r>
    <r>
      <rPr>
        <b/>
        <sz val="11"/>
        <color theme="1"/>
        <rFont val="Calibri"/>
        <family val="2"/>
        <scheme val="minor"/>
      </rPr>
      <t xml:space="preserve"> </t>
    </r>
    <r>
      <rPr>
        <sz val="11"/>
        <color theme="1"/>
        <rFont val="Calibri"/>
        <family val="2"/>
        <scheme val="minor"/>
      </rPr>
      <t xml:space="preserve">- Urban-Rural analysis included below is based on the 2015 NISRA Urban-Rural classification, with the exception of Healthy Life Expectancy and Disability Free Life Expectancy which use the 2005 urban rural classification, due to data limitations. Further information regarding urban-rural classification can be found on the NISRA webpage at   https://www.nisra.gov.uk/urban-rural-classification.  </t>
    </r>
  </si>
  <si>
    <t>Standardised Death Rate - Alcohol Specific Causes</t>
  </si>
  <si>
    <r>
      <rPr>
        <b/>
        <sz val="11"/>
        <color rgb="FF1F497D"/>
        <rFont val="Calibri"/>
        <family val="2"/>
        <scheme val="minor"/>
      </rPr>
      <t>Methodological Change</t>
    </r>
    <r>
      <rPr>
        <b/>
        <sz val="11"/>
        <color theme="1"/>
        <rFont val="Calibri"/>
        <family val="2"/>
        <scheme val="minor"/>
      </rPr>
      <t xml:space="preserve">s - </t>
    </r>
    <r>
      <rPr>
        <sz val="11"/>
        <color theme="1"/>
        <rFont val="Calibri"/>
        <family val="2"/>
        <scheme val="minor"/>
      </rPr>
      <t>the indicator 'Standardised Death Rate - Alcoholic Specific' has been created to reflect the revised definition of alcohol related mortality published by ONS (2017 ) and replaces all previously published figures.</t>
    </r>
  </si>
  <si>
    <t>Standardised Death Rate - Treatable</t>
  </si>
  <si>
    <t>2015-19</t>
  </si>
  <si>
    <t>2012-18</t>
  </si>
  <si>
    <t>2018-20</t>
  </si>
  <si>
    <t>2016-20</t>
  </si>
  <si>
    <t>18/19-20/21</t>
  </si>
  <si>
    <t>2013-19</t>
  </si>
  <si>
    <t>2020/21</t>
  </si>
  <si>
    <t>16/17-20/21</t>
  </si>
  <si>
    <t>2019-21</t>
  </si>
  <si>
    <t>2020-22</t>
  </si>
  <si>
    <t>Urban-Rural Gap</t>
  </si>
  <si>
    <t>2017-21</t>
  </si>
  <si>
    <t>2018-22</t>
  </si>
  <si>
    <t>19/20-21/22</t>
  </si>
  <si>
    <t>20/21-22/23</t>
  </si>
  <si>
    <t>2014-20</t>
  </si>
  <si>
    <t>2021/22</t>
  </si>
  <si>
    <t>2022/23</t>
  </si>
  <si>
    <t>17/18-21/22</t>
  </si>
  <si>
    <t>18/19-22/23</t>
  </si>
  <si>
    <t>BMI assessments are not available for 2019/20 and 2020/21 school years for Primary 1 and, 2020/21 and 2021/22 school years for Year 8 BMI assessments</t>
  </si>
  <si>
    <t>as the number of measurements recorded was negatively impacted by school closures due to the COVID-19 pandemic. Assessments of change have therefore</t>
  </si>
  <si>
    <t xml:space="preserve">The role of Public Health Information and Research Branch (PHIRB) is to support public health policy development through managing the public health survey function while also providing analysis and monitoring data. The head of the branch is the Principal Statistician, Mr. Bill Stewart.
In support of the public health survey function, PHIRB is involved in the commissioning, managing and publishing of results from departmental funded surveys, such as the Health Survey Northern Ireland, All Ireland Drug Prevalence Survey, Young Persons Behaviour &amp; Attitudes Survey, Patient Experience Surveys and the Adult Drinking Patterns Survey.
The branch also houses the NI Health and Social Care Inequalities Monitoring System which covers a range of different health inequality/equality based projects conducted for both the region as well as for more localised area levels. In addition, PHIRB is responsible for the production of official life expectancy estimates for NI, and areas within the region.
PHIRB provides support to a range of key DoH NI strategies including Making Life Better, a 10 year cross-departmental public health strategic framework as well as a range of other departmental strategies such as those dealing with suicide, sexual health, breastfeeding, tobacco control and obesity prevention.  It also has a key role in supporting the Substance Use Strategy, by maintaining and developing key departmental databases such as, the Substance Misuse Database, Impact Measurement Tool and the Census of Drug &amp; Alcohol Treatment Services, which are all used to monitor drug misuse and treatments across Northern Ireland. In addition to Departmental functions, PHIRB also support the executive level Programme for Government and its strategic outcomes through a series of performance indicators.
</t>
  </si>
  <si>
    <t>All analyses for health indicators are based on data sourced from General Register Office (GRO), Hospital Inpatient System (Hospital Information Branch (HIB)), SYMPHONY &amp; EEMS (HIB), Child Health System, Northern Ireland Maternity System (NIMATS), Northern Ireland Cancer Registry (NICR), Business Services Organisation, Northern Ireland Fire and Rescue Service (NIFRS), Northern Ireland Ambulance Service (NIAS), Community Information Branch (DoH) and the Health Survey Northern Ireland (HSNI), Northern Ireland Multiple Deprivation Measure 2017.</t>
  </si>
  <si>
    <t>2021-23</t>
  </si>
  <si>
    <t>2022-24</t>
  </si>
  <si>
    <t>2019-23</t>
  </si>
  <si>
    <t>2020-24</t>
  </si>
  <si>
    <t>Health Inequalities - Regional Report 2026 - Data Tables</t>
  </si>
  <si>
    <t>21/22-23/24</t>
  </si>
  <si>
    <t>22/23-24/25</t>
  </si>
  <si>
    <t>2015-21</t>
  </si>
  <si>
    <t>2016-22</t>
  </si>
  <si>
    <t>2023/24</t>
  </si>
  <si>
    <t>2024/25</t>
  </si>
  <si>
    <t>19/20-23/24</t>
  </si>
  <si>
    <t>20/21-24/25</t>
  </si>
  <si>
    <t>% of mothers smoking</t>
  </si>
  <si>
    <t xml:space="preserve">[2] For further details on OECD and ONS definitions please see the word document ‘Review of the avoidable mortality definition - Impact paper’ at the following link. </t>
  </si>
  <si>
    <t xml:space="preserve"> http://apps.who.int/classifications/icd10/browse/2010/en#/II </t>
  </si>
  <si>
    <t>[1] For a listing and explanation of topology or site codes see: International Statistical Classification of Diseases and Related Health Problems, Tenth Revision, World Health Organisation, Geneva. Or view online at:</t>
  </si>
  <si>
    <t>The median time taken by the appropriate response vehicle to respond to an incident. Calculations are based on the time taken to respond to each incident within a one month time period (August). This data refers to CAT1, CAT1(T) and CAT2 emergency responses, excluding Healthcare Professionals (HCP) calls.
The median i.e. midpoint value is reported rather than the simple average as it is unaffected by atypically long or short response times.</t>
  </si>
  <si>
    <t>Median Ambulance Response Time</t>
  </si>
  <si>
    <t>The median i.e. midpoint value is reported rather than the simple average as it is unaffected by atypically long or short response times. For consistency the methodology used in this report is the one used in previous years. However the measuring of response times has been revised for internal reports. When measuring performance internally the Data Hub removes any incidents were the response time is less than one minute or greater than one hour to avoid outliers skewing performance.</t>
  </si>
  <si>
    <t xml:space="preserve">Calculations are based on the time taken for NIFRS to respond to each incident within a one year time period. </t>
  </si>
  <si>
    <t xml:space="preserve">The median response time taken by the Northern Ireland Fire and Rescue Service (NIFRS) to respond to an incident. The 'response time' is measured as the 'time of the call to NIFRS Regional Control Centre' to 'the time the 1st Appliance books in attendance' at the incident. </t>
  </si>
  <si>
    <t>Median Fire Response Time</t>
  </si>
  <si>
    <t>ADDITIONAL INDICATORS</t>
  </si>
  <si>
    <t>Indicator Name</t>
  </si>
  <si>
    <t>The proportion of children in Year 8 classified as overweight or obese.</t>
  </si>
  <si>
    <t>-Year 8 BMI: Overweight or Obese</t>
  </si>
  <si>
    <t>The proportion of children in Year 8 classified as obese.</t>
  </si>
  <si>
    <t>-Year 8 BMI: Obese</t>
  </si>
  <si>
    <t>The proportion of children in Primary 1 classified as overweight or obese.</t>
  </si>
  <si>
    <t>-Primary 1 BMI: Overweight or Obese</t>
  </si>
  <si>
    <t>The proportion of children in Primary 1 classified as obese.</t>
  </si>
  <si>
    <t>-Primary 1 BMI: Obese</t>
  </si>
  <si>
    <t>CHS Data</t>
  </si>
  <si>
    <t>This is calculated by standardising (using the direct method) the indicator value in NI (over a predefined period) to the 2013 ESP.</t>
  </si>
  <si>
    <t>Standardised dental indicator rate</t>
  </si>
  <si>
    <t xml:space="preserve">Height and weight information is extracted from the Child Health System (CHS) and converted into a Body Mass Index (BMI) score for each pupil. The BMI can be categorized using International Growth Charts as determined by the International Obesity Taskforce (IOTF) which consider age and gender, allowing the identification of those who are overweight or obese. Records are analysed based on two criteria:
Date of Exam within the Primary 1 or Year 8 school year: 01/09/XX-31/08/XX
Date of Birth for Primary 1 or Year 8 pupils: 02/07/XX - 01/07/XX
For data since 2017/18, additional data cleansing parameters have been applied.
</t>
  </si>
  <si>
    <t>Childhood Overweight and Obese</t>
  </si>
  <si>
    <t>DIET &amp; DENTAL HEALTH</t>
  </si>
  <si>
    <t xml:space="preserve">Drugs included are those with a BNF code of 4.1.2 and 4.3 </t>
  </si>
  <si>
    <t>- Mood &amp; Anxiety Disorders</t>
  </si>
  <si>
    <t xml:space="preserve">Drugs included are those with a BNF code of 2.12 </t>
  </si>
  <si>
    <t>- Statin</t>
  </si>
  <si>
    <t xml:space="preserve">Drugs included are those with a BNF code of 2.2.1, 2.4, 2.5.5.1, 2.5.5.2 and 2.6.2 </t>
  </si>
  <si>
    <t>- Antihypertensive</t>
  </si>
  <si>
    <t>British National Formulary (BNF) code</t>
  </si>
  <si>
    <t>This is calculated by standardising (using the direct method) the average prescription rate (over one year) in NI for people dispensed predefined prescription drugs, to the 2013 European Standard Population (ESP). Rates refer to number of persons prescribed a drug and does not include multiple prescription.</t>
  </si>
  <si>
    <t>Standardised Prescription Rate (SPR) Prescription</t>
  </si>
  <si>
    <t>Prescription data is extracted from the EPES which is maintained by Business Services Organisation (BSO). The data provided covers drugs dispensed in primary care only, and includes prescriptions issued by all types of prescribers including doctors, nurses and dentists, and all those issued and dispensed by pharmacists, dispensing doctors and appliance suppliers. Drugs prescribed and dispensed in hospital cannot be captured centrally due to the use of different IT systems.</t>
  </si>
  <si>
    <t>Electronic Prescribing Eligibility System (EPES) Prescribing</t>
  </si>
  <si>
    <t>PRESCRIPTIONS</t>
  </si>
  <si>
    <t>ICD-10 codes C33 and C34.</t>
  </si>
  <si>
    <t>- Lung Cancer</t>
  </si>
  <si>
    <t>ICD-10 codes C00-C97, excluding C44 (non-melanoma skin cancer which is quite common, in most cases easily treated and rarely fatal).</t>
  </si>
  <si>
    <t>- Cancer</t>
  </si>
  <si>
    <t>ICD-10 Classification</t>
  </si>
  <si>
    <t>NICR publish official Standardised Incidence Rates (SIRs), however the HSCIMS publishes at further levels to allow for assessment of inequality gaps between different areas/population groups, including deprivation analysis. This is calculated by standardising (using the direct method) the average incidence rate in NI (over seven years) due to specified ICD-10 classification codes to the 2013 European Standard Population (ESP). As data is sourced from a live dataset that is subject to change, NICR annually provides the latest ten years of data to provide the latest picture. As a result, historical figures within this report are subject to change.</t>
  </si>
  <si>
    <t>Northern Ireland Cancer Registry (NICR) Standardised Incidence Rate (SIR)</t>
  </si>
  <si>
    <t xml:space="preserve">Cancer incidence numbers are extracted from the NICR's "live" database, and hence are continuously updated. As a result, an earlier extract taken at a later date may supply slightly different results. Therefore, although the overall trend will be the same, previously published data and data published elsewhere may have rates that vary slightly to what is published is here. </t>
  </si>
  <si>
    <t>Northern Ireland Cancer Registry (NICR)</t>
  </si>
  <si>
    <t>CANCER INCIDENCE</t>
  </si>
  <si>
    <t>Deaths due to Smoking attributable causes– see Table 12 of the Health Inequalities Annual Report for full list of causes.</t>
  </si>
  <si>
    <t>- Smoking Attributable Causes</t>
  </si>
  <si>
    <t>Deaths related to drug misuse – see Table 11 of the Health Inequalities Annual Report for full list of causes.</t>
  </si>
  <si>
    <t>- Drug Misuse</t>
  </si>
  <si>
    <t>Drug related causes – see Table 10 of the Health Inequalities Annual Report for full list of causes.</t>
  </si>
  <si>
    <t>- Drug Related Causes</t>
  </si>
  <si>
    <t>Alcohol related causes – see Table 9 of the Health Inequalities Annual Report for full list of causes.</t>
  </si>
  <si>
    <t>- Alcohol Specific</t>
  </si>
  <si>
    <t xml:space="preserve">In this report deaths due to COVID-19 are defined as ‘deaths due to COVID-19’ and use the same International Classification of Disease Tenth Revision (ICD-10) codes as reported by NISRA within the Registrar General Annual
Report i.e. ICD-10 codes U07.1, U07.2 and U10.9 </t>
  </si>
  <si>
    <t>-COVID-19</t>
  </si>
  <si>
    <t>ICD-10 codes C33-C34.</t>
  </si>
  <si>
    <t>ICD-10 codes C00-C97, under 75 year of age.</t>
  </si>
  <si>
    <t>- Cancer U75</t>
  </si>
  <si>
    <t>ICD-10 codes J00-J99, under 75 year of age.</t>
  </si>
  <si>
    <t>- Respiratory U75</t>
  </si>
  <si>
    <t>ICD-10 codes I00-I99, under 75 year of age.</t>
  </si>
  <si>
    <t>- Circulatory U75</t>
  </si>
  <si>
    <t xml:space="preserve">Avoidable deaths are all those defined as preventable and treatable – see Table
7 of the Health Inequalities Annual Reportfor full list of causes [2]. </t>
  </si>
  <si>
    <t>- Avoidable</t>
  </si>
  <si>
    <t>Causes of death that can be mainly avoided through effective public health and primary prevention interventions (i.e. before the onset of diseases/injuries, to reduce incidence) – see Table 7 of the Health Inequalities Annual Report for full list of causes. [2].</t>
  </si>
  <si>
    <t>- Preventable</t>
  </si>
  <si>
    <t>Causes of death that can be mainly avoided through timely and effective health care interventions, including secondary prevention and treatment (i.e. after the onset of disease, to reduce case-fatality) – see Table 7  of the Health Inequalities Annual Report for full list of causes. [2].</t>
  </si>
  <si>
    <t>- Treatable</t>
  </si>
  <si>
    <t>All causes</t>
  </si>
  <si>
    <t>- All Age All Cause</t>
  </si>
  <si>
    <t>All causes, under 75 year of age</t>
  </si>
  <si>
    <t>- All Cause U75</t>
  </si>
  <si>
    <t>This is calculated by directly age standardising the average death rate in NI over a given period, due to specific causes of death (selected according to ICD-10 classification) to the 2013 European Standard Population (ESP). Some death rates relate to those under the age of 75 as indicators of premature mortality for specific diseases.</t>
  </si>
  <si>
    <t>Standardised Death Rate (SDR)</t>
  </si>
  <si>
    <t xml:space="preserve">The number of deaths by intentional self-harm and events of undetermined intent per 100,000 population ICD-10 codes X60-X84, Y87.0, Y10-Y34, Y87.2
</t>
  </si>
  <si>
    <r>
      <t xml:space="preserve">Suicide                                                                                                                                                                      </t>
    </r>
    <r>
      <rPr>
        <i/>
        <sz val="11"/>
        <color rgb="FF000000"/>
        <rFont val="Calibri"/>
        <family val="2"/>
        <scheme val="minor"/>
      </rPr>
      <t>(Not age standardised as it was found to make little or no difference whilst introducing a new confidence interval)</t>
    </r>
    <r>
      <rPr>
        <b/>
        <sz val="11"/>
        <color rgb="FF000000"/>
        <rFont val="Calibri"/>
        <family val="2"/>
        <scheme val="minor"/>
      </rPr>
      <t xml:space="preserve">                                                                                                                                                                                                                                                                                                                                                                                                                                                                                                                                                                                                                                                                                                                                                </t>
    </r>
  </si>
  <si>
    <t xml:space="preserve">This is calculated by summing the deaths occurring at each age and multiplying this with the number of years a person of that age could have been expected to live. It is a summary measure of premature mortality, weighting deaths occurring at younger ages, which are, a priori, preventable. It uses the average age-specific life expectancy for each five year age band as the age to which a person in that age band might be expected to live. </t>
  </si>
  <si>
    <t>Potential Years of Life Lost (PYLL)</t>
  </si>
  <si>
    <t xml:space="preserve">The number of infant deaths per 1,000 live births. Infant deaths refer to all deaths in the first year of life. </t>
  </si>
  <si>
    <t>MORTALITY</t>
  </si>
  <si>
    <t xml:space="preserve">New and unplanned review attendances at all Emergency Departments (Types 1 - 3). Data for RVH-RAES (Eye Casualty) not included prior to 2018/19. This relates to any patient who presents without appointment to an emergency care department. This differs from an emergency admission where a patient is admitted to an acute hospital by various routes, including through an emergency care department or via a General Practitioner. Rates for the Standardised Attendance Rate – Emergency Care have been revised in the current publication as a result of a quality assurance exercise. Values for previous years may therefore not match with earlier versions of the Health Inequalities Annual Report. </t>
  </si>
  <si>
    <t>- Emergency Care Attendances</t>
  </si>
  <si>
    <t xml:space="preserve">Attendance data used to calculate rates are provided by the Hospital Information Branch and are from the two administrative systems used by emergency departments in Northern Ireland (SYMPHONY &amp; EEMS). Figures are based on number of attendances and not individuals. Further information on emergency care activity is available at https://www.health-ni.gov.uk/articles/emergency-care-and-ambulance-statistics.  </t>
  </si>
  <si>
    <t>SYMPHONY &amp; EEMS</t>
  </si>
  <si>
    <t>ATTENDANCES</t>
  </si>
  <si>
    <t>This indicator was developed to complement the suicide information, however it does not provide a complete picture of the problem of self-harm (or parasuicide) as in many instances, self-harm does not result in an acute admission to hospital. It should be noted that there have been a range of additional infrastructure provided to support people presenting with self-harm. These programmes may be contributing to the decrease in self-harm admissions.</t>
  </si>
  <si>
    <t xml:space="preserve">ICD-10 codes X60-84 and Y87.0 identified within the primary diagnostic field or any of the first 6 secondary diagnoses fields. </t>
  </si>
  <si>
    <t>- Self-Harm Admissions</t>
  </si>
  <si>
    <t>Drug related causes included in Table 10 of the Health Inequalities Annual Report identified within the primary diagnostic field or any of the first 6 secondary diagnoses fields. Figures include inpatients and day cases and excludes regular attenders.</t>
  </si>
  <si>
    <t>Alcohol related causes included in Table 8 of the Health Inequalities Annual Report identified within the primary diagnostic field or any of the first 6 secondary diagnoses fields. Figures include inpatients and day cases and excludes regular attenders.</t>
  </si>
  <si>
    <t>- Alcohol Related Causes</t>
  </si>
  <si>
    <t>ICD-10 codes J00-J99, under 75 years of age (identified within the primary diagnostic field only).</t>
  </si>
  <si>
    <t>ICD-10 codes J00-J99 (identified within the primary diagnostic field only).</t>
  </si>
  <si>
    <t>- Respiratory</t>
  </si>
  <si>
    <t>ICD-10 codes I00-I99, under 75 years of age (identified within the primary diagnostic field only).</t>
  </si>
  <si>
    <t>Selected according to International Classification of Disease (ICD-10) codes I00-I99 identified within the primary diagnostic field only</t>
  </si>
  <si>
    <t>- Circulatory</t>
  </si>
  <si>
    <t>A patient admitted electively during the course of a day with the intention of receiving care who does not require the use of a hospital bed overnight and who returns home as scheduled. If this original intention is not fulfilled and the patient stays overnight, such a patient should be counted as an inpatient and is not counted as a day case admission.</t>
  </si>
  <si>
    <t>- Day Case Admissions</t>
  </si>
  <si>
    <r>
      <t xml:space="preserve">A patient for whom the decision to admit could be separated in time from the actual admission. </t>
    </r>
    <r>
      <rPr>
        <sz val="11"/>
        <color rgb="FF000000"/>
        <rFont val="Calibri"/>
        <family val="2"/>
        <scheme val="minor"/>
      </rPr>
      <t>Does not include day cases, not to be confused with elective admissions (which include day cases).</t>
    </r>
  </si>
  <si>
    <t>- Elective Inpatient Admissions</t>
  </si>
  <si>
    <r>
      <t xml:space="preserve">A patient for whom admission is unpredictable and at short notice because of clinical need. </t>
    </r>
    <r>
      <rPr>
        <sz val="11"/>
        <color rgb="FF000000"/>
        <rFont val="Calibri"/>
        <family val="2"/>
        <scheme val="minor"/>
      </rPr>
      <t>All non-elective acute admissions excluding maternity, other and not known.</t>
    </r>
  </si>
  <si>
    <t>- Emergency Admissions</t>
  </si>
  <si>
    <r>
      <t>Includes all acute inpatient and day case admissions (excluding regular day and night attenders, hospital transfers and other (maternity/delivery episodes)). Deaths and discharges have been used as an approximation for admissions</t>
    </r>
    <r>
      <rPr>
        <sz val="11"/>
        <color theme="1"/>
        <rFont val="Calibri"/>
        <family val="2"/>
        <scheme val="minor"/>
      </rPr>
      <t>.</t>
    </r>
  </si>
  <si>
    <t>- All Admissions</t>
  </si>
  <si>
    <t>This is calculated by standardising (using the direct method) the average admission rate in NI (over a predefined period) due to specified ICD-10 classification codes (may also be age specific) to the 2013 European Standard Population (ESP).</t>
  </si>
  <si>
    <t>Standardised Admission Rate (SAR)</t>
  </si>
  <si>
    <t xml:space="preserve">Admissions data used to calculate rates are provided by the Hospital Information Branch and are extracted from the Hospital Inpatient System (HIS). All mental health specialities have been excluded from the data. Figures are based on number of admissions and not individuals. Further information and definition on inpatient and day case activity is available at https://www.health-ni.gov.uk/articles/inpatient-and-day-case-activity.  </t>
  </si>
  <si>
    <t>Hospital Information System (HIS)</t>
  </si>
  <si>
    <t>ADMISSIONS</t>
  </si>
  <si>
    <t xml:space="preserve">The proportion of all live births, where the HCN of the mother is recorded, that were being breastfed on discharge from hospital. Figures include mothers’ breastfeeding their child as well as using complementary feeding. </t>
  </si>
  <si>
    <t>The proportion of all live births where the HCN of the mother is recorded and the birth weight of the child was less than 2,500g.</t>
  </si>
  <si>
    <t>The proportion of all live births, where the Health and Care Number (HCN) of the mother is recorded, that were to mothers that reported smoking during pregnancy. Data is based on smoking status as recorded at the earliest available antenatal booking appointment. As this indicator is self-reported, it may be subject to a degree of under-reporting. Figures for 2018 onwards have been revised due to a change in methodology and quality assurance processes, and therefore differ slightly from previous editions of this report.</t>
  </si>
  <si>
    <t>Smoking during Pregnancy</t>
  </si>
  <si>
    <t xml:space="preserve">The number of births in an area to teenage mothers (i.e. Between 13 and 19 years of age) expressed per 1,000 females. </t>
  </si>
  <si>
    <t>Teenage Birth Rate (U20)</t>
  </si>
  <si>
    <t>PREGNANCY &amp; EARLY YEARS</t>
  </si>
  <si>
    <t>This is the proportion of adult respondents (aged 16+) within the Health Survey Northern Ireland that answered 'Yes' to the question 'Do you have any physical or mental health conditions or illnesses lasting or expected to last 12 months or more?' and 'Yes' to the question 'Does your condition or illness/do any of your conditions or illnesses reduce your ability to carry out day-to-day activities?'.</t>
  </si>
  <si>
    <t>Limiting Long-term Conditions</t>
  </si>
  <si>
    <t>This is the proportion of adult respondents (aged 16+) within the Health Survey Northern Ireland that answered 'Yes' to the question 'Do you have any physical or mental health conditions or illnesses lasting or expected to last 12 months or more?'.</t>
  </si>
  <si>
    <t>Long-term Conditions</t>
  </si>
  <si>
    <t>This is the proportion of adult respondents (aged 16+) within the Health Survey Northern Ireland that rated that their general health as either 'Good' or 'Very Good' in response to the question 'How is your health in general, would you say it was: Very Good, Good, Fair, Poor or Very Poor?'.</t>
  </si>
  <si>
    <t>Very Good / Good General Health</t>
  </si>
  <si>
    <t>This is the average number of years a person can expect to live disability free. DFLE provides an estimate of lifetime spent free from a limiting persistent (twelve months or more) illness or disability, based upon a self-rated functional assessment of health recorded in the HSNI. DFLE excludes communal establishments. All urban/rural analysis prior to 2016 is based on the 2005 urbanrural classification. It should be noted that the health survey question used to determine longstanding illness changed from 2012/13 onward by making specific reference to mental health conditions in addition to physical. The new question is based on the UK harmonised principle for long-lasting health conditions and illness. This change may have affected responses to the question and
subsequently impacted on DFLE figures. For further information contact PHIRB (details on reverse of publication).
                                                                                                                                                                                                  Please note that due to the coronavirus (COVID-19) pandemic, data collection from the 2020/21 survey onwards moved from face-to-face interviewing to telephone mode. This may have influenced the responses given by respondents. In addition, the sample size has been lower as a result and children have not been included in the survey since 2019/20. As a result, data relating to children in 2019 has been held constant from 2020 onwards.</t>
  </si>
  <si>
    <t>Disability Free Life Expectancy (DFLE)</t>
  </si>
  <si>
    <t>This is the average number of years a person can expect to live in good health. HLE provides an estimate of lifetime spent in 'Very Good' or 'Good' health, calculated using respondents' perception of their own health according to the Health Survey Northern Ireland (HSNI). HLE excludes communal establishments. All urban/rural analysis prior to 2016 is based on the 2005 urban-rural classification.                                                                                                                                                       
                                                                                                                                                                                                        Please note that due to the coronavirus (COVID-19) pandemic, data collection from the 2020/21 survey onwards moved from face-to-face interviewing to telephone mode. This may have influenced the responses given by respondents. In addition, the sample size has been lower as a result and children have not been included in the survey since 2019/20. As a result, data relating to children in 2019 has been held constant from 2020 onwards.</t>
  </si>
  <si>
    <t>Healthy Life Expectancy (HLE)</t>
  </si>
  <si>
    <t>The expected years of life at age 65 based on mortality patterns in the period in question. It is based on the average death rates over a three year period. Presented separately for males and females.</t>
  </si>
  <si>
    <t>The expected years of life at time of birth based on mortality patterns in the period in question. It is based on the average death rates over a three year period. Presented separately for males and females.</t>
  </si>
  <si>
    <t>NISRA publish the official life expectancy estimates at NI, Local Government District and Parliamentary Constituency level. The HSCIMS publishes at further levels to allow for assessment of inequality gaps between different areas/population groups, including deprivation analysis.</t>
  </si>
  <si>
    <t>Life Expectancy Estimates</t>
  </si>
  <si>
    <t>LIFE EXPECTANCY &amp; GENERAL HEALTH</t>
  </si>
  <si>
    <t>Standardised Death Rate - Suicide</t>
  </si>
  <si>
    <t>Indicator Definitions</t>
  </si>
  <si>
    <t>2016-18</t>
  </si>
  <si>
    <t>2017-19</t>
  </si>
  <si>
    <t>Note: Figures have been rounded to 1 decimal place. The rural-NI gap has been calculated using exact figures</t>
  </si>
  <si>
    <t>Definition:The expected years of life at time of birth based on mortality patterns in the period in question. It is based on the average death rates over a three year period. Presented separately for males and females.</t>
  </si>
  <si>
    <t>Definition:The expected years of life at age 65 based on mortality patterns in the period in question. It is based on the average death rates over a three year period. Presented separately for males and females.</t>
  </si>
  <si>
    <t>Table 3  Healthy Life Expectancy (Years)</t>
  </si>
  <si>
    <t>Definition: This is the average number of years a person can expect to live in good health. HLE provides an estimate of lifetime spent in 'Very Good' or 'Good' health, calculated using respondents' perception of their own health according to the Health Survey Northern Ireland (HSNI).</t>
  </si>
  <si>
    <t>HLE excludes communal establishments.</t>
  </si>
  <si>
    <t>Urban-rural analysis presented for HLE &amp; DFLE is based on the 2005 urban-rural classifications due to data limitations.</t>
  </si>
  <si>
    <t>Table 4  Disability Free Life Expectancy (Years)</t>
  </si>
  <si>
    <t>Definition: This is the average number of years a person can expect to live disability free. DFLE provides an estimate of lifetime spent free from a limiting persistent (twelve months or more) illness or disability, based upon a self-rated functional assessment of health recorded in the HSNI.</t>
  </si>
  <si>
    <t>DFLE excludes communal establishments.</t>
  </si>
  <si>
    <t>All</t>
  </si>
  <si>
    <t xml:space="preserve">Definition: This is calculated by summing the deaths occurring at each age and multiplying this with the number of years a person of that age could have been expected to live. </t>
  </si>
  <si>
    <t xml:space="preserve">It is a summary measure of premature mortality, weighting deaths occurring at younger ages, which are, a priori, preventable. It uses the average age-specific life expectancy for each five year age band as the age to which a person in that age band might be expected to live. </t>
  </si>
  <si>
    <t>Definition:  Based on the Office for National Statistics (ONS) definition for amenable mortality:</t>
  </si>
  <si>
    <t xml:space="preserve"> https://www.ons.gov.uk/file?uri=/aboutus/whatwedo/statistics/ consultationsandsurveys/allconsultationsandsurveys/reviewofavoidablemortalitydefinition/proposeddefinitionfinalversion.doc </t>
  </si>
  <si>
    <t xml:space="preserve">This is calculated by standardising (using the direct method) the average death rate in NI over a five year period, due to causes of death considered amenable, to the 2013 European Standard Population (ESP). </t>
  </si>
  <si>
    <t xml:space="preserve">Definition: Based on the Office for National Statistics (ONS) definition for avoidable mortality: https://www.ons.gov.uk/file?uri=/aboutus/whatwedo/statistics/ consultationsandsurveys/allconsultationsandsurveys/reviewofavoidablemortalitydefinition/proposeddefinitionfinalversion.doc </t>
  </si>
  <si>
    <t xml:space="preserve">This is calculated by standardising (using the direct method) the average death rate in NI over a five year period, due to causes of death considered avoidable, to the 2013 European Standard Population (ESP). </t>
  </si>
  <si>
    <t>Definition: This is calculated by standardising (using the direct method) the average death rate in persons under 75 years in NI over a five year period, due to circulatory disease (ICD-10 classification, I00-I99) to the 2013 European Standard Population (ESP).</t>
  </si>
  <si>
    <t>Definition:  This is calculated by standardising (using the direct method) the average death rate in persons under 75 years in NI over a five year period, due to respiratory disease (ICD-10 classification, J00-J99) to the 2013 European Standard Population (ESP).</t>
  </si>
  <si>
    <t>Definition: This is calculated by standardising (using the direct method) the average death rate in persons under 75 years in NI over a five year period, due to cancer (ICD-10 classification, C00-C97) to the 2013 European Standard Population (ESP).</t>
  </si>
  <si>
    <t>Definition: This is calculated by standardising (using the direct method) the average death rate in persons under 75 years in NI over a five year period, to the 2013 European Standard Population (ESP).</t>
  </si>
  <si>
    <t>Definition: This is calculated by standardising (using the direct method) the average admission rate in NI over three years due to circulatory disease (ICD-10 classification codes, I00-I99) to the 2013 European Standard Population (ESP).</t>
  </si>
  <si>
    <t xml:space="preserve">Definition: This is calculated by standardising (using the direct method) the average prescription rate (over one year) in NI for people dispensed prescription (antihypertensive) drugs with the British National Formulary (BNF) codes 2.2.1, 2.4, 2.5.5.1, 2.5.5.2 and 2.6.2 to the 2013 European Standard Population (ESP). </t>
  </si>
  <si>
    <t xml:space="preserve">Definition: This is calculated by standardising (using the direct method) the average prescription rate (over one year) in NI for people dispensed prescription (statin) drugs with the British National Formulary (BNF) codes 2.12 to the 2013 European Standard Population (ESP). </t>
  </si>
  <si>
    <t>Definition: This is calculated by standardising (using the direct method) the average admission rate in NI over three years due to respiratory disease (ICD-10 classification codes, J00-J99) to the 2013 European Standard Population (ESP).</t>
  </si>
  <si>
    <t>Definition: This is calculated by standardising (using the direct method) the average admission rate for persons under 75 years of age in NI over three years due to respiratory disease (ICD-10 classification codes, J00-J99) to the 2013 European Standard Population (ESP).</t>
  </si>
  <si>
    <t xml:space="preserve">Definition: This is calculated by standardising (using the direct method) the average incidence rate in NI (over seven years) due to cancer (ICD-10 classification codes, C00-C97, excluding C44 (non-melonoma skin cancer) which is quite common, in most cases easily treated and rarely fatal) to the 2013 European Standard Population (ESP). </t>
  </si>
  <si>
    <t>Definition: This is calculated by standardising (using the direct method) the average admission rate in NI over one year to the 2013 European Standard Population (ESP). Includes all inpatients and day cases (excluding regular day and night attenders, hospital transfers and other (maternity/delivery episodes)). Figures presented in the current report may not match previously published figures due to data revision.</t>
  </si>
  <si>
    <t>Definition:  This is calculated by standardising (using the direct method) the average emergency admission rate in NI over one year to the 2013 European Standard Population (ESP). Includes non-elective admissions; excluding maternity , other and not known.</t>
  </si>
  <si>
    <t>Definition: This is calculated by standardising (using the direct method) the average elective inpatient admission rate in NI over one year to the 2013 European Standard Population (ESP). Does not include daycases, not to be confused with elective admissions (which include daycases).</t>
  </si>
  <si>
    <t>Definition: This is calculated by standardising (using the direct method) the average elective inpatient admission rate in NI over one year to the 2013 European Standard Population (ESP). Does not include inpatients.</t>
  </si>
  <si>
    <t>Definition:  This is calculated by standardising (using the direct method) the average admission rate in NI over five years due to self-harm (ICD-10 classification codes, X60-84 and Y87.0) to the 2013 European Standard Population (ESP). This indicator was developed to complement the suicide information, however it does not provide a complete picture of the problem of self-harm (or parasuicide) as in many instances, self-harm does not result in admission to hospital.</t>
  </si>
  <si>
    <t>Definition: The number of deaths by intential self harm per 100,000 population</t>
  </si>
  <si>
    <t xml:space="preserve">ICD-10 Classification: Suicide deaths in NI are defined using the UK definition which includes Self-inflicted Injury </t>
  </si>
  <si>
    <t>X60-84 and Y87.0</t>
  </si>
  <si>
    <t>Time Period: Three years</t>
  </si>
  <si>
    <t xml:space="preserve">Definition:This is calculated by standardising (using the direct method) the average prescription rate (over one year) in NI for people dispensed prescription (mood and anxiety) drugs with the British National Formulary (BNF) codes 4.1.2 and 4.3 to the 2013 European Standard Population (ESP). </t>
  </si>
  <si>
    <t>Definition: This is calculated by standardising (using the direct method) the average admission rate in NI over three years due to alcohol related causes (ICD-10 classification codes, set out in Table 10 in the Regional Report 2016) to the 2013 European Standard Population (ESP).</t>
  </si>
  <si>
    <t xml:space="preserve">Definition: This is calculated by standardising (using the direct method) the average death rate in NI over a five year period, due to alcohol specific causes (ICD-10 classification codes, set out in Table 11 in the Regional Report 2016), to the 2013 European Standard Population (ESP). </t>
  </si>
  <si>
    <t xml:space="preserve">Definition:  This is calculated by standardising (using the direct method) the average death rate in NI over a five year period, due to smoking related causes (ICD-10 classification codes, set out in Table 14 in the Regional Report 2016), to the 2013 European Standard Population (ESP). </t>
  </si>
  <si>
    <t xml:space="preserve">Definition: This is calculated by standardising (using the direct method) the average incidence rate in NI (over seven years) due to lung cancer (ICD-10 classification codes, C33 and C34) to the 2013 European Standard Population (ESP). </t>
  </si>
  <si>
    <t>Definition: This is calculated by standardising (using the direct method) the average death rate in NI over a five year period, due to lung cancer (ICD-10 classification, C33-C34) to the 2013 European Standard Population (ESP).</t>
  </si>
  <si>
    <t>Definition: This is calculated by standardising (using the direct method) the average admission rate in NI over three years due to drug related causes (ICD-10 classification codes, set out in Table 12 in the Regional Report 2016) to the 2013 European Standard Population (ESP).</t>
  </si>
  <si>
    <t xml:space="preserve">Definition:  This is calculated by standardising (using the direct method) the average death rate in NI over a five year period, due to drug related causes (ICD-10 classification codes, set out in Table 12 in the Regional Report 2016), to the 2013 European Standard Population (ESP). </t>
  </si>
  <si>
    <t xml:space="preserve">Definition:  This is calculated by standardising (using the direct method) the average death rate in NI over a five year period, due to drug related causes (ICD-10 classification codes, set out in Table 13 in the Regional Report 2016), to the 2013 European Standard Population (ESP). </t>
  </si>
  <si>
    <t xml:space="preserve">Definition: The number of infant deaths per 1,000 live births. ICD-10 classification: Infant deaths refer to all deaths in the first year of life. </t>
  </si>
  <si>
    <t>Time Period: One year</t>
  </si>
  <si>
    <t xml:space="preserve">Definition:  The proportion of all live births that were to mothers that reported smoking during pregnancy. Information is gathered at the 'booking in' appointment and therefore represents mothers at the end of the first trimester. As this indicator is self-reported, it may be subject to a degree of under-reporting. </t>
  </si>
  <si>
    <t>Data is extracted from the Child Health System (CHS) based on the postcode of residence of the mother or child.</t>
  </si>
  <si>
    <t>Time period: One year</t>
  </si>
  <si>
    <t>Definition: The number of births in an area to teenage mothers (i.e. Between 13 and 19 years of age) expressed per 1,000 females. Time period is over three years.</t>
  </si>
  <si>
    <t>Definition:  The proportion of all live births where the birth weight of the child was less than 2500g.</t>
  </si>
  <si>
    <t xml:space="preserve">Time period: One year, previously presented as a five year rolling average. </t>
  </si>
  <si>
    <t xml:space="preserve">Definition:  The proportion of mothers' that were breastfeeding their child on discharge from hospital. Figures include mothers breastfeeding their child as well as using complementary feeding. </t>
  </si>
  <si>
    <t>Definition:The proportion of children in Primary 1 classified as obese.</t>
  </si>
  <si>
    <t>Height and weight information is extracted from the Child Health System (CHS) and converted into a Body Mass Index (BMI) score for each pupil. The BMI can be categorized using International Growth Charts which consider age and gender, allowing the identification of those who are overweight or obese. Records are analysed based on two criteria:</t>
  </si>
  <si>
    <t>Date of Exam within the Primary 1 or Year 8 school year: 01/09/XX-31/08/XX</t>
  </si>
  <si>
    <t>Date of Birth for Primary 1 or Year 8 pupils: 02/07/XX - 01/07/XX</t>
  </si>
  <si>
    <t>not been provided.</t>
  </si>
  <si>
    <t>Definition: The proportion of children in Primary 1 classified as overweight or obese.</t>
  </si>
  <si>
    <t>Date of Exam within the Primary 1 or Year 8 school year: 1 Sept-31 Aug</t>
  </si>
  <si>
    <t>Date of Birth for Primary 1 or Year 8 pupils: 2 July - 1 July</t>
  </si>
  <si>
    <t xml:space="preserve">not been provided. </t>
  </si>
  <si>
    <t>Definition: The proportion of children in Year 8 classified as obese.</t>
  </si>
  <si>
    <t>Definition:  The proportion of children in Year 8 classified as overweight or obese.</t>
  </si>
  <si>
    <t>Northern Ireland</t>
  </si>
  <si>
    <t>Proportion breastfeeding (%)</t>
  </si>
  <si>
    <t>Proportion of live births (%)</t>
  </si>
  <si>
    <t>Obese (%)</t>
  </si>
  <si>
    <t>Table 5  Potential Years of Life Lost</t>
  </si>
  <si>
    <t>Table 7  Standardised Death Rate - Preventable</t>
  </si>
  <si>
    <t>Table 8  Standardised Death Rate  - Avoidable</t>
  </si>
  <si>
    <t>Table 9   Standardised Death Rate - Circulatory Under 75 years</t>
  </si>
  <si>
    <t>Table 10  Standardised Death Rate - Respiratory Under 75 years</t>
  </si>
  <si>
    <t>Table 11  Standardised Death Rate - Cancer U75</t>
  </si>
  <si>
    <t>Table 12  Standardised Death Rate - All Cause Mortality U75</t>
  </si>
  <si>
    <t>Table 13  Standardised Admission Rate - Circulatory</t>
  </si>
  <si>
    <t>Table 14  Standardised Admission Rate - Circulatory U75</t>
  </si>
  <si>
    <t>Table 15  Standardised Prescription Rate - Antihypertensive</t>
  </si>
  <si>
    <t>Table 16  Standardised Prescription Rate - Statin</t>
  </si>
  <si>
    <t>Table 17  Standardised Admission Rate - Respiratory</t>
  </si>
  <si>
    <t>Table 18 Standardised Admission Rate - Respiratory U75</t>
  </si>
  <si>
    <t>Table 19 Standardised Incidence Rate - Cancer</t>
  </si>
  <si>
    <t>Table 20 Standardised Admission Rate - All Admissions</t>
  </si>
  <si>
    <t>Table 21 Standardised Admission Rate - Emergency Attendance</t>
  </si>
  <si>
    <t>Table 22  Standardised Admission Rate - Elective Inpatient Admissions</t>
  </si>
  <si>
    <t>Table 6 Standardised Death Rate - Treatable</t>
  </si>
  <si>
    <t>Table 23 Standardised Admission Rate - Day Case Admissions</t>
  </si>
  <si>
    <t>Table 24 Standardised Admission Rate - Self-Harm Admissions</t>
  </si>
  <si>
    <t xml:space="preserve"> Table 25 Standardised Death Rate - Suicide</t>
  </si>
  <si>
    <t>Table 26  Standardised Prescription Rate - Mood &amp; Anxiety</t>
  </si>
  <si>
    <t>Table 27 Standardised Admission Rate - Alcohol Related Causes</t>
  </si>
  <si>
    <t>Table 28  Standardised Death Rate - Alcohol Specific Causes</t>
  </si>
  <si>
    <t>Table 29 Standardised Death Rate - Smoking Attributable Causes</t>
  </si>
  <si>
    <t>Table 30 Standardised Incidence Rate - Lung Cancer</t>
  </si>
  <si>
    <t>Table 31 Standardised Death Rate - Lung Cancer</t>
  </si>
  <si>
    <t>Table 32 Standardised Admission Rate  - Drug Related Causes</t>
  </si>
  <si>
    <t>Table 33  Standardised Death Rate - Drug Related Causes</t>
  </si>
  <si>
    <t>Table 34 Standardised Death Rate - Drug Misuse</t>
  </si>
  <si>
    <t>Table 36   Smoking During Pregnancy</t>
  </si>
  <si>
    <t>Table 37  Teenage Birth Rate (U20)</t>
  </si>
  <si>
    <t>Table 38  Low Birth Weight</t>
  </si>
  <si>
    <t>Table 35  Infant Mortality Rate</t>
  </si>
  <si>
    <t>Healthy Birth Weight</t>
  </si>
  <si>
    <t>Rural-NI</t>
  </si>
  <si>
    <t>Table 39  Healthy Birth Weight</t>
  </si>
  <si>
    <t>Table 40 Breastfeeding on Discharge</t>
  </si>
  <si>
    <t>Table 41  Primary 1 BMI: Obese</t>
  </si>
  <si>
    <t>Table 42  Primary 1 BMI: Overweight or Obese</t>
  </si>
  <si>
    <t>Table 43 Year 8 BMI: Obese</t>
  </si>
  <si>
    <t>Table 44 Year 8 BMI: Overweight or Obese</t>
  </si>
  <si>
    <t>Table 45   Median Fire Response Times</t>
  </si>
  <si>
    <t>Table 46   Median Ambulance Response Times</t>
  </si>
  <si>
    <t>Table 47  Standardised Death Rate - All Age All Cause Mortality</t>
  </si>
  <si>
    <t>Note: Updated figures are not currently available beyond 2020. Table above represents the most recent available data.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</si>
</sst>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3" formatCode="_-* #,##0.00_-;\-* #,##0.00_-;_-* &quot;-&quot;??_-;_-@_-"/>
    <numFmt numFmtId="164" formatCode="0.0"/>
    <numFmt numFmtId="165" formatCode="_-* #,##0_-;\-* #,##0_-;_-* &quot;-&quot;??_-;_-@_-"/>
    <numFmt numFmtId="166" formatCode="0.0%"/>
    <numFmt numFmtId="167" formatCode="[$-F400]h:mm:ss\ AM/PM"/>
    <numFmt numFmtId="168" formatCode="hh:mm:ss;@"/>
  </numFmts>
  <fonts count="37" x14ac:knownFonts="1">
    <font>
      <sz val="11"/>
      <color theme="1"/>
      <name val="Calibri"/>
      <family val="2"/>
      <scheme val="minor"/>
    </font>
    <font>
      <b/>
      <sz val="11"/>
      <color theme="0"/>
      <name val="Calibri"/>
      <family val="2"/>
      <scheme val="minor"/>
    </font>
    <font>
      <b/>
      <sz val="11"/>
      <color theme="1"/>
      <name val="Calibri"/>
      <family val="2"/>
      <scheme val="minor"/>
    </font>
    <font>
      <sz val="11"/>
      <color theme="0"/>
      <name val="Calibri"/>
      <family val="2"/>
      <scheme val="minor"/>
    </font>
    <font>
      <u/>
      <sz val="11"/>
      <color theme="10"/>
      <name val="Calibri"/>
      <family val="2"/>
    </font>
    <font>
      <sz val="11"/>
      <name val="Calibri"/>
      <family val="2"/>
    </font>
    <font>
      <b/>
      <sz val="12"/>
      <color theme="0"/>
      <name val="Calibri"/>
      <family val="2"/>
      <scheme val="minor"/>
    </font>
    <font>
      <sz val="11"/>
      <name val="Calibri"/>
      <family val="2"/>
      <scheme val="minor"/>
    </font>
    <font>
      <sz val="11"/>
      <color theme="1"/>
      <name val="Calibri"/>
      <family val="2"/>
      <scheme val="minor"/>
    </font>
    <font>
      <i/>
      <sz val="10"/>
      <color rgb="FF000000"/>
      <name val="Calibri"/>
      <family val="2"/>
      <scheme val="minor"/>
    </font>
    <font>
      <sz val="10"/>
      <name val="Arial"/>
      <family val="2"/>
    </font>
    <font>
      <i/>
      <sz val="10"/>
      <color theme="1"/>
      <name val="Calibri"/>
      <family val="2"/>
      <scheme val="minor"/>
    </font>
    <font>
      <sz val="11"/>
      <color rgb="FF000000"/>
      <name val="Calibri"/>
      <family val="2"/>
      <scheme val="minor"/>
    </font>
    <font>
      <b/>
      <sz val="11"/>
      <color theme="3"/>
      <name val="Calibri"/>
      <family val="2"/>
      <scheme val="minor"/>
    </font>
    <font>
      <u/>
      <sz val="11"/>
      <name val="Calibri"/>
      <family val="2"/>
      <scheme val="minor"/>
    </font>
    <font>
      <b/>
      <sz val="12"/>
      <name val="Calibri"/>
      <family val="2"/>
      <scheme val="minor"/>
    </font>
    <font>
      <sz val="12"/>
      <color theme="1"/>
      <name val="Calibri"/>
      <family val="2"/>
      <scheme val="minor"/>
    </font>
    <font>
      <sz val="12"/>
      <color rgb="FF000000"/>
      <name val="Calibri"/>
      <family val="2"/>
      <scheme val="minor"/>
    </font>
    <font>
      <b/>
      <sz val="11"/>
      <color rgb="FF1F497D"/>
      <name val="Calibri"/>
      <family val="2"/>
      <scheme val="minor"/>
    </font>
    <font>
      <sz val="11"/>
      <color rgb="FF1F497D"/>
      <name val="Calibri"/>
      <family val="2"/>
      <scheme val="minor"/>
    </font>
    <font>
      <sz val="11"/>
      <color rgb="FF0070C0"/>
      <name val="Calibri"/>
      <family val="2"/>
      <scheme val="minor"/>
    </font>
    <font>
      <u/>
      <sz val="11"/>
      <color theme="10"/>
      <name val="Calibri"/>
      <family val="2"/>
      <scheme val="minor"/>
    </font>
    <font>
      <u/>
      <sz val="11"/>
      <color rgb="FF0070C0"/>
      <name val="Calibri"/>
      <family val="2"/>
      <scheme val="minor"/>
    </font>
    <font>
      <b/>
      <sz val="11"/>
      <color rgb="FF000000"/>
      <name val="Calibri"/>
      <family val="2"/>
      <scheme val="minor"/>
    </font>
    <font>
      <b/>
      <sz val="5"/>
      <color rgb="FF000000"/>
      <name val="Calibri"/>
      <family val="2"/>
      <scheme val="minor"/>
    </font>
    <font>
      <i/>
      <sz val="11"/>
      <color rgb="FF000000"/>
      <name val="Calibri"/>
      <family val="2"/>
      <scheme val="minor"/>
    </font>
    <font>
      <sz val="11"/>
      <color rgb="FF1A1A1A"/>
      <name val="Calibri"/>
      <family val="2"/>
      <scheme val="minor"/>
    </font>
    <font>
      <sz val="11"/>
      <color rgb="FF3F3F76"/>
      <name val="Calibri"/>
      <family val="2"/>
      <scheme val="minor"/>
    </font>
    <font>
      <b/>
      <sz val="12"/>
      <color theme="1"/>
      <name val="Calibri"/>
      <family val="2"/>
      <scheme val="minor"/>
    </font>
    <font>
      <sz val="12"/>
      <name val="Calibri"/>
      <family val="2"/>
      <scheme val="minor"/>
    </font>
    <font>
      <b/>
      <u/>
      <sz val="12"/>
      <name val="Calibri"/>
      <family val="2"/>
      <scheme val="minor"/>
    </font>
    <font>
      <i/>
      <sz val="10"/>
      <name val="Calibri"/>
      <family val="2"/>
      <scheme val="minor"/>
    </font>
    <font>
      <sz val="12"/>
      <color rgb="FF006600"/>
      <name val="Calibri"/>
      <family val="2"/>
      <scheme val="minor"/>
    </font>
    <font>
      <i/>
      <sz val="12"/>
      <color theme="1"/>
      <name val="Calibri"/>
      <family val="2"/>
      <scheme val="minor"/>
    </font>
    <font>
      <sz val="11"/>
      <color theme="1"/>
      <name val="Calibri"/>
      <family val="2"/>
    </font>
    <font>
      <sz val="12"/>
      <color theme="0"/>
      <name val="Calibri"/>
      <family val="2"/>
      <scheme val="minor"/>
    </font>
    <font>
      <b/>
      <sz val="12"/>
      <color rgb="FF000000"/>
      <name val="Calibri"/>
      <family val="2"/>
      <scheme val="minor"/>
    </font>
  </fonts>
  <fills count="11">
    <fill>
      <patternFill patternType="none"/>
    </fill>
    <fill>
      <patternFill patternType="gray125"/>
    </fill>
    <fill>
      <patternFill patternType="solid">
        <fgColor rgb="FF006600"/>
        <bgColor indexed="64"/>
      </patternFill>
    </fill>
    <fill>
      <patternFill patternType="solid">
        <fgColor theme="1"/>
        <bgColor indexed="64"/>
      </patternFill>
    </fill>
    <fill>
      <patternFill patternType="solid">
        <fgColor rgb="FFC6E0B4"/>
        <bgColor indexed="64"/>
      </patternFill>
    </fill>
    <fill>
      <patternFill patternType="solid">
        <fgColor rgb="FFEAF1DD"/>
        <bgColor indexed="64"/>
      </patternFill>
    </fill>
    <fill>
      <patternFill patternType="solid">
        <fgColor theme="0"/>
        <bgColor indexed="64"/>
      </patternFill>
    </fill>
    <fill>
      <patternFill patternType="solid">
        <fgColor rgb="FF92CDDC"/>
        <bgColor indexed="64"/>
      </patternFill>
    </fill>
    <fill>
      <patternFill patternType="solid">
        <fgColor rgb="FFDAEEF3"/>
        <bgColor indexed="64"/>
      </patternFill>
    </fill>
    <fill>
      <patternFill patternType="solid">
        <fgColor rgb="FFFFCC99"/>
      </patternFill>
    </fill>
    <fill>
      <patternFill patternType="solid">
        <fgColor rgb="FFE2EFDA"/>
        <bgColor indexed="64"/>
      </patternFill>
    </fill>
  </fills>
  <borders count="12">
    <border>
      <left/>
      <right/>
      <top/>
      <bottom/>
      <diagonal/>
    </border>
    <border>
      <left style="thin">
        <color theme="0"/>
      </left>
      <right style="thin">
        <color theme="0"/>
      </right>
      <top style="thin">
        <color theme="0"/>
      </top>
      <bottom style="thin">
        <color theme="0"/>
      </bottom>
      <diagonal/>
    </border>
    <border>
      <left/>
      <right/>
      <top style="thin">
        <color theme="0"/>
      </top>
      <bottom style="thin">
        <color theme="0"/>
      </bottom>
      <diagonal/>
    </border>
    <border>
      <left/>
      <right style="thin">
        <color theme="0"/>
      </right>
      <top style="thin">
        <color theme="0"/>
      </top>
      <bottom style="thin">
        <color theme="0"/>
      </bottom>
      <diagonal/>
    </border>
    <border>
      <left/>
      <right/>
      <top style="thin">
        <color theme="0"/>
      </top>
      <bottom/>
      <diagonal/>
    </border>
    <border>
      <left/>
      <right/>
      <top style="medium">
        <color indexed="64"/>
      </top>
      <bottom/>
      <diagonal/>
    </border>
    <border>
      <left/>
      <right/>
      <top/>
      <bottom style="medium">
        <color indexed="64"/>
      </bottom>
      <diagonal/>
    </border>
    <border>
      <left/>
      <right/>
      <top style="medium">
        <color indexed="64"/>
      </top>
      <bottom style="medium">
        <color indexed="64"/>
      </bottom>
      <diagonal/>
    </border>
    <border>
      <left/>
      <right/>
      <top style="medium">
        <color indexed="64"/>
      </top>
      <bottom style="thin">
        <color indexed="64"/>
      </bottom>
      <diagonal/>
    </border>
    <border>
      <left style="thin">
        <color rgb="FF7F7F7F"/>
      </left>
      <right style="thin">
        <color rgb="FF7F7F7F"/>
      </right>
      <top style="thin">
        <color rgb="FF7F7F7F"/>
      </top>
      <bottom style="thin">
        <color rgb="FF7F7F7F"/>
      </bottom>
      <diagonal/>
    </border>
    <border>
      <left style="thin">
        <color theme="0"/>
      </left>
      <right/>
      <top/>
      <bottom/>
      <diagonal/>
    </border>
    <border>
      <left style="thin">
        <color theme="0"/>
      </left>
      <right/>
      <top style="thin">
        <color theme="0"/>
      </top>
      <bottom style="thin">
        <color theme="0"/>
      </bottom>
      <diagonal/>
    </border>
  </borders>
  <cellStyleXfs count="8">
    <xf numFmtId="0" fontId="0" fillId="0" borderId="0"/>
    <xf numFmtId="0" fontId="4" fillId="0" borderId="0" applyNumberFormat="0" applyFill="0" applyBorder="0" applyAlignment="0" applyProtection="0">
      <alignment vertical="top"/>
      <protection locked="0"/>
    </xf>
    <xf numFmtId="43" fontId="8" fillId="0" borderId="0" applyFont="0" applyFill="0" applyBorder="0" applyAlignment="0" applyProtection="0"/>
    <xf numFmtId="9" fontId="8" fillId="0" borderId="0" applyFont="0" applyFill="0" applyBorder="0" applyAlignment="0" applyProtection="0"/>
    <xf numFmtId="0" fontId="10" fillId="0" borderId="0"/>
    <xf numFmtId="0" fontId="10" fillId="0" borderId="0"/>
    <xf numFmtId="0" fontId="21" fillId="0" borderId="0" applyNumberFormat="0" applyFill="0" applyBorder="0" applyAlignment="0" applyProtection="0"/>
    <xf numFmtId="0" fontId="27" fillId="9" borderId="9" applyNumberFormat="0" applyAlignment="0" applyProtection="0"/>
  </cellStyleXfs>
  <cellXfs count="177">
    <xf numFmtId="0" fontId="0" fillId="0" borderId="0" xfId="0"/>
    <xf numFmtId="0" fontId="5" fillId="0" borderId="0" xfId="1" applyFont="1" applyAlignment="1" applyProtection="1"/>
    <xf numFmtId="0" fontId="5" fillId="0" borderId="0" xfId="1" applyFont="1" applyFill="1" applyAlignment="1" applyProtection="1"/>
    <xf numFmtId="0" fontId="6" fillId="2" borderId="0" xfId="0" applyFont="1" applyFill="1"/>
    <xf numFmtId="0" fontId="3" fillId="0" borderId="0" xfId="0" applyFont="1" applyAlignment="1">
      <alignment horizontal="left"/>
    </xf>
    <xf numFmtId="0" fontId="2" fillId="0" borderId="0" xfId="0" applyFont="1"/>
    <xf numFmtId="0" fontId="1" fillId="3" borderId="0" xfId="0" applyFont="1" applyFill="1"/>
    <xf numFmtId="0" fontId="3" fillId="3" borderId="0" xfId="0" applyFont="1" applyFill="1"/>
    <xf numFmtId="0" fontId="2" fillId="0" borderId="0" xfId="0" applyFont="1" applyAlignment="1">
      <alignment vertical="top" wrapText="1"/>
    </xf>
    <xf numFmtId="0" fontId="2" fillId="2" borderId="0" xfId="0" applyFont="1" applyFill="1"/>
    <xf numFmtId="0" fontId="7" fillId="0" borderId="0" xfId="0" applyFont="1"/>
    <xf numFmtId="0" fontId="14" fillId="0" borderId="0" xfId="0" applyFont="1"/>
    <xf numFmtId="0" fontId="11" fillId="0" borderId="0" xfId="0" applyFont="1" applyAlignment="1">
      <alignment wrapText="1"/>
    </xf>
    <xf numFmtId="0" fontId="9" fillId="0" borderId="0" xfId="0" applyFont="1" applyAlignment="1">
      <alignment wrapText="1"/>
    </xf>
    <xf numFmtId="45" fontId="16" fillId="5" borderId="1" xfId="0" applyNumberFormat="1" applyFont="1" applyFill="1" applyBorder="1"/>
    <xf numFmtId="0" fontId="2" fillId="6" borderId="0" xfId="0" applyFont="1" applyFill="1" applyAlignment="1">
      <alignment vertical="top"/>
    </xf>
    <xf numFmtId="0" fontId="0" fillId="6" borderId="0" xfId="0" applyFill="1"/>
    <xf numFmtId="0" fontId="9" fillId="0" borderId="0" xfId="0" applyFont="1" applyAlignment="1">
      <alignment horizontal="left" wrapText="1"/>
    </xf>
    <xf numFmtId="0" fontId="9" fillId="0" borderId="0" xfId="0" applyFont="1"/>
    <xf numFmtId="0" fontId="11" fillId="0" borderId="0" xfId="0" applyFont="1"/>
    <xf numFmtId="0" fontId="0" fillId="0" borderId="0" xfId="0" applyAlignment="1">
      <alignment wrapText="1"/>
    </xf>
    <xf numFmtId="0" fontId="20" fillId="6" borderId="0" xfId="0" applyFont="1" applyFill="1"/>
    <xf numFmtId="0" fontId="22" fillId="6" borderId="0" xfId="6" applyFont="1" applyFill="1" applyAlignment="1">
      <alignment vertical="center" wrapText="1"/>
    </xf>
    <xf numFmtId="0" fontId="22" fillId="6" borderId="0" xfId="6" applyFont="1" applyFill="1" applyAlignment="1">
      <alignment vertical="center"/>
    </xf>
    <xf numFmtId="0" fontId="22" fillId="6" borderId="0" xfId="6" applyFont="1" applyFill="1" applyAlignment="1">
      <alignment horizontal="justify" vertical="center"/>
    </xf>
    <xf numFmtId="0" fontId="12" fillId="6" borderId="6" xfId="0" applyFont="1" applyFill="1" applyBorder="1" applyAlignment="1">
      <alignment horizontal="justify" vertical="center" wrapText="1"/>
    </xf>
    <xf numFmtId="0" fontId="23" fillId="6" borderId="6" xfId="0" applyFont="1" applyFill="1" applyBorder="1" applyAlignment="1">
      <alignment vertical="center" wrapText="1"/>
    </xf>
    <xf numFmtId="0" fontId="12" fillId="6" borderId="7" xfId="0" applyFont="1" applyFill="1" applyBorder="1" applyAlignment="1">
      <alignment horizontal="justify" vertical="center" wrapText="1"/>
    </xf>
    <xf numFmtId="0" fontId="23" fillId="6" borderId="7" xfId="0" applyFont="1" applyFill="1" applyBorder="1" applyAlignment="1">
      <alignment vertical="center" wrapText="1"/>
    </xf>
    <xf numFmtId="0" fontId="23" fillId="6" borderId="6" xfId="0" applyFont="1" applyFill="1" applyBorder="1" applyAlignment="1">
      <alignment vertical="center"/>
    </xf>
    <xf numFmtId="0" fontId="12" fillId="6" borderId="0" xfId="0" applyFont="1" applyFill="1" applyAlignment="1">
      <alignment horizontal="justify" vertical="center" wrapText="1"/>
    </xf>
    <xf numFmtId="0" fontId="23" fillId="6" borderId="0" xfId="0" applyFont="1" applyFill="1" applyAlignment="1">
      <alignment vertical="center"/>
    </xf>
    <xf numFmtId="0" fontId="0" fillId="7" borderId="7" xfId="0" applyFill="1" applyBorder="1" applyAlignment="1">
      <alignment vertical="center"/>
    </xf>
    <xf numFmtId="0" fontId="23" fillId="7" borderId="7" xfId="0" applyFont="1" applyFill="1" applyBorder="1" applyAlignment="1">
      <alignment horizontal="justify" vertical="center"/>
    </xf>
    <xf numFmtId="0" fontId="0" fillId="6" borderId="0" xfId="0" applyFill="1" applyAlignment="1">
      <alignment vertical="center"/>
    </xf>
    <xf numFmtId="0" fontId="23" fillId="6" borderId="5" xfId="0" applyFont="1" applyFill="1" applyBorder="1" applyAlignment="1">
      <alignment horizontal="justify" vertical="center"/>
    </xf>
    <xf numFmtId="0" fontId="12" fillId="0" borderId="6" xfId="0" applyFont="1" applyBorder="1" applyAlignment="1">
      <alignment horizontal="justify" vertical="center" wrapText="1"/>
    </xf>
    <xf numFmtId="0" fontId="23" fillId="8" borderId="7" xfId="0" applyFont="1" applyFill="1" applyBorder="1" applyAlignment="1">
      <alignment horizontal="justify" vertical="center"/>
    </xf>
    <xf numFmtId="0" fontId="23" fillId="8" borderId="7" xfId="0" applyFont="1" applyFill="1" applyBorder="1" applyAlignment="1">
      <alignment vertical="center"/>
    </xf>
    <xf numFmtId="0" fontId="23" fillId="0" borderId="5" xfId="0" applyFont="1" applyBorder="1" applyAlignment="1">
      <alignment horizontal="justify" vertical="center"/>
    </xf>
    <xf numFmtId="0" fontId="23" fillId="6" borderId="6" xfId="0" applyFont="1" applyFill="1" applyBorder="1" applyAlignment="1">
      <alignment horizontal="justify" vertical="center"/>
    </xf>
    <xf numFmtId="0" fontId="0" fillId="7" borderId="6" xfId="0" applyFill="1" applyBorder="1" applyAlignment="1">
      <alignment vertical="center"/>
    </xf>
    <xf numFmtId="0" fontId="0" fillId="6" borderId="7" xfId="0" applyFill="1" applyBorder="1" applyAlignment="1">
      <alignment vertical="center"/>
    </xf>
    <xf numFmtId="0" fontId="12" fillId="6" borderId="6" xfId="0" applyFont="1" applyFill="1" applyBorder="1" applyAlignment="1">
      <alignment horizontal="justify" vertical="center"/>
    </xf>
    <xf numFmtId="0" fontId="23" fillId="8" borderId="6" xfId="0" applyFont="1" applyFill="1" applyBorder="1" applyAlignment="1">
      <alignment horizontal="justify" vertical="center"/>
    </xf>
    <xf numFmtId="0" fontId="23" fillId="8" borderId="6" xfId="0" applyFont="1" applyFill="1" applyBorder="1" applyAlignment="1">
      <alignment vertical="center"/>
    </xf>
    <xf numFmtId="0" fontId="23" fillId="6" borderId="6" xfId="0" applyFont="1" applyFill="1" applyBorder="1" applyAlignment="1">
      <alignment horizontal="justify" vertical="center" wrapText="1"/>
    </xf>
    <xf numFmtId="0" fontId="12" fillId="6" borderId="5" xfId="0" applyFont="1" applyFill="1" applyBorder="1" applyAlignment="1">
      <alignment horizontal="justify" vertical="center" wrapText="1"/>
    </xf>
    <xf numFmtId="0" fontId="23" fillId="7" borderId="5" xfId="0" applyFont="1" applyFill="1" applyBorder="1" applyAlignment="1">
      <alignment horizontal="justify" vertical="center"/>
    </xf>
    <xf numFmtId="0" fontId="0" fillId="6" borderId="5" xfId="0" applyFill="1" applyBorder="1" applyAlignment="1">
      <alignment vertical="center" wrapText="1"/>
    </xf>
    <xf numFmtId="0" fontId="24" fillId="6" borderId="5" xfId="0" applyFont="1" applyFill="1" applyBorder="1" applyAlignment="1">
      <alignment horizontal="justify" vertical="center"/>
    </xf>
    <xf numFmtId="0" fontId="23" fillId="6" borderId="7" xfId="0" applyFont="1" applyFill="1" applyBorder="1" applyAlignment="1">
      <alignment horizontal="justify" vertical="center" wrapText="1"/>
    </xf>
    <xf numFmtId="0" fontId="0" fillId="7" borderId="6" xfId="0" applyFill="1" applyBorder="1" applyAlignment="1">
      <alignment vertical="center" wrapText="1"/>
    </xf>
    <xf numFmtId="0" fontId="23" fillId="7" borderId="6" xfId="0" applyFont="1" applyFill="1" applyBorder="1" applyAlignment="1">
      <alignment horizontal="justify" vertical="center"/>
    </xf>
    <xf numFmtId="0" fontId="23" fillId="0" borderId="6" xfId="0" applyFont="1" applyBorder="1" applyAlignment="1">
      <alignment horizontal="justify" vertical="center"/>
    </xf>
    <xf numFmtId="0" fontId="23" fillId="6" borderId="6" xfId="0" quotePrefix="1" applyFont="1" applyFill="1" applyBorder="1" applyAlignment="1">
      <alignment horizontal="justify" vertical="center"/>
    </xf>
    <xf numFmtId="49" fontId="23" fillId="6" borderId="6" xfId="0" quotePrefix="1" applyNumberFormat="1" applyFont="1" applyFill="1" applyBorder="1" applyAlignment="1">
      <alignment vertical="center"/>
    </xf>
    <xf numFmtId="49" fontId="23" fillId="0" borderId="6" xfId="0" applyNumberFormat="1" applyFont="1" applyBorder="1" applyAlignment="1">
      <alignment vertical="center"/>
    </xf>
    <xf numFmtId="0" fontId="12" fillId="6" borderId="7" xfId="0" applyFont="1" applyFill="1" applyBorder="1" applyAlignment="1">
      <alignment vertical="center" wrapText="1"/>
    </xf>
    <xf numFmtId="0" fontId="12" fillId="6" borderId="5" xfId="0" applyFont="1" applyFill="1" applyBorder="1" applyAlignment="1">
      <alignment horizontal="left" vertical="center" wrapText="1"/>
    </xf>
    <xf numFmtId="0" fontId="23" fillId="6" borderId="5" xfId="0" applyFont="1" applyFill="1" applyBorder="1" applyAlignment="1">
      <alignment vertical="center" wrapText="1"/>
    </xf>
    <xf numFmtId="0" fontId="12" fillId="8" borderId="6" xfId="0" applyFont="1" applyFill="1" applyBorder="1" applyAlignment="1">
      <alignment horizontal="justify" vertical="center" wrapText="1"/>
    </xf>
    <xf numFmtId="0" fontId="0" fillId="0" borderId="7" xfId="0" applyBorder="1" applyAlignment="1">
      <alignment wrapText="1"/>
    </xf>
    <xf numFmtId="0" fontId="23" fillId="0" borderId="6" xfId="0" applyFont="1" applyBorder="1" applyAlignment="1">
      <alignment horizontal="justify" vertical="center" wrapText="1"/>
    </xf>
    <xf numFmtId="0" fontId="23" fillId="7" borderId="6" xfId="0" applyFont="1" applyFill="1" applyBorder="1" applyAlignment="1">
      <alignment horizontal="justify" vertical="center" wrapText="1"/>
    </xf>
    <xf numFmtId="0" fontId="0" fillId="6" borderId="6" xfId="0" applyFill="1" applyBorder="1" applyAlignment="1">
      <alignment vertical="center"/>
    </xf>
    <xf numFmtId="0" fontId="0" fillId="0" borderId="7" xfId="0" applyBorder="1" applyAlignment="1">
      <alignment horizontal="left" wrapText="1"/>
    </xf>
    <xf numFmtId="0" fontId="0" fillId="6" borderId="6" xfId="0" applyFill="1" applyBorder="1" applyAlignment="1">
      <alignment horizontal="justify" vertical="center" wrapText="1"/>
    </xf>
    <xf numFmtId="0" fontId="0" fillId="8" borderId="6" xfId="0" applyFill="1" applyBorder="1" applyAlignment="1">
      <alignment vertical="center"/>
    </xf>
    <xf numFmtId="0" fontId="23" fillId="6" borderId="5" xfId="0" applyFont="1" applyFill="1" applyBorder="1" applyAlignment="1">
      <alignment horizontal="left" vertical="center"/>
    </xf>
    <xf numFmtId="0" fontId="23" fillId="6" borderId="0" xfId="0" applyFont="1" applyFill="1" applyAlignment="1">
      <alignment horizontal="left" vertical="center"/>
    </xf>
    <xf numFmtId="0" fontId="12" fillId="6" borderId="8" xfId="0" applyFont="1" applyFill="1" applyBorder="1" applyAlignment="1">
      <alignment horizontal="justify" vertical="center" wrapText="1"/>
    </xf>
    <xf numFmtId="0" fontId="23" fillId="6" borderId="8" xfId="0" applyFont="1" applyFill="1" applyBorder="1" applyAlignment="1">
      <alignment vertical="center"/>
    </xf>
    <xf numFmtId="0" fontId="26" fillId="6" borderId="6" xfId="0" applyFont="1" applyFill="1" applyBorder="1" applyAlignment="1">
      <alignment horizontal="justify" vertical="center" wrapText="1"/>
    </xf>
    <xf numFmtId="0" fontId="5" fillId="0" borderId="0" xfId="1" applyFont="1" applyFill="1" applyBorder="1" applyAlignment="1" applyProtection="1"/>
    <xf numFmtId="0" fontId="15" fillId="4" borderId="1" xfId="0" applyFont="1" applyFill="1" applyBorder="1" applyAlignment="1">
      <alignment horizontal="center"/>
    </xf>
    <xf numFmtId="0" fontId="7" fillId="4" borderId="1" xfId="0" applyFont="1" applyFill="1" applyBorder="1" applyAlignment="1">
      <alignment horizontal="center"/>
    </xf>
    <xf numFmtId="0" fontId="28" fillId="4" borderId="1" xfId="0" applyFont="1" applyFill="1" applyBorder="1" applyAlignment="1">
      <alignment horizontal="center"/>
    </xf>
    <xf numFmtId="0" fontId="15" fillId="10" borderId="1" xfId="0" applyFont="1" applyFill="1" applyBorder="1" applyAlignment="1">
      <alignment horizontal="left"/>
    </xf>
    <xf numFmtId="164" fontId="29" fillId="5" borderId="1" xfId="7" applyNumberFormat="1" applyFont="1" applyFill="1" applyBorder="1"/>
    <xf numFmtId="164" fontId="16" fillId="5" borderId="1" xfId="0" applyNumberFormat="1" applyFont="1" applyFill="1" applyBorder="1"/>
    <xf numFmtId="0" fontId="30" fillId="10" borderId="1" xfId="0" applyFont="1" applyFill="1" applyBorder="1" applyAlignment="1">
      <alignment horizontal="left"/>
    </xf>
    <xf numFmtId="0" fontId="29" fillId="5" borderId="1" xfId="0" applyFont="1" applyFill="1" applyBorder="1"/>
    <xf numFmtId="0" fontId="16" fillId="5" borderId="1" xfId="0" applyFont="1" applyFill="1" applyBorder="1"/>
    <xf numFmtId="164" fontId="15" fillId="5" borderId="1" xfId="0" applyNumberFormat="1" applyFont="1" applyFill="1" applyBorder="1"/>
    <xf numFmtId="164" fontId="28" fillId="5" borderId="1" xfId="0" applyNumberFormat="1" applyFont="1" applyFill="1" applyBorder="1"/>
    <xf numFmtId="0" fontId="31" fillId="0" borderId="0" xfId="0" applyFont="1" applyAlignment="1">
      <alignment horizontal="left"/>
    </xf>
    <xf numFmtId="0" fontId="7" fillId="4" borderId="1" xfId="0" applyFont="1" applyFill="1" applyBorder="1"/>
    <xf numFmtId="0" fontId="29" fillId="10" borderId="1" xfId="0" applyFont="1" applyFill="1" applyBorder="1" applyAlignment="1">
      <alignment horizontal="left"/>
    </xf>
    <xf numFmtId="164" fontId="32" fillId="5" borderId="1" xfId="7" applyNumberFormat="1" applyFont="1" applyFill="1" applyBorder="1"/>
    <xf numFmtId="164" fontId="29" fillId="5" borderId="1" xfId="5" applyNumberFormat="1" applyFont="1" applyFill="1" applyBorder="1" applyAlignment="1">
      <alignment horizontal="right"/>
    </xf>
    <xf numFmtId="164" fontId="29" fillId="5" borderId="1" xfId="4" applyNumberFormat="1" applyFont="1" applyFill="1" applyBorder="1" applyAlignment="1">
      <alignment horizontal="right"/>
    </xf>
    <xf numFmtId="164" fontId="15" fillId="5" borderId="1" xfId="5" applyNumberFormat="1" applyFont="1" applyFill="1" applyBorder="1" applyAlignment="1">
      <alignment horizontal="right"/>
    </xf>
    <xf numFmtId="0" fontId="31" fillId="0" borderId="1" xfId="0" applyFont="1" applyBorder="1" applyAlignment="1">
      <alignment horizontal="left"/>
    </xf>
    <xf numFmtId="0" fontId="33" fillId="0" borderId="1" xfId="0" applyFont="1" applyBorder="1"/>
    <xf numFmtId="0" fontId="16" fillId="0" borderId="1" xfId="0" applyFont="1" applyBorder="1"/>
    <xf numFmtId="9" fontId="16" fillId="5" borderId="1" xfId="0" applyNumberFormat="1" applyFont="1" applyFill="1" applyBorder="1"/>
    <xf numFmtId="0" fontId="6" fillId="4" borderId="1" xfId="0" applyFont="1" applyFill="1" applyBorder="1" applyAlignment="1">
      <alignment horizontal="center"/>
    </xf>
    <xf numFmtId="0" fontId="11" fillId="0" borderId="0" xfId="0" applyFont="1" applyAlignment="1">
      <alignment horizontal="left" wrapText="1"/>
    </xf>
    <xf numFmtId="0" fontId="35" fillId="4" borderId="1" xfId="0" applyFont="1" applyFill="1" applyBorder="1" applyAlignment="1">
      <alignment horizontal="center"/>
    </xf>
    <xf numFmtId="164" fontId="15" fillId="5" borderId="1" xfId="3" applyNumberFormat="1" applyFont="1" applyFill="1" applyBorder="1"/>
    <xf numFmtId="0" fontId="34" fillId="0" borderId="0" xfId="1" applyFont="1" applyFill="1" applyAlignment="1" applyProtection="1"/>
    <xf numFmtId="1" fontId="29" fillId="5" borderId="1" xfId="7" applyNumberFormat="1" applyFont="1" applyFill="1" applyBorder="1"/>
    <xf numFmtId="1" fontId="16" fillId="5" borderId="1" xfId="0" applyNumberFormat="1" applyFont="1" applyFill="1" applyBorder="1"/>
    <xf numFmtId="9" fontId="29" fillId="5" borderId="1" xfId="3" applyFont="1" applyFill="1" applyBorder="1"/>
    <xf numFmtId="9" fontId="28" fillId="5" borderId="1" xfId="0" applyNumberFormat="1" applyFont="1" applyFill="1" applyBorder="1"/>
    <xf numFmtId="9" fontId="15" fillId="5" borderId="1" xfId="0" applyNumberFormat="1" applyFont="1" applyFill="1" applyBorder="1"/>
    <xf numFmtId="0" fontId="15" fillId="4" borderId="1" xfId="0" applyFont="1" applyFill="1" applyBorder="1" applyAlignment="1">
      <alignment horizontal="left"/>
    </xf>
    <xf numFmtId="9" fontId="15" fillId="5" borderId="1" xfId="3" applyFont="1" applyFill="1" applyBorder="1"/>
    <xf numFmtId="3" fontId="29" fillId="5" borderId="1" xfId="0" applyNumberFormat="1" applyFont="1" applyFill="1" applyBorder="1" applyAlignment="1">
      <alignment horizontal="right" vertical="center"/>
    </xf>
    <xf numFmtId="165" fontId="29" fillId="5" borderId="1" xfId="2" applyNumberFormat="1" applyFont="1" applyFill="1" applyBorder="1"/>
    <xf numFmtId="9" fontId="36" fillId="5" borderId="1" xfId="0" applyNumberFormat="1" applyFont="1" applyFill="1" applyBorder="1" applyAlignment="1">
      <alignment horizontal="right" vertical="center"/>
    </xf>
    <xf numFmtId="9" fontId="36" fillId="5" borderId="1" xfId="0" applyNumberFormat="1" applyFont="1" applyFill="1" applyBorder="1" applyAlignment="1">
      <alignment horizontal="right"/>
    </xf>
    <xf numFmtId="1" fontId="29" fillId="5" borderId="1" xfId="0" applyNumberFormat="1" applyFont="1" applyFill="1" applyBorder="1" applyAlignment="1">
      <alignment horizontal="right" vertical="center"/>
    </xf>
    <xf numFmtId="0" fontId="6" fillId="4" borderId="1" xfId="0" applyFont="1" applyFill="1" applyBorder="1" applyAlignment="1">
      <alignment horizontal="left"/>
    </xf>
    <xf numFmtId="0" fontId="15" fillId="4" borderId="1" xfId="0" applyFont="1" applyFill="1" applyBorder="1" applyAlignment="1">
      <alignment horizontal="center" vertical="center"/>
    </xf>
    <xf numFmtId="0" fontId="15" fillId="4" borderId="1" xfId="0" applyFont="1" applyFill="1" applyBorder="1" applyAlignment="1">
      <alignment horizontal="center" vertical="center" wrapText="1"/>
    </xf>
    <xf numFmtId="0" fontId="15" fillId="4" borderId="1" xfId="0" applyFont="1" applyFill="1" applyBorder="1"/>
    <xf numFmtId="1" fontId="17" fillId="5" borderId="1" xfId="0" applyNumberFormat="1" applyFont="1" applyFill="1" applyBorder="1" applyAlignment="1">
      <alignment horizontal="right" vertical="center"/>
    </xf>
    <xf numFmtId="9" fontId="17" fillId="5" borderId="1" xfId="3" applyFont="1" applyFill="1" applyBorder="1" applyAlignment="1">
      <alignment horizontal="right" vertical="center"/>
    </xf>
    <xf numFmtId="0" fontId="29" fillId="4" borderId="1" xfId="0" applyFont="1" applyFill="1" applyBorder="1"/>
    <xf numFmtId="3" fontId="17" fillId="5" borderId="1" xfId="0" applyNumberFormat="1" applyFont="1" applyFill="1" applyBorder="1" applyAlignment="1">
      <alignment horizontal="right" vertical="center"/>
    </xf>
    <xf numFmtId="0" fontId="0" fillId="0" borderId="0" xfId="0" applyAlignment="1">
      <alignment horizontal="left"/>
    </xf>
    <xf numFmtId="9" fontId="17" fillId="5" borderId="1" xfId="0" applyNumberFormat="1" applyFont="1" applyFill="1" applyBorder="1" applyAlignment="1">
      <alignment horizontal="right" vertical="center"/>
    </xf>
    <xf numFmtId="0" fontId="16" fillId="4" borderId="1" xfId="0" applyFont="1" applyFill="1" applyBorder="1"/>
    <xf numFmtId="0" fontId="0" fillId="0" borderId="1" xfId="0" applyBorder="1"/>
    <xf numFmtId="0" fontId="29" fillId="4" borderId="1" xfId="0" applyFont="1" applyFill="1" applyBorder="1" applyAlignment="1">
      <alignment horizontal="left"/>
    </xf>
    <xf numFmtId="164" fontId="17" fillId="5" borderId="1" xfId="0" applyNumberFormat="1" applyFont="1" applyFill="1" applyBorder="1" applyAlignment="1">
      <alignment horizontal="right" vertical="center"/>
    </xf>
    <xf numFmtId="166" fontId="17" fillId="5" borderId="1" xfId="3" applyNumberFormat="1" applyFont="1" applyFill="1" applyBorder="1" applyAlignment="1">
      <alignment horizontal="right" vertical="center"/>
    </xf>
    <xf numFmtId="166" fontId="29" fillId="5" borderId="1" xfId="3" applyNumberFormat="1" applyFont="1" applyFill="1" applyBorder="1"/>
    <xf numFmtId="166" fontId="17" fillId="5" borderId="1" xfId="0" applyNumberFormat="1" applyFont="1" applyFill="1" applyBorder="1" applyAlignment="1">
      <alignment horizontal="right" vertical="center"/>
    </xf>
    <xf numFmtId="166" fontId="16" fillId="5" borderId="1" xfId="0" applyNumberFormat="1" applyFont="1" applyFill="1" applyBorder="1"/>
    <xf numFmtId="166" fontId="28" fillId="5" borderId="1" xfId="0" applyNumberFormat="1" applyFont="1" applyFill="1" applyBorder="1"/>
    <xf numFmtId="168" fontId="17" fillId="5" borderId="1" xfId="0" applyNumberFormat="1" applyFont="1" applyFill="1" applyBorder="1" applyAlignment="1">
      <alignment horizontal="right" vertical="center"/>
    </xf>
    <xf numFmtId="9" fontId="28" fillId="5" borderId="1" xfId="3" applyFont="1" applyFill="1" applyBorder="1" applyAlignment="1">
      <alignment horizontal="right"/>
    </xf>
    <xf numFmtId="167" fontId="17" fillId="5" borderId="1" xfId="0" applyNumberFormat="1" applyFont="1" applyFill="1" applyBorder="1" applyAlignment="1">
      <alignment horizontal="right" vertical="center"/>
    </xf>
    <xf numFmtId="9" fontId="28" fillId="5" borderId="1" xfId="3" applyFont="1" applyFill="1" applyBorder="1"/>
    <xf numFmtId="165" fontId="16" fillId="5" borderId="1" xfId="2" applyNumberFormat="1" applyFont="1" applyFill="1" applyBorder="1"/>
    <xf numFmtId="0" fontId="23" fillId="4" borderId="7" xfId="0" applyFont="1" applyFill="1" applyBorder="1" applyAlignment="1">
      <alignment horizontal="justify" vertical="center"/>
    </xf>
    <xf numFmtId="0" fontId="0" fillId="4" borderId="7" xfId="0" applyFill="1" applyBorder="1" applyAlignment="1">
      <alignment vertical="center"/>
    </xf>
    <xf numFmtId="0" fontId="9" fillId="0" borderId="0" xfId="0" applyFont="1" applyAlignment="1">
      <alignment horizontal="left"/>
    </xf>
    <xf numFmtId="165" fontId="29" fillId="5" borderId="1" xfId="2" applyNumberFormat="1" applyFont="1" applyFill="1" applyBorder="1" applyAlignment="1">
      <alignment horizontal="right" vertical="center"/>
    </xf>
    <xf numFmtId="0" fontId="31" fillId="0" borderId="0" xfId="0" applyFont="1" applyAlignment="1">
      <alignment horizontal="left" vertical="center" wrapText="1"/>
    </xf>
    <xf numFmtId="0" fontId="15" fillId="4" borderId="10" xfId="0" applyFont="1" applyFill="1" applyBorder="1" applyAlignment="1">
      <alignment horizontal="center"/>
    </xf>
    <xf numFmtId="0" fontId="15" fillId="4" borderId="0" xfId="0" applyFont="1" applyFill="1" applyAlignment="1">
      <alignment horizontal="center"/>
    </xf>
    <xf numFmtId="0" fontId="15" fillId="4" borderId="11" xfId="0" applyFont="1" applyFill="1" applyBorder="1" applyAlignment="1">
      <alignment horizontal="center"/>
    </xf>
    <xf numFmtId="0" fontId="0" fillId="0" borderId="3" xfId="0" applyBorder="1"/>
    <xf numFmtId="0" fontId="28" fillId="4" borderId="11" xfId="0" applyFont="1" applyFill="1" applyBorder="1" applyAlignment="1">
      <alignment horizontal="center"/>
    </xf>
    <xf numFmtId="0" fontId="28" fillId="4" borderId="3" xfId="0" applyFont="1" applyFill="1" applyBorder="1" applyAlignment="1">
      <alignment horizontal="center"/>
    </xf>
    <xf numFmtId="0" fontId="15" fillId="4" borderId="2" xfId="0" applyFont="1" applyFill="1" applyBorder="1" applyAlignment="1">
      <alignment horizontal="center"/>
    </xf>
    <xf numFmtId="0" fontId="15" fillId="4" borderId="3" xfId="0" applyFont="1" applyFill="1" applyBorder="1" applyAlignment="1">
      <alignment horizontal="center"/>
    </xf>
    <xf numFmtId="0" fontId="0" fillId="0" borderId="3" xfId="0" applyBorder="1" applyAlignment="1">
      <alignment horizontal="center"/>
    </xf>
    <xf numFmtId="0" fontId="28" fillId="4" borderId="1" xfId="0" applyFont="1" applyFill="1" applyBorder="1" applyAlignment="1">
      <alignment horizontal="center"/>
    </xf>
    <xf numFmtId="0" fontId="9" fillId="0" borderId="4" xfId="0" applyFont="1" applyBorder="1" applyAlignment="1">
      <alignment horizontal="left" wrapText="1"/>
    </xf>
    <xf numFmtId="0" fontId="11" fillId="0" borderId="0" xfId="0" applyFont="1" applyAlignment="1">
      <alignment horizontal="left" wrapText="1"/>
    </xf>
    <xf numFmtId="0" fontId="9" fillId="0" borderId="0" xfId="0" applyFont="1" applyAlignment="1">
      <alignment horizontal="left" wrapText="1"/>
    </xf>
    <xf numFmtId="0" fontId="15" fillId="4" borderId="1" xfId="0" applyFont="1" applyFill="1" applyBorder="1" applyAlignment="1">
      <alignment horizontal="center"/>
    </xf>
    <xf numFmtId="0" fontId="0" fillId="0" borderId="2" xfId="0" applyBorder="1" applyAlignment="1">
      <alignment horizontal="center"/>
    </xf>
    <xf numFmtId="0" fontId="9" fillId="0" borderId="0" xfId="0" applyFont="1" applyAlignment="1">
      <alignment horizontal="justify"/>
    </xf>
    <xf numFmtId="0" fontId="31" fillId="0" borderId="2" xfId="0" applyFont="1" applyBorder="1" applyAlignment="1">
      <alignment horizontal="left"/>
    </xf>
    <xf numFmtId="0" fontId="9" fillId="0" borderId="0" xfId="0" applyFont="1" applyAlignment="1">
      <alignment wrapText="1"/>
    </xf>
    <xf numFmtId="0" fontId="9" fillId="0" borderId="4" xfId="0" applyFont="1" applyBorder="1" applyAlignment="1">
      <alignment horizontal="left" vertical="center" wrapText="1"/>
    </xf>
    <xf numFmtId="0" fontId="9" fillId="0" borderId="0" xfId="0" applyFont="1" applyAlignment="1">
      <alignment horizontal="left" vertical="center" wrapText="1"/>
    </xf>
    <xf numFmtId="0" fontId="9" fillId="0" borderId="0" xfId="0" applyFont="1" applyAlignment="1">
      <alignment horizontal="left"/>
    </xf>
    <xf numFmtId="0" fontId="11" fillId="0" borderId="4" xfId="0" applyFont="1" applyBorder="1" applyAlignment="1">
      <alignment horizontal="left" wrapText="1"/>
    </xf>
    <xf numFmtId="0" fontId="9" fillId="0" borderId="0" xfId="0" applyFont="1"/>
    <xf numFmtId="0" fontId="0" fillId="0" borderId="0" xfId="0" applyAlignment="1">
      <alignment horizontal="center" wrapText="1"/>
    </xf>
    <xf numFmtId="0" fontId="11" fillId="0" borderId="0" xfId="0" applyFont="1" applyAlignment="1">
      <alignment horizontal="left" vertical="center" wrapText="1"/>
    </xf>
    <xf numFmtId="0" fontId="23" fillId="6" borderId="5" xfId="0" applyFont="1" applyFill="1" applyBorder="1" applyAlignment="1">
      <alignment horizontal="justify" vertical="center"/>
    </xf>
    <xf numFmtId="0" fontId="23" fillId="6" borderId="6" xfId="0" applyFont="1" applyFill="1" applyBorder="1" applyAlignment="1">
      <alignment horizontal="justify" vertical="center"/>
    </xf>
    <xf numFmtId="0" fontId="23" fillId="6" borderId="5" xfId="0" applyFont="1" applyFill="1" applyBorder="1" applyAlignment="1">
      <alignment vertical="center"/>
    </xf>
    <xf numFmtId="0" fontId="23" fillId="6" borderId="0" xfId="0" applyFont="1" applyFill="1" applyAlignment="1">
      <alignment vertical="center"/>
    </xf>
    <xf numFmtId="0" fontId="23" fillId="6" borderId="6" xfId="0" applyFont="1" applyFill="1" applyBorder="1" applyAlignment="1">
      <alignment vertical="center"/>
    </xf>
    <xf numFmtId="0" fontId="0" fillId="0" borderId="0" xfId="0" applyAlignment="1">
      <alignment horizontal="left" wrapText="1"/>
    </xf>
    <xf numFmtId="0" fontId="0" fillId="0" borderId="0" xfId="0" applyAlignment="1">
      <alignment horizontal="left" vertical="top" wrapText="1"/>
    </xf>
    <xf numFmtId="0" fontId="2" fillId="0" borderId="0" xfId="0" applyFont="1" applyAlignment="1">
      <alignment horizontal="left" vertical="top" wrapText="1"/>
    </xf>
    <xf numFmtId="0" fontId="2" fillId="0" borderId="0" xfId="0" applyFont="1" applyAlignment="1">
      <alignment horizontal="left" vertical="top"/>
    </xf>
  </cellXfs>
  <cellStyles count="8">
    <cellStyle name="Comma" xfId="2" builtinId="3"/>
    <cellStyle name="Hyperlink" xfId="1" builtinId="8"/>
    <cellStyle name="Hyperlink 2" xfId="6" xr:uid="{829CD06A-7330-4B44-8ED3-E8CEFC8BF7E7}"/>
    <cellStyle name="Input" xfId="7" builtinId="20"/>
    <cellStyle name="Normal" xfId="0" builtinId="0"/>
    <cellStyle name="Normal 13" xfId="4" xr:uid="{00000000-0005-0000-0000-000004000000}"/>
    <cellStyle name="Normal 2" xfId="5" xr:uid="{00000000-0005-0000-0000-000005000000}"/>
    <cellStyle name="Percent" xfId="3" builtinId="5"/>
  </cellStyles>
  <dxfs count="2">
    <dxf>
      <font>
        <color rgb="FF9C0006"/>
      </font>
      <fill>
        <patternFill>
          <bgColor rgb="FFFFC7CE"/>
        </patternFill>
      </fill>
    </dxf>
    <dxf>
      <font>
        <color rgb="FF9C0006"/>
      </font>
      <fill>
        <patternFill>
          <bgColor rgb="FFFFC7CE"/>
        </patternFill>
      </fill>
    </dxf>
  </dxfs>
  <tableStyles count="0" defaultTableStyle="TableStyleMedium9" defaultPivotStyle="PivotStyleLight16"/>
  <colors>
    <mruColors>
      <color rgb="FFC6E0B4"/>
      <color rgb="FFEAF1DD"/>
      <color rgb="FFE2EFDA"/>
      <color rgb="FF1F497D"/>
      <color rgb="FF000000"/>
      <color rgb="FF006600"/>
      <color rgb="FF00206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worksheet" Target="worksheets/sheet41.xml"/><Relationship Id="rId54"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8" Type="http://schemas.openxmlformats.org/officeDocument/2006/relationships/worksheet" Target="worksheets/sheet8.xml"/><Relationship Id="rId51"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49.xml.rels><?xml version="1.0" encoding="UTF-8" standalone="yes"?>
<Relationships xmlns="http://schemas.openxmlformats.org/package/2006/relationships"><Relationship Id="rId3" Type="http://schemas.openxmlformats.org/officeDocument/2006/relationships/printerSettings" Target="../printerSettings/printerSettings17.bin"/><Relationship Id="rId2" Type="http://schemas.openxmlformats.org/officeDocument/2006/relationships/hyperlink" Target="https://consultations.ons.gov.uk/health-and-life-events/avoidable-mortality-definition/" TargetMode="External"/><Relationship Id="rId1" Type="http://schemas.openxmlformats.org/officeDocument/2006/relationships/hyperlink" Target="http://apps.who.int/classifications/icd10/browse/2010/en" TargetMode="External"/></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57"/>
  <sheetViews>
    <sheetView tabSelected="1" zoomScaleNormal="100" workbookViewId="0"/>
  </sheetViews>
  <sheetFormatPr defaultRowHeight="14.5" x14ac:dyDescent="0.35"/>
  <cols>
    <col min="1" max="1" width="4.81640625" customWidth="1"/>
    <col min="2" max="2" width="58.26953125" customWidth="1"/>
    <col min="3" max="3" width="3.7265625" customWidth="1"/>
    <col min="4" max="4" width="52.1796875" customWidth="1"/>
  </cols>
  <sheetData>
    <row r="1" spans="2:4" ht="15.5" x14ac:dyDescent="0.35">
      <c r="B1" s="3" t="s">
        <v>120</v>
      </c>
      <c r="C1" s="9"/>
      <c r="D1" s="9"/>
    </row>
    <row r="2" spans="2:4" ht="8.25" customHeight="1" x14ac:dyDescent="0.35"/>
    <row r="3" spans="2:4" ht="15.5" x14ac:dyDescent="0.35">
      <c r="B3" s="3" t="s">
        <v>0</v>
      </c>
      <c r="D3" s="3" t="s">
        <v>1</v>
      </c>
    </row>
    <row r="4" spans="2:4" x14ac:dyDescent="0.35">
      <c r="B4" s="1" t="s">
        <v>2</v>
      </c>
      <c r="C4" s="10"/>
      <c r="D4" s="2" t="s">
        <v>3</v>
      </c>
    </row>
    <row r="5" spans="2:4" x14ac:dyDescent="0.35">
      <c r="B5" s="1" t="s">
        <v>4</v>
      </c>
      <c r="C5" s="10"/>
      <c r="D5" s="2" t="s">
        <v>89</v>
      </c>
    </row>
    <row r="6" spans="2:4" x14ac:dyDescent="0.35">
      <c r="B6" s="74" t="s">
        <v>5</v>
      </c>
      <c r="C6" s="10"/>
      <c r="D6" s="2" t="s">
        <v>6</v>
      </c>
    </row>
    <row r="7" spans="2:4" x14ac:dyDescent="0.35">
      <c r="B7" s="74" t="s">
        <v>7</v>
      </c>
      <c r="C7" s="10"/>
      <c r="D7" s="2" t="s">
        <v>8</v>
      </c>
    </row>
    <row r="8" spans="2:4" x14ac:dyDescent="0.35">
      <c r="B8" s="74"/>
      <c r="C8" s="10"/>
      <c r="D8" s="2" t="s">
        <v>9</v>
      </c>
    </row>
    <row r="9" spans="2:4" ht="15.5" x14ac:dyDescent="0.35">
      <c r="B9" s="3" t="s">
        <v>10</v>
      </c>
      <c r="C9" s="10"/>
      <c r="D9" s="2" t="s">
        <v>11</v>
      </c>
    </row>
    <row r="10" spans="2:4" x14ac:dyDescent="0.35">
      <c r="B10" s="1" t="s">
        <v>12</v>
      </c>
      <c r="C10" s="10"/>
      <c r="D10" s="2" t="s">
        <v>13</v>
      </c>
    </row>
    <row r="11" spans="2:4" x14ac:dyDescent="0.35">
      <c r="B11" s="101" t="s">
        <v>91</v>
      </c>
      <c r="C11" s="10"/>
      <c r="D11" s="2" t="s">
        <v>14</v>
      </c>
    </row>
    <row r="12" spans="2:4" x14ac:dyDescent="0.35">
      <c r="B12" s="1" t="s">
        <v>15</v>
      </c>
      <c r="C12" s="10"/>
    </row>
    <row r="13" spans="2:4" ht="15.5" x14ac:dyDescent="0.35">
      <c r="B13" s="1" t="s">
        <v>16</v>
      </c>
      <c r="C13" s="10"/>
      <c r="D13" s="3" t="s">
        <v>17</v>
      </c>
    </row>
    <row r="14" spans="2:4" x14ac:dyDescent="0.35">
      <c r="B14" s="1" t="s">
        <v>19</v>
      </c>
      <c r="C14" s="10"/>
      <c r="D14" s="2" t="s">
        <v>18</v>
      </c>
    </row>
    <row r="15" spans="2:4" s="10" customFormat="1" x14ac:dyDescent="0.35">
      <c r="B15" s="2" t="s">
        <v>21</v>
      </c>
      <c r="D15" s="1" t="s">
        <v>20</v>
      </c>
    </row>
    <row r="16" spans="2:4" s="10" customFormat="1" x14ac:dyDescent="0.35">
      <c r="B16" s="1" t="s">
        <v>23</v>
      </c>
      <c r="D16" s="1" t="s">
        <v>22</v>
      </c>
    </row>
    <row r="17" spans="1:4" s="11" customFormat="1" x14ac:dyDescent="0.35">
      <c r="A17" s="10"/>
      <c r="B17" s="1" t="s">
        <v>25</v>
      </c>
      <c r="D17" s="1" t="s">
        <v>24</v>
      </c>
    </row>
    <row r="18" spans="1:4" x14ac:dyDescent="0.35">
      <c r="D18" s="1" t="s">
        <v>372</v>
      </c>
    </row>
    <row r="19" spans="1:4" ht="15.5" x14ac:dyDescent="0.35">
      <c r="B19" s="3" t="s">
        <v>27</v>
      </c>
      <c r="D19" s="1" t="s">
        <v>26</v>
      </c>
    </row>
    <row r="20" spans="1:4" s="10" customFormat="1" x14ac:dyDescent="0.35">
      <c r="B20" s="1" t="s">
        <v>29</v>
      </c>
    </row>
    <row r="21" spans="1:4" s="10" customFormat="1" ht="15.5" x14ac:dyDescent="0.35">
      <c r="B21" s="1" t="s">
        <v>31</v>
      </c>
      <c r="D21" s="3" t="s">
        <v>28</v>
      </c>
    </row>
    <row r="22" spans="1:4" s="10" customFormat="1" x14ac:dyDescent="0.35">
      <c r="B22" s="1" t="s">
        <v>33</v>
      </c>
      <c r="D22" s="1" t="s">
        <v>30</v>
      </c>
    </row>
    <row r="23" spans="1:4" s="10" customFormat="1" x14ac:dyDescent="0.35">
      <c r="B23" s="1" t="s">
        <v>35</v>
      </c>
      <c r="D23" s="1" t="s">
        <v>32</v>
      </c>
    </row>
    <row r="24" spans="1:4" s="10" customFormat="1" x14ac:dyDescent="0.35">
      <c r="B24" s="1" t="s">
        <v>37</v>
      </c>
      <c r="D24" s="1" t="s">
        <v>34</v>
      </c>
    </row>
    <row r="25" spans="1:4" s="10" customFormat="1" ht="15" customHeight="1" x14ac:dyDescent="0.35">
      <c r="B25" s="1" t="s">
        <v>38</v>
      </c>
      <c r="D25" s="1" t="s">
        <v>36</v>
      </c>
    </row>
    <row r="26" spans="1:4" ht="15" customHeight="1" x14ac:dyDescent="0.35">
      <c r="B26" s="2" t="s">
        <v>39</v>
      </c>
    </row>
    <row r="27" spans="1:4" ht="15.5" x14ac:dyDescent="0.35">
      <c r="B27" s="10"/>
      <c r="D27" s="3" t="s">
        <v>40</v>
      </c>
    </row>
    <row r="28" spans="1:4" s="10" customFormat="1" ht="15.5" x14ac:dyDescent="0.35">
      <c r="B28" s="3" t="s">
        <v>42</v>
      </c>
      <c r="D28" s="1" t="s">
        <v>41</v>
      </c>
    </row>
    <row r="29" spans="1:4" s="10" customFormat="1" x14ac:dyDescent="0.35">
      <c r="B29" s="2" t="s">
        <v>44</v>
      </c>
      <c r="D29" s="1" t="s">
        <v>43</v>
      </c>
    </row>
    <row r="30" spans="1:4" s="10" customFormat="1" x14ac:dyDescent="0.35">
      <c r="B30" s="2" t="s">
        <v>46</v>
      </c>
      <c r="D30" s="1" t="s">
        <v>45</v>
      </c>
    </row>
    <row r="31" spans="1:4" s="10" customFormat="1" x14ac:dyDescent="0.35">
      <c r="B31" s="2" t="s">
        <v>47</v>
      </c>
      <c r="D31" s="2"/>
    </row>
    <row r="32" spans="1:4" s="10" customFormat="1" ht="15.5" x14ac:dyDescent="0.35">
      <c r="B32" s="1" t="s">
        <v>48</v>
      </c>
      <c r="D32" s="3" t="s">
        <v>49</v>
      </c>
    </row>
    <row r="33" spans="1:4" s="10" customFormat="1" x14ac:dyDescent="0.35">
      <c r="D33" s="2" t="s">
        <v>265</v>
      </c>
    </row>
    <row r="34" spans="1:4" s="10" customFormat="1" ht="15.5" x14ac:dyDescent="0.35">
      <c r="B34" s="3" t="s">
        <v>50</v>
      </c>
      <c r="D34" s="1" t="s">
        <v>49</v>
      </c>
    </row>
    <row r="35" spans="1:4" s="10" customFormat="1" x14ac:dyDescent="0.35">
      <c r="B35" s="1" t="s">
        <v>51</v>
      </c>
      <c r="D35" s="2"/>
    </row>
    <row r="36" spans="1:4" s="10" customFormat="1" x14ac:dyDescent="0.35">
      <c r="B36" s="2" t="s">
        <v>264</v>
      </c>
    </row>
    <row r="37" spans="1:4" s="10" customFormat="1" x14ac:dyDescent="0.35">
      <c r="B37" s="2" t="s">
        <v>52</v>
      </c>
    </row>
    <row r="38" spans="1:4" s="10" customFormat="1" x14ac:dyDescent="0.35"/>
    <row r="39" spans="1:4" s="10" customFormat="1" x14ac:dyDescent="0.35"/>
    <row r="40" spans="1:4" s="10" customFormat="1" x14ac:dyDescent="0.35">
      <c r="B40"/>
    </row>
    <row r="41" spans="1:4" s="10" customFormat="1" x14ac:dyDescent="0.35"/>
    <row r="44" spans="1:4" x14ac:dyDescent="0.35">
      <c r="B44" s="2"/>
    </row>
    <row r="45" spans="1:4" x14ac:dyDescent="0.35">
      <c r="B45" s="2"/>
    </row>
    <row r="46" spans="1:4" x14ac:dyDescent="0.35">
      <c r="A46" s="10"/>
      <c r="B46" s="2"/>
    </row>
    <row r="47" spans="1:4" x14ac:dyDescent="0.35">
      <c r="A47" s="10"/>
    </row>
    <row r="48" spans="1:4" x14ac:dyDescent="0.35">
      <c r="A48" s="10"/>
    </row>
    <row r="49" spans="1:1" x14ac:dyDescent="0.35">
      <c r="A49" s="10"/>
    </row>
    <row r="50" spans="1:1" x14ac:dyDescent="0.35">
      <c r="A50" s="10"/>
    </row>
    <row r="53" spans="1:1" s="10" customFormat="1" x14ac:dyDescent="0.35"/>
    <row r="54" spans="1:1" s="10" customFormat="1" x14ac:dyDescent="0.35"/>
    <row r="55" spans="1:1" s="10" customFormat="1" x14ac:dyDescent="0.35"/>
    <row r="56" spans="1:1" s="10" customFormat="1" x14ac:dyDescent="0.35"/>
    <row r="57" spans="1:1" s="10" customFormat="1" x14ac:dyDescent="0.35"/>
  </sheetData>
  <hyperlinks>
    <hyperlink ref="B4" location="'Life Expectancy at Birth'!A1" display="Life Expectancy at Birth" xr:uid="{00000000-0004-0000-0000-000000000000}"/>
    <hyperlink ref="B5" location="'Life Expectancy at Age 65'!A1" display="Life Expectancy at Age 65" xr:uid="{00000000-0004-0000-0000-000001000000}"/>
    <hyperlink ref="B6" location="'Healthy Life Expectancy'!A1" display="Healthy Life Expectancy" xr:uid="{00000000-0004-0000-0000-000002000000}"/>
    <hyperlink ref="B7" location="'Disability Free Life Expectancy'!A1" display="Disability Free Life Expectancy" xr:uid="{00000000-0004-0000-0000-000003000000}"/>
    <hyperlink ref="D4" location="'SAR Alcohol Related Causes'!A1" display="Standardised Admission Rate - Alcohol Related Causes" xr:uid="{00000000-0004-0000-0000-000004000000}"/>
    <hyperlink ref="D5" location="'SDR Alcohol Related Causes'!A1" display="Standardised Death Rate - Alcohol Related Causes" xr:uid="{00000000-0004-0000-0000-000005000000}"/>
    <hyperlink ref="D6" location="'SDR Smoking Related Causes'!A1" display="Standardised Death Rate - Smoking Related Causes" xr:uid="{00000000-0004-0000-0000-000006000000}"/>
    <hyperlink ref="D7" location="'SIR Lung Cancer'!A1" display="Standardised Incidence Rate - Lung Cancer" xr:uid="{00000000-0004-0000-0000-000007000000}"/>
    <hyperlink ref="D8" location="'SDR Lung Cancer'!A1" display="Standardised Death Rate - Lung Cancer" xr:uid="{00000000-0004-0000-0000-000008000000}"/>
    <hyperlink ref="D9" location="'SAR Drug Related Causes'!A1" display="Standardised Admission Rate - Drug Related Causes" xr:uid="{00000000-0004-0000-0000-000009000000}"/>
    <hyperlink ref="D10" location="'SDR - Drug Related Causes'!A1" display="Standardised Death Rate - Drug Related Causes" xr:uid="{00000000-0004-0000-0000-00000A000000}"/>
    <hyperlink ref="D11" location="'SDR  Drug Misuse'!A1" display="Standardised Death Rate - Drug Misuse" xr:uid="{00000000-0004-0000-0000-00000B000000}"/>
    <hyperlink ref="B10" location="'Potential Years of Life Lost'!A1" display="Potential Years of Life Lost" xr:uid="{00000000-0004-0000-0000-00000C000000}"/>
    <hyperlink ref="B11" location="'SDR Treatable '!A1" display="Standardised Death Rate - Treatable" xr:uid="{00000000-0004-0000-0000-00000D000000}"/>
    <hyperlink ref="B12" location="'SDR Preventable'!A1" display="Standardised Death Rate - Preventable" xr:uid="{00000000-0004-0000-0000-00000E000000}"/>
    <hyperlink ref="B13" location="'SDR Avoidable'!A1" display="Standardised Death Rate - Avoidable" xr:uid="{00000000-0004-0000-0000-00000F000000}"/>
    <hyperlink ref="B14" location="'SDR Circulatory U75'!A1" display="Standardised Death Rate - Circulatory U75" xr:uid="{00000000-0004-0000-0000-000011000000}"/>
    <hyperlink ref="B15" location="'SDR Respiratory U75'!A1" display="Standardised Death Rate - Respiratory U75" xr:uid="{00000000-0004-0000-0000-000012000000}"/>
    <hyperlink ref="B16" location="'SDR Cancer U75'!A1" display="Standardised Death Rate - Cancer U75" xr:uid="{00000000-0004-0000-0000-000013000000}"/>
    <hyperlink ref="B17" location="'SDR All Cause Mortality U75'!A1" display="Standardised Death Rate - All Cause Mortality U75" xr:uid="{00000000-0004-0000-0000-000014000000}"/>
    <hyperlink ref="D14" location="'Infant Mortality Rate'!A1" display="Infant Mortality Rate" xr:uid="{00000000-0004-0000-0000-000015000000}"/>
    <hyperlink ref="D15" location="'Smoking During Pregnancy'!A1" display="Smoking During Pregnancy" xr:uid="{00000000-0004-0000-0000-000016000000}"/>
    <hyperlink ref="D16" location="'Teenage Birth Rate'!A1" display="Teenage Birth Rate U20" xr:uid="{00000000-0004-0000-0000-000017000000}"/>
    <hyperlink ref="D17" location="'Low Birth Weight'!A1" display="Low Birth Weight" xr:uid="{00000000-0004-0000-0000-000018000000}"/>
    <hyperlink ref="D19" location="'Breastfeeding on Discharge'!A1" display="Breastfeeding on Discharge" xr:uid="{00000000-0004-0000-0000-000019000000}"/>
    <hyperlink ref="B20" location="'SAR Circulatory'!A1" display="Standardised Admission Rate - Circulatory" xr:uid="{00000000-0004-0000-0000-00001A000000}"/>
    <hyperlink ref="B21" location="'SAR Circulatory U75'!A1" display="Standardised Admission Rate - Circulatory U75" xr:uid="{00000000-0004-0000-0000-00001B000000}"/>
    <hyperlink ref="B22" location="'SPR Anthypertensive'!A1" display="Standardised Prescription Rate - Antihypertensive" xr:uid="{00000000-0004-0000-0000-00001C000000}"/>
    <hyperlink ref="B23" location="'SPR Statin'!A1" display="Standardised Prescription Rate - Statin" xr:uid="{00000000-0004-0000-0000-00001D000000}"/>
    <hyperlink ref="B24" location="'SAR Respiratory'!A1" display="Standardised Admission Rate - Respiratory" xr:uid="{00000000-0004-0000-0000-00001E000000}"/>
    <hyperlink ref="B25" location="'SAR Respiratory U75'!A1" display="Standardised Admission Rate - Respiratory U75" xr:uid="{00000000-0004-0000-0000-00001F000000}"/>
    <hyperlink ref="B26" location="'SIR Cancer'!A1" display="Standardised Incidence Rate - Cancer" xr:uid="{00000000-0004-0000-0000-000020000000}"/>
    <hyperlink ref="D22" location="'P1 BMI Obese'!A1" display="Primary 1 BMI: Obese" xr:uid="{00000000-0004-0000-0000-000021000000}"/>
    <hyperlink ref="D23" location="'P1 BMI Overweight or Obese'!A1" display="Primary 1 BMI: Overweight or Obese" xr:uid="{00000000-0004-0000-0000-000022000000}"/>
    <hyperlink ref="D24" location="'Y8 BMI Obese'!A1" display="Year 8 BMI: Obese" xr:uid="{00000000-0004-0000-0000-000023000000}"/>
    <hyperlink ref="D25" location="'Y8 BMI Overweight or Obese'!A1" display="Year 8 BMI: Overweight or Obese" xr:uid="{00000000-0004-0000-0000-000024000000}"/>
    <hyperlink ref="B29" location="'SAR All Admissions'!A1" display="Standardised Admission Rate - All Admissions" xr:uid="{00000000-0004-0000-0000-000025000000}"/>
    <hyperlink ref="B30" location="'SAR Emergency Admissions'!A1" display="Standardised Admission Rate - Emergency Admissions" xr:uid="{00000000-0004-0000-0000-000026000000}"/>
    <hyperlink ref="B31" location="'SAR Elective Inpatient '!A1" display="Standardised Admission Rate - Elective Inpatient Admissions" xr:uid="{00000000-0004-0000-0000-000027000000}"/>
    <hyperlink ref="B32" location="'SAR Day Case Admissions'!A1" display="Standardised Admission Rate - Day Case Admissions" xr:uid="{00000000-0004-0000-0000-000028000000}"/>
    <hyperlink ref="B35" location="'SAR Self Harm Admissions'!A1" display="Standardised Admission Rate - Self Harm Admissions" xr:uid="{00000000-0004-0000-0000-000029000000}"/>
    <hyperlink ref="B37" location="'SPR Mood and Anxiety'!A1" display="Standardised Prescription Rate - Mood &amp; Anxiety" xr:uid="{00000000-0004-0000-0000-00002B000000}"/>
    <hyperlink ref="D28" location="'Median Fire Response Times'!A1" display="Median Fire Response Times" xr:uid="{00000000-0004-0000-0000-00002C000000}"/>
    <hyperlink ref="D29" location="'Median Ambulance Response Times'!A1" display="Median Ambulance Response Times" xr:uid="{00000000-0004-0000-0000-00002D000000}"/>
    <hyperlink ref="D30" location="'SDR All Age All Cause Mortality'!A1" display="Standardised Death Rate - All Age All Cause Mortality" xr:uid="{00000000-0004-0000-0000-00002E000000}"/>
    <hyperlink ref="D34" location="'Technical Notes and Guidance'!A1" display="Technical Notes &amp; Guidance" xr:uid="{00000000-0004-0000-0000-00002F000000}"/>
    <hyperlink ref="B36" location="'SDR Suicide'!A1" display="Standardised Death Rate - Suicide" xr:uid="{216EEE4B-E51E-4029-A892-E911480CD276}"/>
    <hyperlink ref="D33" location="'Technical Notes and Guidance'!A1" display="Indicator Definitions" xr:uid="{0EFF23C8-2393-4921-A150-11E4D818B772}"/>
    <hyperlink ref="D18" location="'Healthy Birth Weight'!A1" display="Healthy Birth Weight" xr:uid="{A6D9E364-3E7D-4999-B09F-395E63708BB1}"/>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11"/>
  <sheetViews>
    <sheetView zoomScaleNormal="100" workbookViewId="0">
      <selection sqref="A1:K1"/>
    </sheetView>
  </sheetViews>
  <sheetFormatPr defaultRowHeight="14.5" x14ac:dyDescent="0.35"/>
  <cols>
    <col min="1" max="1" width="20.81640625" bestFit="1" customWidth="1"/>
    <col min="2" max="11" width="8.1796875" customWidth="1"/>
  </cols>
  <sheetData>
    <row r="1" spans="1:11" ht="30" customHeight="1" x14ac:dyDescent="0.35">
      <c r="A1" s="143" t="s">
        <v>59</v>
      </c>
      <c r="B1" s="144"/>
      <c r="C1" s="144"/>
      <c r="D1" s="144"/>
      <c r="E1" s="144"/>
      <c r="F1" s="144"/>
      <c r="G1" s="144"/>
      <c r="H1" s="144"/>
      <c r="I1" s="144"/>
      <c r="J1" s="144"/>
      <c r="K1" s="144"/>
    </row>
    <row r="2" spans="1:11" ht="15.5" x14ac:dyDescent="0.35">
      <c r="A2" s="75"/>
      <c r="B2" s="145" t="s">
        <v>94</v>
      </c>
      <c r="C2" s="146"/>
      <c r="D2" s="147" t="s">
        <v>100</v>
      </c>
      <c r="E2" s="148"/>
      <c r="F2" s="147" t="s">
        <v>101</v>
      </c>
      <c r="G2" s="148"/>
      <c r="H2" s="147" t="s">
        <v>116</v>
      </c>
      <c r="I2" s="148"/>
      <c r="J2" s="147" t="s">
        <v>117</v>
      </c>
      <c r="K2" s="148"/>
    </row>
    <row r="3" spans="1:11" ht="15.5" x14ac:dyDescent="0.35">
      <c r="A3" s="76"/>
      <c r="B3" s="75" t="s">
        <v>53</v>
      </c>
      <c r="C3" s="75" t="s">
        <v>54</v>
      </c>
      <c r="D3" s="75" t="s">
        <v>53</v>
      </c>
      <c r="E3" s="75" t="s">
        <v>54</v>
      </c>
      <c r="F3" s="75" t="s">
        <v>53</v>
      </c>
      <c r="G3" s="75" t="s">
        <v>54</v>
      </c>
      <c r="H3" s="77" t="s">
        <v>53</v>
      </c>
      <c r="I3" s="77" t="s">
        <v>54</v>
      </c>
      <c r="J3" s="77" t="s">
        <v>53</v>
      </c>
      <c r="K3" s="77" t="s">
        <v>54</v>
      </c>
    </row>
    <row r="4" spans="1:11" ht="15.5" x14ac:dyDescent="0.35">
      <c r="A4" s="78" t="s">
        <v>56</v>
      </c>
      <c r="B4" s="79">
        <v>80.763621008564385</v>
      </c>
      <c r="C4" s="79">
        <v>84.182285971607797</v>
      </c>
      <c r="D4" s="79">
        <v>80.417707426071104</v>
      </c>
      <c r="E4" s="79">
        <v>83.794759424779357</v>
      </c>
      <c r="F4" s="79">
        <v>80.324729152928739</v>
      </c>
      <c r="G4" s="79">
        <v>83.693949912321884</v>
      </c>
      <c r="H4" s="80">
        <v>80.407625722893144</v>
      </c>
      <c r="I4" s="80">
        <v>83.869545927380926</v>
      </c>
      <c r="J4" s="80">
        <v>80.491042552723968</v>
      </c>
      <c r="K4" s="80">
        <v>84.218981162727843</v>
      </c>
    </row>
    <row r="5" spans="1:11" ht="15.5" x14ac:dyDescent="0.35">
      <c r="A5" s="78" t="s">
        <v>57</v>
      </c>
      <c r="B5" s="79">
        <v>77.45713249751897</v>
      </c>
      <c r="C5" s="79">
        <v>81.468247355114045</v>
      </c>
      <c r="D5" s="79">
        <v>77.236272173216477</v>
      </c>
      <c r="E5" s="79">
        <v>81.433922932221677</v>
      </c>
      <c r="F5" s="79">
        <v>77.228010485635039</v>
      </c>
      <c r="G5" s="79">
        <v>81.424002213278015</v>
      </c>
      <c r="H5" s="80">
        <v>77.700794038631884</v>
      </c>
      <c r="I5" s="80">
        <v>81.641745566133736</v>
      </c>
      <c r="J5" s="80">
        <v>77.748732626703458</v>
      </c>
      <c r="K5" s="80">
        <v>81.6739866572712</v>
      </c>
    </row>
    <row r="6" spans="1:11" ht="15.5" x14ac:dyDescent="0.35">
      <c r="A6" s="78" t="s">
        <v>58</v>
      </c>
      <c r="B6" s="79">
        <v>79.933777141448758</v>
      </c>
      <c r="C6" s="79">
        <v>82.689237287646876</v>
      </c>
      <c r="D6" s="79">
        <v>79.743942700512179</v>
      </c>
      <c r="E6" s="79">
        <v>82.648678806232667</v>
      </c>
      <c r="F6" s="79">
        <v>79.436597287737087</v>
      </c>
      <c r="G6" s="79">
        <v>82.904739124330732</v>
      </c>
      <c r="H6" s="80">
        <v>79.811220574092388</v>
      </c>
      <c r="I6" s="80">
        <v>83.687197356840514</v>
      </c>
      <c r="J6" s="80">
        <v>79.420366597203937</v>
      </c>
      <c r="K6" s="80">
        <v>83.892325868772659</v>
      </c>
    </row>
    <row r="7" spans="1:11" ht="15.5" x14ac:dyDescent="0.35">
      <c r="A7" s="78" t="s">
        <v>55</v>
      </c>
      <c r="B7" s="79">
        <v>78.733213249127559</v>
      </c>
      <c r="C7" s="79">
        <v>82.42504084342832</v>
      </c>
      <c r="D7" s="79">
        <v>78.476597621654875</v>
      </c>
      <c r="E7" s="79">
        <v>82.28975106343691</v>
      </c>
      <c r="F7" s="79">
        <v>78.425672107842658</v>
      </c>
      <c r="G7" s="79">
        <v>82.255853906820036</v>
      </c>
      <c r="H7" s="80">
        <v>78.763744798134113</v>
      </c>
      <c r="I7" s="80">
        <v>82.485163674233164</v>
      </c>
      <c r="J7" s="80">
        <v>78.803494137782266</v>
      </c>
      <c r="K7" s="80">
        <v>82.629126855648167</v>
      </c>
    </row>
    <row r="8" spans="1:11" ht="15.5" x14ac:dyDescent="0.35">
      <c r="A8" s="81"/>
      <c r="B8" s="82"/>
      <c r="C8" s="82"/>
      <c r="D8" s="82"/>
      <c r="E8" s="82"/>
      <c r="F8" s="82"/>
      <c r="G8" s="82"/>
      <c r="H8" s="83"/>
      <c r="I8" s="83"/>
      <c r="J8" s="83"/>
      <c r="K8" s="83"/>
    </row>
    <row r="9" spans="1:11" ht="15.5" x14ac:dyDescent="0.35">
      <c r="A9" s="78" t="s">
        <v>102</v>
      </c>
      <c r="B9" s="84">
        <f>ABS(B4-B5)</f>
        <v>3.3064885110454156</v>
      </c>
      <c r="C9" s="84">
        <f t="shared" ref="C9:K9" si="0">ABS(C4-C5)</f>
        <v>2.7140386164937524</v>
      </c>
      <c r="D9" s="84">
        <f t="shared" si="0"/>
        <v>3.1814352528546266</v>
      </c>
      <c r="E9" s="84">
        <f t="shared" si="0"/>
        <v>2.3608364925576808</v>
      </c>
      <c r="F9" s="84">
        <f t="shared" si="0"/>
        <v>3.0967186672937004</v>
      </c>
      <c r="G9" s="84">
        <f t="shared" si="0"/>
        <v>2.2699476990438683</v>
      </c>
      <c r="H9" s="85">
        <f t="shared" si="0"/>
        <v>2.7068316842612603</v>
      </c>
      <c r="I9" s="85">
        <f t="shared" si="0"/>
        <v>2.2278003612471906</v>
      </c>
      <c r="J9" s="85">
        <f t="shared" si="0"/>
        <v>2.7423099260205106</v>
      </c>
      <c r="K9" s="85">
        <f t="shared" si="0"/>
        <v>2.5449945054566427</v>
      </c>
    </row>
    <row r="10" spans="1:11" x14ac:dyDescent="0.35">
      <c r="A10" s="86" t="s">
        <v>268</v>
      </c>
    </row>
    <row r="11" spans="1:11" ht="34.5" customHeight="1" x14ac:dyDescent="0.35">
      <c r="A11" s="142" t="s">
        <v>269</v>
      </c>
      <c r="B11" s="142"/>
      <c r="C11" s="142"/>
      <c r="D11" s="142"/>
      <c r="E11" s="142"/>
      <c r="F11" s="142"/>
      <c r="G11" s="142"/>
      <c r="H11" s="142"/>
      <c r="I11" s="142"/>
      <c r="J11" s="142"/>
      <c r="K11" s="142"/>
    </row>
  </sheetData>
  <mergeCells count="7">
    <mergeCell ref="A11:K11"/>
    <mergeCell ref="A1:K1"/>
    <mergeCell ref="B2:C2"/>
    <mergeCell ref="D2:E2"/>
    <mergeCell ref="F2:G2"/>
    <mergeCell ref="H2:I2"/>
    <mergeCell ref="J2:K2"/>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K11"/>
  <sheetViews>
    <sheetView workbookViewId="0">
      <selection sqref="A1:K1"/>
    </sheetView>
  </sheetViews>
  <sheetFormatPr defaultRowHeight="14.5" x14ac:dyDescent="0.35"/>
  <cols>
    <col min="1" max="1" width="20.7265625" customWidth="1"/>
    <col min="2" max="11" width="8.1796875" customWidth="1"/>
  </cols>
  <sheetData>
    <row r="1" spans="1:11" ht="30" customHeight="1" x14ac:dyDescent="0.35">
      <c r="A1" s="145" t="s">
        <v>60</v>
      </c>
      <c r="B1" s="149"/>
      <c r="C1" s="149"/>
      <c r="D1" s="149"/>
      <c r="E1" s="149"/>
      <c r="F1" s="149"/>
      <c r="G1" s="149"/>
      <c r="H1" s="149"/>
      <c r="I1" s="149"/>
      <c r="J1" s="149"/>
      <c r="K1" s="150"/>
    </row>
    <row r="2" spans="1:11" ht="15.5" x14ac:dyDescent="0.35">
      <c r="A2" s="87"/>
      <c r="B2" s="145" t="s">
        <v>266</v>
      </c>
      <c r="C2" s="151"/>
      <c r="D2" s="152" t="s">
        <v>267</v>
      </c>
      <c r="E2" s="152"/>
      <c r="F2" s="152" t="s">
        <v>94</v>
      </c>
      <c r="G2" s="152"/>
      <c r="H2" s="152" t="s">
        <v>100</v>
      </c>
      <c r="I2" s="152"/>
      <c r="J2" s="152" t="s">
        <v>101</v>
      </c>
      <c r="K2" s="152"/>
    </row>
    <row r="3" spans="1:11" ht="15.5" x14ac:dyDescent="0.35">
      <c r="A3" s="75"/>
      <c r="B3" s="75" t="s">
        <v>53</v>
      </c>
      <c r="C3" s="75" t="s">
        <v>54</v>
      </c>
      <c r="D3" s="77" t="s">
        <v>53</v>
      </c>
      <c r="E3" s="77" t="s">
        <v>54</v>
      </c>
      <c r="F3" s="77" t="s">
        <v>53</v>
      </c>
      <c r="G3" s="77" t="s">
        <v>54</v>
      </c>
      <c r="H3" s="77" t="s">
        <v>53</v>
      </c>
      <c r="I3" s="77" t="s">
        <v>54</v>
      </c>
      <c r="J3" s="77" t="s">
        <v>53</v>
      </c>
      <c r="K3" s="77" t="s">
        <v>54</v>
      </c>
    </row>
    <row r="4" spans="1:11" ht="15.5" x14ac:dyDescent="0.35">
      <c r="A4" s="78" t="s">
        <v>56</v>
      </c>
      <c r="B4" s="79">
        <v>19.384215054242954</v>
      </c>
      <c r="C4" s="79">
        <v>21.715596098427273</v>
      </c>
      <c r="D4" s="80">
        <v>19.134282568714326</v>
      </c>
      <c r="E4" s="80">
        <v>21.500410672842808</v>
      </c>
      <c r="F4" s="80">
        <v>19.082280877195647</v>
      </c>
      <c r="G4" s="80">
        <v>21.374604119988383</v>
      </c>
      <c r="H4" s="80">
        <v>19.17399425491643</v>
      </c>
      <c r="I4" s="80">
        <v>21.526381105658977</v>
      </c>
      <c r="J4" s="80">
        <v>19.325533021518847</v>
      </c>
      <c r="K4" s="80">
        <v>21.714199300609767</v>
      </c>
    </row>
    <row r="5" spans="1:11" ht="15.5" x14ac:dyDescent="0.35">
      <c r="A5" s="78" t="s">
        <v>57</v>
      </c>
      <c r="B5" s="79">
        <v>17.915603562937122</v>
      </c>
      <c r="C5" s="79">
        <v>20.24903820210837</v>
      </c>
      <c r="D5" s="80">
        <v>17.854080634060214</v>
      </c>
      <c r="E5" s="80">
        <v>20.273016673738059</v>
      </c>
      <c r="F5" s="80">
        <v>17.807259258279792</v>
      </c>
      <c r="G5" s="80">
        <v>20.126212619460073</v>
      </c>
      <c r="H5" s="80">
        <v>18.060648434704287</v>
      </c>
      <c r="I5" s="80">
        <v>20.289853205814083</v>
      </c>
      <c r="J5" s="80">
        <v>18.122185073637418</v>
      </c>
      <c r="K5" s="80">
        <v>20.333401146461203</v>
      </c>
    </row>
    <row r="6" spans="1:11" ht="15.5" x14ac:dyDescent="0.35">
      <c r="A6" s="78" t="s">
        <v>58</v>
      </c>
      <c r="B6" s="79">
        <v>18.877583292997361</v>
      </c>
      <c r="C6" s="79">
        <v>20.970434733710068</v>
      </c>
      <c r="D6" s="80">
        <v>18.913361777810437</v>
      </c>
      <c r="E6" s="80">
        <v>20.811024667864828</v>
      </c>
      <c r="F6" s="80">
        <v>18.641948159222377</v>
      </c>
      <c r="G6" s="80">
        <v>20.934267981070121</v>
      </c>
      <c r="H6" s="80">
        <v>18.958507551144102</v>
      </c>
      <c r="I6" s="80">
        <v>21.329109616803922</v>
      </c>
      <c r="J6" s="80">
        <v>18.58235014343898</v>
      </c>
      <c r="K6" s="80">
        <v>21.183380632432808</v>
      </c>
    </row>
    <row r="7" spans="1:11" ht="15.5" x14ac:dyDescent="0.35">
      <c r="A7" s="78" t="s">
        <v>55</v>
      </c>
      <c r="B7" s="79">
        <v>18.484434882004429</v>
      </c>
      <c r="C7" s="79">
        <v>20.749343323442556</v>
      </c>
      <c r="D7" s="80">
        <v>18.365173565128245</v>
      </c>
      <c r="E7" s="80">
        <v>20.701913265141485</v>
      </c>
      <c r="F7" s="80">
        <v>18.304983829762143</v>
      </c>
      <c r="G7" s="80">
        <v>20.573689538699153</v>
      </c>
      <c r="H7" s="80">
        <v>18.506211568813182</v>
      </c>
      <c r="I7" s="80">
        <v>20.74698827281237</v>
      </c>
      <c r="J7" s="80">
        <v>18.579241359751322</v>
      </c>
      <c r="K7" s="80">
        <v>20.829201341394484</v>
      </c>
    </row>
    <row r="8" spans="1:11" ht="15.5" x14ac:dyDescent="0.35">
      <c r="A8" s="88"/>
      <c r="B8" s="89"/>
      <c r="C8" s="89"/>
      <c r="D8" s="83"/>
      <c r="E8" s="83"/>
      <c r="F8" s="83"/>
      <c r="G8" s="83"/>
      <c r="H8" s="83"/>
      <c r="I8" s="83"/>
      <c r="J8" s="83"/>
      <c r="K8" s="83"/>
    </row>
    <row r="9" spans="1:11" ht="15.5" x14ac:dyDescent="0.35">
      <c r="A9" s="78" t="s">
        <v>102</v>
      </c>
      <c r="B9" s="84">
        <f>ABS(B4-B5)</f>
        <v>1.4686114913058326</v>
      </c>
      <c r="C9" s="84">
        <f t="shared" ref="C9:K9" si="0">ABS(C4-C5)</f>
        <v>1.4665578963189034</v>
      </c>
      <c r="D9" s="85">
        <f t="shared" si="0"/>
        <v>1.2802019346541123</v>
      </c>
      <c r="E9" s="85">
        <f t="shared" si="0"/>
        <v>1.2273939991047484</v>
      </c>
      <c r="F9" s="85">
        <f t="shared" si="0"/>
        <v>1.2750216189158543</v>
      </c>
      <c r="G9" s="85">
        <f t="shared" si="0"/>
        <v>1.2483915005283102</v>
      </c>
      <c r="H9" s="85">
        <f t="shared" si="0"/>
        <v>1.1133458202121425</v>
      </c>
      <c r="I9" s="85">
        <f t="shared" si="0"/>
        <v>1.2365278998448943</v>
      </c>
      <c r="J9" s="85">
        <f t="shared" si="0"/>
        <v>1.2033479478814293</v>
      </c>
      <c r="K9" s="85">
        <f t="shared" si="0"/>
        <v>1.3807981541485645</v>
      </c>
    </row>
    <row r="10" spans="1:11" x14ac:dyDescent="0.35">
      <c r="A10" s="86" t="s">
        <v>268</v>
      </c>
    </row>
    <row r="11" spans="1:11" x14ac:dyDescent="0.35">
      <c r="A11" s="86" t="s">
        <v>270</v>
      </c>
    </row>
  </sheetData>
  <mergeCells count="6">
    <mergeCell ref="A1:K1"/>
    <mergeCell ref="B2:C2"/>
    <mergeCell ref="D2:E2"/>
    <mergeCell ref="F2:G2"/>
    <mergeCell ref="H2:I2"/>
    <mergeCell ref="J2:K2"/>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K12"/>
  <sheetViews>
    <sheetView zoomScaleNormal="100" workbookViewId="0">
      <selection sqref="A1:K1"/>
    </sheetView>
  </sheetViews>
  <sheetFormatPr defaultRowHeight="14.5" x14ac:dyDescent="0.35"/>
  <cols>
    <col min="1" max="1" width="16.90625" customWidth="1"/>
    <col min="2" max="11" width="8.1796875" customWidth="1"/>
  </cols>
  <sheetData>
    <row r="1" spans="1:11" ht="30" customHeight="1" x14ac:dyDescent="0.35">
      <c r="A1" s="145" t="s">
        <v>271</v>
      </c>
      <c r="B1" s="149"/>
      <c r="C1" s="149"/>
      <c r="D1" s="149"/>
      <c r="E1" s="149"/>
      <c r="F1" s="149"/>
      <c r="G1" s="149"/>
      <c r="H1" s="149"/>
      <c r="I1" s="149"/>
      <c r="J1" s="149"/>
      <c r="K1" s="150"/>
    </row>
    <row r="2" spans="1:11" ht="15.5" x14ac:dyDescent="0.35">
      <c r="A2" s="75"/>
      <c r="B2" s="145" t="s">
        <v>94</v>
      </c>
      <c r="C2" s="151"/>
      <c r="D2" s="145" t="s">
        <v>100</v>
      </c>
      <c r="E2" s="150"/>
      <c r="F2" s="145" t="s">
        <v>101</v>
      </c>
      <c r="G2" s="150"/>
      <c r="H2" s="145" t="s">
        <v>116</v>
      </c>
      <c r="I2" s="150"/>
      <c r="J2" s="145" t="s">
        <v>117</v>
      </c>
      <c r="K2" s="150"/>
    </row>
    <row r="3" spans="1:11" ht="15.5" x14ac:dyDescent="0.35">
      <c r="A3" s="76"/>
      <c r="B3" s="75" t="s">
        <v>53</v>
      </c>
      <c r="C3" s="75" t="s">
        <v>54</v>
      </c>
      <c r="D3" s="75" t="s">
        <v>53</v>
      </c>
      <c r="E3" s="75" t="s">
        <v>54</v>
      </c>
      <c r="F3" s="75" t="s">
        <v>53</v>
      </c>
      <c r="G3" s="75" t="s">
        <v>54</v>
      </c>
      <c r="H3" s="75" t="s">
        <v>53</v>
      </c>
      <c r="I3" s="75" t="s">
        <v>54</v>
      </c>
      <c r="J3" s="75" t="s">
        <v>53</v>
      </c>
      <c r="K3" s="75" t="s">
        <v>54</v>
      </c>
    </row>
    <row r="4" spans="1:11" ht="15.5" x14ac:dyDescent="0.35">
      <c r="A4" s="78" t="s">
        <v>56</v>
      </c>
      <c r="B4" s="90">
        <v>61.777468277848158</v>
      </c>
      <c r="C4" s="90">
        <v>64.445039856223971</v>
      </c>
      <c r="D4" s="80">
        <v>62.998232210786604</v>
      </c>
      <c r="E4" s="80">
        <v>66.280207763179405</v>
      </c>
      <c r="F4" s="80">
        <v>63.48626805662601</v>
      </c>
      <c r="G4" s="80">
        <v>66.291107793181837</v>
      </c>
      <c r="H4" s="80">
        <v>62.9301750527897</v>
      </c>
      <c r="I4" s="80">
        <v>64.602736211643702</v>
      </c>
      <c r="J4" s="80">
        <v>61.33831153073978</v>
      </c>
      <c r="K4" s="80">
        <v>62.674608573625072</v>
      </c>
    </row>
    <row r="5" spans="1:11" ht="15.5" x14ac:dyDescent="0.35">
      <c r="A5" s="78" t="s">
        <v>57</v>
      </c>
      <c r="B5" s="90">
        <v>57.119263909940322</v>
      </c>
      <c r="C5" s="90">
        <v>60.152404559585321</v>
      </c>
      <c r="D5" s="80">
        <v>59.768694284105521</v>
      </c>
      <c r="E5" s="80">
        <v>60.406935997813314</v>
      </c>
      <c r="F5" s="80">
        <v>60.902697106206155</v>
      </c>
      <c r="G5" s="80">
        <v>60.516919473780064</v>
      </c>
      <c r="H5" s="80">
        <v>59.629706541882847</v>
      </c>
      <c r="I5" s="80">
        <v>59.387380237424999</v>
      </c>
      <c r="J5" s="80">
        <v>58.009549597999424</v>
      </c>
      <c r="K5" s="80">
        <v>58.403586746025077</v>
      </c>
    </row>
    <row r="6" spans="1:11" ht="15.5" x14ac:dyDescent="0.35">
      <c r="A6" s="78" t="s">
        <v>55</v>
      </c>
      <c r="B6" s="91">
        <v>60.073466624882052</v>
      </c>
      <c r="C6" s="90">
        <v>62.12508244389965</v>
      </c>
      <c r="D6" s="80">
        <v>60.600967164344063</v>
      </c>
      <c r="E6" s="80">
        <v>62.740511807806755</v>
      </c>
      <c r="F6" s="80">
        <v>61.233038268311432</v>
      </c>
      <c r="G6" s="80">
        <v>62.735671944518117</v>
      </c>
      <c r="H6" s="80">
        <v>60.306470508148983</v>
      </c>
      <c r="I6" s="80">
        <v>61.371151593923905</v>
      </c>
      <c r="J6" s="80">
        <v>59.255770255248159</v>
      </c>
      <c r="K6" s="80">
        <v>60.24743451744078</v>
      </c>
    </row>
    <row r="7" spans="1:11" ht="15.5" x14ac:dyDescent="0.35">
      <c r="A7" s="78"/>
      <c r="B7" s="91"/>
      <c r="C7" s="90"/>
      <c r="D7" s="83"/>
      <c r="E7" s="83"/>
      <c r="F7" s="83"/>
      <c r="G7" s="83"/>
      <c r="H7" s="83"/>
      <c r="I7" s="83"/>
      <c r="J7" s="83"/>
      <c r="K7" s="83"/>
    </row>
    <row r="8" spans="1:11" ht="15.5" x14ac:dyDescent="0.35">
      <c r="A8" s="78" t="s">
        <v>102</v>
      </c>
      <c r="B8" s="92">
        <f>ABS(B4-B5)</f>
        <v>4.6582043679078353</v>
      </c>
      <c r="C8" s="92">
        <f t="shared" ref="C8:K8" si="0">ABS(C4-C5)</f>
        <v>4.2926352966386503</v>
      </c>
      <c r="D8" s="85">
        <f t="shared" si="0"/>
        <v>3.2295379266810826</v>
      </c>
      <c r="E8" s="85">
        <f t="shared" si="0"/>
        <v>5.8732717653660913</v>
      </c>
      <c r="F8" s="85">
        <f t="shared" si="0"/>
        <v>2.5835709504198547</v>
      </c>
      <c r="G8" s="85">
        <f t="shared" si="0"/>
        <v>5.7741883194017731</v>
      </c>
      <c r="H8" s="85">
        <f t="shared" si="0"/>
        <v>3.3004685109068532</v>
      </c>
      <c r="I8" s="85">
        <f t="shared" si="0"/>
        <v>5.2153559742187028</v>
      </c>
      <c r="J8" s="85">
        <f t="shared" si="0"/>
        <v>3.3287619327403561</v>
      </c>
      <c r="K8" s="85">
        <f t="shared" si="0"/>
        <v>4.2710218275999949</v>
      </c>
    </row>
    <row r="9" spans="1:11" ht="15.5" x14ac:dyDescent="0.35">
      <c r="A9" s="93" t="s">
        <v>268</v>
      </c>
      <c r="B9" s="94"/>
      <c r="C9" s="94"/>
      <c r="D9" s="94"/>
      <c r="E9" s="94"/>
      <c r="F9" s="94"/>
      <c r="G9" s="94"/>
      <c r="H9" s="94"/>
      <c r="I9" s="94"/>
      <c r="J9" s="95"/>
      <c r="K9" s="95"/>
    </row>
    <row r="10" spans="1:11" x14ac:dyDescent="0.35">
      <c r="A10" s="153" t="s">
        <v>272</v>
      </c>
      <c r="B10" s="153"/>
      <c r="C10" s="153"/>
      <c r="D10" s="153"/>
      <c r="E10" s="153"/>
      <c r="F10" s="153"/>
      <c r="G10" s="153"/>
      <c r="H10" s="153"/>
      <c r="I10" s="153"/>
      <c r="J10" s="153"/>
      <c r="K10" s="153"/>
    </row>
    <row r="11" spans="1:11" x14ac:dyDescent="0.35">
      <c r="A11" s="154" t="s">
        <v>273</v>
      </c>
      <c r="B11" s="154"/>
      <c r="C11" s="154"/>
      <c r="D11" s="154"/>
      <c r="E11" s="154"/>
      <c r="F11" s="154"/>
      <c r="G11" s="154"/>
      <c r="H11" s="154"/>
      <c r="I11" s="154"/>
    </row>
    <row r="12" spans="1:11" x14ac:dyDescent="0.35">
      <c r="A12" s="19" t="s">
        <v>274</v>
      </c>
    </row>
  </sheetData>
  <mergeCells count="8">
    <mergeCell ref="A10:K10"/>
    <mergeCell ref="A11:I11"/>
    <mergeCell ref="A1:K1"/>
    <mergeCell ref="B2:C2"/>
    <mergeCell ref="D2:E2"/>
    <mergeCell ref="F2:G2"/>
    <mergeCell ref="H2:I2"/>
    <mergeCell ref="J2:K2"/>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K12"/>
  <sheetViews>
    <sheetView workbookViewId="0">
      <selection sqref="A1:K1"/>
    </sheetView>
  </sheetViews>
  <sheetFormatPr defaultRowHeight="14.5" x14ac:dyDescent="0.35"/>
  <cols>
    <col min="1" max="1" width="16.90625" customWidth="1"/>
    <col min="2" max="11" width="8.1796875" customWidth="1"/>
  </cols>
  <sheetData>
    <row r="1" spans="1:11" ht="30" customHeight="1" x14ac:dyDescent="0.35">
      <c r="A1" s="156" t="s">
        <v>275</v>
      </c>
      <c r="B1" s="156"/>
      <c r="C1" s="156"/>
      <c r="D1" s="156"/>
      <c r="E1" s="156"/>
      <c r="F1" s="156"/>
      <c r="G1" s="156"/>
      <c r="H1" s="156"/>
      <c r="I1" s="156"/>
      <c r="J1" s="156"/>
      <c r="K1" s="156"/>
    </row>
    <row r="2" spans="1:11" ht="15.5" x14ac:dyDescent="0.35">
      <c r="A2" s="75"/>
      <c r="B2" s="145" t="s">
        <v>94</v>
      </c>
      <c r="C2" s="151"/>
      <c r="D2" s="145" t="s">
        <v>100</v>
      </c>
      <c r="E2" s="150"/>
      <c r="F2" s="145" t="s">
        <v>101</v>
      </c>
      <c r="G2" s="150"/>
      <c r="H2" s="145" t="s">
        <v>116</v>
      </c>
      <c r="I2" s="150"/>
      <c r="J2" s="145" t="s">
        <v>117</v>
      </c>
      <c r="K2" s="150"/>
    </row>
    <row r="3" spans="1:11" ht="15.5" x14ac:dyDescent="0.35">
      <c r="A3" s="76"/>
      <c r="B3" s="75" t="s">
        <v>53</v>
      </c>
      <c r="C3" s="75" t="s">
        <v>54</v>
      </c>
      <c r="D3" s="75" t="s">
        <v>53</v>
      </c>
      <c r="E3" s="75" t="s">
        <v>54</v>
      </c>
      <c r="F3" s="75" t="s">
        <v>53</v>
      </c>
      <c r="G3" s="75" t="s">
        <v>54</v>
      </c>
      <c r="H3" s="75" t="s">
        <v>53</v>
      </c>
      <c r="I3" s="75" t="s">
        <v>54</v>
      </c>
      <c r="J3" s="75" t="s">
        <v>53</v>
      </c>
      <c r="K3" s="75" t="s">
        <v>54</v>
      </c>
    </row>
    <row r="4" spans="1:11" ht="15.5" x14ac:dyDescent="0.35">
      <c r="A4" s="78" t="s">
        <v>56</v>
      </c>
      <c r="B4" s="90">
        <v>62.591097912330696</v>
      </c>
      <c r="C4" s="90">
        <v>63.847464794932854</v>
      </c>
      <c r="D4" s="80">
        <v>64.024433057525172</v>
      </c>
      <c r="E4" s="80">
        <v>60.400226634343255</v>
      </c>
      <c r="F4" s="80">
        <v>63.402317925511163</v>
      </c>
      <c r="G4" s="80">
        <v>62.331232228963749</v>
      </c>
      <c r="H4" s="80">
        <v>61.700162901679469</v>
      </c>
      <c r="I4" s="80">
        <v>60.581221683655251</v>
      </c>
      <c r="J4" s="80">
        <v>59.11910724023312</v>
      </c>
      <c r="K4" s="80">
        <v>59.806398984183566</v>
      </c>
    </row>
    <row r="5" spans="1:11" ht="15.5" x14ac:dyDescent="0.35">
      <c r="A5" s="78" t="s">
        <v>57</v>
      </c>
      <c r="B5" s="90">
        <v>58.80680974613697</v>
      </c>
      <c r="C5" s="90">
        <v>61.531777401869185</v>
      </c>
      <c r="D5" s="80">
        <v>58.935949112829746</v>
      </c>
      <c r="E5" s="80">
        <v>60.21244035579393</v>
      </c>
      <c r="F5" s="80">
        <v>58.466118616223277</v>
      </c>
      <c r="G5" s="80">
        <v>58.506897989792144</v>
      </c>
      <c r="H5" s="80">
        <v>57.411606408167764</v>
      </c>
      <c r="I5" s="80">
        <v>55.868497709787881</v>
      </c>
      <c r="J5" s="80">
        <v>55.789350013820801</v>
      </c>
      <c r="K5" s="80">
        <v>54.437448905498755</v>
      </c>
    </row>
    <row r="6" spans="1:11" ht="15.5" x14ac:dyDescent="0.35">
      <c r="A6" s="78" t="s">
        <v>55</v>
      </c>
      <c r="B6" s="90">
        <v>58.211302274999888</v>
      </c>
      <c r="C6" s="90">
        <v>59.023826051616759</v>
      </c>
      <c r="D6" s="80">
        <v>58.611254685377411</v>
      </c>
      <c r="E6" s="80">
        <v>58.735942791926348</v>
      </c>
      <c r="F6" s="80">
        <v>59.157660320835049</v>
      </c>
      <c r="G6" s="80">
        <v>58.533572458648123</v>
      </c>
      <c r="H6" s="80">
        <v>58.240439039015101</v>
      </c>
      <c r="I6" s="80">
        <v>57.386293656629661</v>
      </c>
      <c r="J6" s="80">
        <v>57.060780585820872</v>
      </c>
      <c r="K6" s="80">
        <v>56.583776638601272</v>
      </c>
    </row>
    <row r="7" spans="1:11" ht="15.5" x14ac:dyDescent="0.35">
      <c r="A7" s="78"/>
      <c r="B7" s="90"/>
      <c r="C7" s="90"/>
      <c r="D7" s="83"/>
      <c r="E7" s="83"/>
      <c r="F7" s="83"/>
      <c r="G7" s="83"/>
      <c r="H7" s="83"/>
      <c r="I7" s="83"/>
      <c r="J7" s="83"/>
      <c r="K7" s="83"/>
    </row>
    <row r="8" spans="1:11" ht="15.5" x14ac:dyDescent="0.35">
      <c r="A8" s="78" t="s">
        <v>102</v>
      </c>
      <c r="B8" s="92">
        <f>ABS(B4-B5)</f>
        <v>3.7842881661937255</v>
      </c>
      <c r="C8" s="92">
        <f t="shared" ref="C8:K8" si="0">ABS(C4-C5)</f>
        <v>2.3156873930636692</v>
      </c>
      <c r="D8" s="85">
        <f t="shared" si="0"/>
        <v>5.088483944695426</v>
      </c>
      <c r="E8" s="85">
        <f t="shared" si="0"/>
        <v>0.18778627854932495</v>
      </c>
      <c r="F8" s="85">
        <f t="shared" si="0"/>
        <v>4.9361993092878862</v>
      </c>
      <c r="G8" s="85">
        <f t="shared" si="0"/>
        <v>3.8243342391716055</v>
      </c>
      <c r="H8" s="85">
        <f t="shared" si="0"/>
        <v>4.288556493511706</v>
      </c>
      <c r="I8" s="85">
        <f t="shared" si="0"/>
        <v>4.7127239738673694</v>
      </c>
      <c r="J8" s="85">
        <f t="shared" si="0"/>
        <v>3.329757226412319</v>
      </c>
      <c r="K8" s="85">
        <f t="shared" si="0"/>
        <v>5.3689500786848114</v>
      </c>
    </row>
    <row r="9" spans="1:11" x14ac:dyDescent="0.35">
      <c r="A9" s="86" t="s">
        <v>268</v>
      </c>
    </row>
    <row r="10" spans="1:11" x14ac:dyDescent="0.35">
      <c r="A10" s="155" t="s">
        <v>276</v>
      </c>
      <c r="B10" s="155"/>
      <c r="C10" s="155"/>
      <c r="D10" s="155"/>
      <c r="E10" s="155"/>
      <c r="F10" s="155"/>
      <c r="G10" s="155"/>
      <c r="H10" s="155"/>
      <c r="I10" s="155"/>
      <c r="J10" s="155"/>
      <c r="K10" s="155"/>
    </row>
    <row r="11" spans="1:11" x14ac:dyDescent="0.35">
      <c r="A11" s="154" t="s">
        <v>277</v>
      </c>
      <c r="B11" s="154"/>
      <c r="C11" s="154"/>
      <c r="D11" s="154"/>
      <c r="E11" s="154"/>
      <c r="F11" s="154"/>
      <c r="G11" s="154"/>
      <c r="H11" s="154"/>
      <c r="I11" s="154"/>
    </row>
    <row r="12" spans="1:11" x14ac:dyDescent="0.35">
      <c r="A12" s="19" t="s">
        <v>274</v>
      </c>
    </row>
  </sheetData>
  <mergeCells count="8">
    <mergeCell ref="A10:K10"/>
    <mergeCell ref="A11:I11"/>
    <mergeCell ref="A1:K1"/>
    <mergeCell ref="B2:C2"/>
    <mergeCell ref="D2:E2"/>
    <mergeCell ref="F2:G2"/>
    <mergeCell ref="H2:I2"/>
    <mergeCell ref="J2:K2"/>
  </mergeCells>
  <pageMargins left="0.7" right="0.7" top="0.75" bottom="0.75" header="0.3" footer="0.3"/>
  <pageSetup orientation="portrait" horizontalDpi="90" verticalDpi="9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G14"/>
  <sheetViews>
    <sheetView workbookViewId="0">
      <selection sqref="A1:F1"/>
    </sheetView>
  </sheetViews>
  <sheetFormatPr defaultRowHeight="14.5" x14ac:dyDescent="0.35"/>
  <cols>
    <col min="1" max="1" width="19" customWidth="1"/>
    <col min="2" max="6" width="10.1796875" customWidth="1"/>
    <col min="7" max="7" width="12.7265625" customWidth="1"/>
  </cols>
  <sheetData>
    <row r="1" spans="1:7" ht="30" customHeight="1" x14ac:dyDescent="0.35">
      <c r="A1" s="145" t="s">
        <v>338</v>
      </c>
      <c r="B1" s="157"/>
      <c r="C1" s="157"/>
      <c r="D1" s="157"/>
      <c r="E1" s="157"/>
      <c r="F1" s="151"/>
    </row>
    <row r="2" spans="1:7" ht="20.149999999999999" customHeight="1" x14ac:dyDescent="0.35">
      <c r="A2" s="145" t="s">
        <v>61</v>
      </c>
      <c r="B2" s="157"/>
      <c r="C2" s="157"/>
      <c r="D2" s="157"/>
      <c r="E2" s="157"/>
      <c r="F2" s="151"/>
    </row>
    <row r="3" spans="1:7" ht="20.149999999999999" customHeight="1" x14ac:dyDescent="0.35">
      <c r="A3" s="97"/>
      <c r="B3" s="75" t="s">
        <v>94</v>
      </c>
      <c r="C3" s="75" t="s">
        <v>100</v>
      </c>
      <c r="D3" s="75" t="s">
        <v>101</v>
      </c>
      <c r="E3" s="75" t="s">
        <v>116</v>
      </c>
      <c r="F3" s="75" t="s">
        <v>117</v>
      </c>
    </row>
    <row r="4" spans="1:7" ht="20.149999999999999" customHeight="1" x14ac:dyDescent="0.35">
      <c r="A4" s="99"/>
      <c r="B4" s="75" t="s">
        <v>278</v>
      </c>
      <c r="C4" s="75" t="s">
        <v>278</v>
      </c>
      <c r="D4" s="75" t="s">
        <v>278</v>
      </c>
      <c r="E4" s="75" t="s">
        <v>278</v>
      </c>
      <c r="F4" s="75" t="s">
        <v>278</v>
      </c>
    </row>
    <row r="5" spans="1:7" ht="18" customHeight="1" x14ac:dyDescent="0.35">
      <c r="A5" s="78" t="s">
        <v>56</v>
      </c>
      <c r="B5" s="79">
        <v>6.5432651675890368</v>
      </c>
      <c r="C5" s="79">
        <v>6.8166818916183649</v>
      </c>
      <c r="D5" s="79">
        <v>6.9268852819587945</v>
      </c>
      <c r="E5" s="79">
        <v>6.865590776320281</v>
      </c>
      <c r="F5" s="79">
        <v>6.7232296538338403</v>
      </c>
    </row>
    <row r="6" spans="1:7" ht="18" customHeight="1" x14ac:dyDescent="0.35">
      <c r="A6" s="78" t="s">
        <v>57</v>
      </c>
      <c r="B6" s="79">
        <v>9.7942284445711678</v>
      </c>
      <c r="C6" s="79">
        <v>9.9460816199258844</v>
      </c>
      <c r="D6" s="79">
        <v>9.8982338624715869</v>
      </c>
      <c r="E6" s="79">
        <v>9.5967268977382325</v>
      </c>
      <c r="F6" s="79">
        <v>9.6671186273363467</v>
      </c>
    </row>
    <row r="7" spans="1:7" ht="18" customHeight="1" x14ac:dyDescent="0.35">
      <c r="A7" s="78" t="s">
        <v>58</v>
      </c>
      <c r="B7" s="79">
        <v>7.3065511686499862</v>
      </c>
      <c r="C7" s="80">
        <v>7.4579868030877616</v>
      </c>
      <c r="D7" s="80">
        <v>7.4913624607627511</v>
      </c>
      <c r="E7" s="80">
        <v>7.0449866395761829</v>
      </c>
      <c r="F7" s="80">
        <v>6.8898371788360331</v>
      </c>
    </row>
    <row r="8" spans="1:7" ht="18" customHeight="1" x14ac:dyDescent="0.35">
      <c r="A8" s="78" t="s">
        <v>55</v>
      </c>
      <c r="B8" s="79">
        <v>8.5044877911430561</v>
      </c>
      <c r="C8" s="80">
        <v>8.6991847078454043</v>
      </c>
      <c r="D8" s="80">
        <v>8.7130255195252602</v>
      </c>
      <c r="E8" s="80">
        <v>8.4902427193100021</v>
      </c>
      <c r="F8" s="80">
        <v>8.474017396871238</v>
      </c>
    </row>
    <row r="9" spans="1:7" ht="18" customHeight="1" x14ac:dyDescent="0.35">
      <c r="A9" s="81"/>
      <c r="B9" s="82"/>
      <c r="C9" s="83"/>
      <c r="D9" s="83"/>
      <c r="E9" s="83"/>
      <c r="F9" s="83"/>
    </row>
    <row r="10" spans="1:7" ht="18" customHeight="1" x14ac:dyDescent="0.35">
      <c r="A10" s="78" t="s">
        <v>102</v>
      </c>
      <c r="B10" s="100">
        <f>(B6-B5)</f>
        <v>3.2509632769821311</v>
      </c>
      <c r="C10" s="85">
        <f>(C6-C5)</f>
        <v>3.1293997283075194</v>
      </c>
      <c r="D10" s="85">
        <f>(D6-D5)</f>
        <v>2.9713485805127924</v>
      </c>
      <c r="E10" s="85">
        <f>(E6-E5)</f>
        <v>2.7311361214179515</v>
      </c>
      <c r="F10" s="85">
        <f>(F6-F5)</f>
        <v>2.9438889735025064</v>
      </c>
    </row>
    <row r="11" spans="1:7" x14ac:dyDescent="0.35">
      <c r="A11" s="86" t="s">
        <v>268</v>
      </c>
      <c r="B11" s="19"/>
      <c r="C11" s="19"/>
      <c r="D11" s="19"/>
      <c r="E11" s="19"/>
      <c r="F11" s="19"/>
      <c r="G11" s="19"/>
    </row>
    <row r="12" spans="1:7" ht="30.5" customHeight="1" x14ac:dyDescent="0.35">
      <c r="A12" s="158" t="s">
        <v>279</v>
      </c>
      <c r="B12" s="158"/>
      <c r="C12" s="158"/>
      <c r="D12" s="158"/>
      <c r="E12" s="158"/>
      <c r="F12" s="158"/>
      <c r="G12" s="158"/>
    </row>
    <row r="13" spans="1:7" ht="43.5" customHeight="1" x14ac:dyDescent="0.35">
      <c r="A13" s="155" t="s">
        <v>280</v>
      </c>
      <c r="B13" s="155"/>
      <c r="C13" s="155"/>
      <c r="D13" s="155"/>
      <c r="E13" s="155"/>
      <c r="F13" s="155"/>
      <c r="G13" s="155"/>
    </row>
    <row r="14" spans="1:7" x14ac:dyDescent="0.35">
      <c r="G14" s="17"/>
    </row>
  </sheetData>
  <mergeCells count="4">
    <mergeCell ref="A2:F2"/>
    <mergeCell ref="A1:F1"/>
    <mergeCell ref="A12:G12"/>
    <mergeCell ref="A13:G13"/>
  </mergeCells>
  <pageMargins left="0.7" right="0.7" top="0.75" bottom="0.75" header="0.3" footer="0.3"/>
  <pageSetup orientation="portrait" horizontalDpi="1200" verticalDpi="12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H14"/>
  <sheetViews>
    <sheetView workbookViewId="0">
      <selection sqref="A1:F1"/>
    </sheetView>
  </sheetViews>
  <sheetFormatPr defaultRowHeight="14.5" x14ac:dyDescent="0.35"/>
  <cols>
    <col min="1" max="1" width="20.1796875" customWidth="1"/>
    <col min="2" max="6" width="10.1796875" customWidth="1"/>
  </cols>
  <sheetData>
    <row r="1" spans="1:8" ht="30" customHeight="1" x14ac:dyDescent="0.35">
      <c r="A1" s="156" t="s">
        <v>355</v>
      </c>
      <c r="B1" s="156"/>
      <c r="C1" s="156"/>
      <c r="D1" s="156"/>
      <c r="E1" s="156"/>
      <c r="F1" s="156"/>
    </row>
    <row r="2" spans="1:8" ht="20.149999999999999" customHeight="1" x14ac:dyDescent="0.35">
      <c r="A2" s="156" t="s">
        <v>62</v>
      </c>
      <c r="B2" s="156"/>
      <c r="C2" s="156"/>
      <c r="D2" s="156"/>
      <c r="E2" s="156"/>
      <c r="F2" s="156"/>
    </row>
    <row r="3" spans="1:8" ht="20.149999999999999" customHeight="1" x14ac:dyDescent="0.35">
      <c r="A3" s="107"/>
      <c r="B3" s="75" t="s">
        <v>95</v>
      </c>
      <c r="C3" s="75" t="s">
        <v>103</v>
      </c>
      <c r="D3" s="75" t="s">
        <v>104</v>
      </c>
      <c r="E3" s="75" t="s">
        <v>118</v>
      </c>
      <c r="F3" s="75" t="s">
        <v>119</v>
      </c>
    </row>
    <row r="4" spans="1:8" ht="20.149999999999999" customHeight="1" x14ac:dyDescent="0.35">
      <c r="A4" s="107"/>
      <c r="B4" s="75" t="s">
        <v>278</v>
      </c>
      <c r="C4" s="75" t="s">
        <v>278</v>
      </c>
      <c r="D4" s="75" t="s">
        <v>278</v>
      </c>
      <c r="E4" s="75" t="s">
        <v>278</v>
      </c>
      <c r="F4" s="75" t="s">
        <v>278</v>
      </c>
    </row>
    <row r="5" spans="1:8" ht="15.5" x14ac:dyDescent="0.35">
      <c r="A5" s="78" t="s">
        <v>56</v>
      </c>
      <c r="B5" s="102">
        <v>69.052537031272806</v>
      </c>
      <c r="C5" s="102">
        <v>67.445352022431251</v>
      </c>
      <c r="D5" s="102">
        <v>65.749541946913837</v>
      </c>
      <c r="E5" s="103">
        <v>65.445438183147274</v>
      </c>
      <c r="F5" s="103">
        <v>66.674287546303646</v>
      </c>
    </row>
    <row r="6" spans="1:8" ht="15.5" x14ac:dyDescent="0.35">
      <c r="A6" s="78" t="s">
        <v>57</v>
      </c>
      <c r="B6" s="102">
        <v>90.992287676779384</v>
      </c>
      <c r="C6" s="102">
        <v>89.491770236947559</v>
      </c>
      <c r="D6" s="102">
        <v>88.933956604371687</v>
      </c>
      <c r="E6" s="103">
        <v>88.878778208971411</v>
      </c>
      <c r="F6" s="103">
        <v>91.271402109118043</v>
      </c>
    </row>
    <row r="7" spans="1:8" ht="15.5" x14ac:dyDescent="0.35">
      <c r="A7" s="78" t="s">
        <v>58</v>
      </c>
      <c r="B7" s="102">
        <v>67.412255577790845</v>
      </c>
      <c r="C7" s="102">
        <v>68.721933451417982</v>
      </c>
      <c r="D7" s="102">
        <v>69.385210139108707</v>
      </c>
      <c r="E7" s="103">
        <v>69.665219100663109</v>
      </c>
      <c r="F7" s="103">
        <v>68.912286453909815</v>
      </c>
    </row>
    <row r="8" spans="1:8" ht="15.5" x14ac:dyDescent="0.35">
      <c r="A8" s="78" t="s">
        <v>55</v>
      </c>
      <c r="B8" s="102">
        <v>81.893402934809458</v>
      </c>
      <c r="C8" s="102">
        <v>81.030619274647194</v>
      </c>
      <c r="D8" s="102">
        <v>79.559700453069638</v>
      </c>
      <c r="E8" s="103">
        <v>79.419745186719481</v>
      </c>
      <c r="F8" s="103">
        <v>81.246136762139102</v>
      </c>
    </row>
    <row r="9" spans="1:8" ht="15.5" x14ac:dyDescent="0.35">
      <c r="A9" s="78"/>
      <c r="B9" s="102"/>
      <c r="C9" s="102"/>
      <c r="D9" s="102"/>
      <c r="E9" s="103"/>
      <c r="F9" s="103"/>
    </row>
    <row r="10" spans="1:8" ht="15.5" x14ac:dyDescent="0.35">
      <c r="A10" s="78" t="s">
        <v>102</v>
      </c>
      <c r="B10" s="108">
        <f>(B6-B5)/B5</f>
        <v>0.31772548249125748</v>
      </c>
      <c r="C10" s="108">
        <f>(C6-C5)/C5</f>
        <v>0.32687824369548873</v>
      </c>
      <c r="D10" s="108">
        <f>(D6-D5)/D5</f>
        <v>0.35261712813416923</v>
      </c>
      <c r="E10" s="106">
        <f>(E6-E5)/E5</f>
        <v>0.35805918145504007</v>
      </c>
      <c r="F10" s="106">
        <f>(F6-F5)/F5</f>
        <v>0.36891454664187162</v>
      </c>
    </row>
    <row r="12" spans="1:8" x14ac:dyDescent="0.35">
      <c r="A12" s="159" t="s">
        <v>281</v>
      </c>
      <c r="B12" s="159"/>
      <c r="C12" s="159"/>
      <c r="D12" s="159"/>
      <c r="E12" s="159"/>
      <c r="F12" s="159"/>
    </row>
    <row r="13" spans="1:8" ht="48.5" customHeight="1" x14ac:dyDescent="0.35">
      <c r="A13" s="155" t="s">
        <v>282</v>
      </c>
      <c r="B13" s="155"/>
      <c r="C13" s="155"/>
      <c r="D13" s="155"/>
      <c r="E13" s="155"/>
      <c r="F13" s="155"/>
      <c r="G13" s="155"/>
      <c r="H13" s="155"/>
    </row>
    <row r="14" spans="1:8" ht="44" customHeight="1" x14ac:dyDescent="0.35">
      <c r="A14" s="154" t="s">
        <v>283</v>
      </c>
      <c r="B14" s="154"/>
      <c r="C14" s="154"/>
      <c r="D14" s="154"/>
      <c r="E14" s="154"/>
      <c r="F14" s="154"/>
      <c r="G14" s="12"/>
    </row>
  </sheetData>
  <mergeCells count="5">
    <mergeCell ref="A1:F1"/>
    <mergeCell ref="A2:F2"/>
    <mergeCell ref="A12:F12"/>
    <mergeCell ref="A13:H13"/>
    <mergeCell ref="A14:F14"/>
  </mergeCell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H14"/>
  <sheetViews>
    <sheetView workbookViewId="0">
      <selection sqref="A1:F1"/>
    </sheetView>
  </sheetViews>
  <sheetFormatPr defaultRowHeight="14.5" x14ac:dyDescent="0.35"/>
  <cols>
    <col min="1" max="1" width="20.7265625" customWidth="1"/>
    <col min="2" max="6" width="10.1796875" customWidth="1"/>
  </cols>
  <sheetData>
    <row r="1" spans="1:8" ht="30" customHeight="1" x14ac:dyDescent="0.35">
      <c r="A1" s="145" t="s">
        <v>339</v>
      </c>
      <c r="B1" s="149"/>
      <c r="C1" s="149"/>
      <c r="D1" s="149"/>
      <c r="E1" s="149"/>
      <c r="F1" s="150"/>
    </row>
    <row r="2" spans="1:8" ht="20.149999999999999" customHeight="1" x14ac:dyDescent="0.35">
      <c r="A2" s="145" t="s">
        <v>62</v>
      </c>
      <c r="B2" s="149"/>
      <c r="C2" s="149"/>
      <c r="D2" s="149"/>
      <c r="E2" s="149"/>
      <c r="F2" s="150"/>
    </row>
    <row r="3" spans="1:8" ht="20.149999999999999" customHeight="1" x14ac:dyDescent="0.35">
      <c r="A3" s="107"/>
      <c r="B3" s="75" t="s">
        <v>95</v>
      </c>
      <c r="C3" s="75" t="s">
        <v>103</v>
      </c>
      <c r="D3" s="75" t="s">
        <v>104</v>
      </c>
      <c r="E3" s="75" t="s">
        <v>118</v>
      </c>
      <c r="F3" s="75" t="s">
        <v>119</v>
      </c>
    </row>
    <row r="4" spans="1:8" ht="15.5" x14ac:dyDescent="0.35">
      <c r="A4" s="107"/>
      <c r="B4" s="75" t="s">
        <v>278</v>
      </c>
      <c r="C4" s="75" t="s">
        <v>278</v>
      </c>
      <c r="D4" s="75" t="s">
        <v>278</v>
      </c>
      <c r="E4" s="75" t="s">
        <v>278</v>
      </c>
      <c r="F4" s="75" t="s">
        <v>278</v>
      </c>
    </row>
    <row r="5" spans="1:8" ht="15.5" x14ac:dyDescent="0.35">
      <c r="A5" s="78" t="s">
        <v>56</v>
      </c>
      <c r="B5" s="102">
        <v>129</v>
      </c>
      <c r="C5" s="102">
        <v>134</v>
      </c>
      <c r="D5" s="102">
        <v>135</v>
      </c>
      <c r="E5" s="103">
        <v>135</v>
      </c>
      <c r="F5" s="103">
        <v>138</v>
      </c>
    </row>
    <row r="6" spans="1:8" ht="15.5" x14ac:dyDescent="0.35">
      <c r="A6" s="78" t="s">
        <v>57</v>
      </c>
      <c r="B6" s="102">
        <v>202</v>
      </c>
      <c r="C6" s="102">
        <v>208</v>
      </c>
      <c r="D6" s="102">
        <v>209</v>
      </c>
      <c r="E6" s="103">
        <v>207</v>
      </c>
      <c r="F6" s="103">
        <v>210</v>
      </c>
    </row>
    <row r="7" spans="1:8" ht="15.5" x14ac:dyDescent="0.35">
      <c r="A7" s="78" t="s">
        <v>58</v>
      </c>
      <c r="B7" s="102">
        <v>136</v>
      </c>
      <c r="C7" s="102">
        <v>140</v>
      </c>
      <c r="D7" s="102">
        <v>140</v>
      </c>
      <c r="E7" s="103">
        <v>134</v>
      </c>
      <c r="F7" s="103">
        <v>141</v>
      </c>
    </row>
    <row r="8" spans="1:8" ht="15.5" x14ac:dyDescent="0.35">
      <c r="A8" s="78" t="s">
        <v>55</v>
      </c>
      <c r="B8" s="102">
        <v>173</v>
      </c>
      <c r="C8" s="102">
        <v>180</v>
      </c>
      <c r="D8" s="102">
        <v>179</v>
      </c>
      <c r="E8" s="103">
        <v>177</v>
      </c>
      <c r="F8" s="103">
        <v>181</v>
      </c>
    </row>
    <row r="9" spans="1:8" ht="15.5" x14ac:dyDescent="0.35">
      <c r="A9" s="78"/>
      <c r="B9" s="102"/>
      <c r="C9" s="102"/>
      <c r="D9" s="102"/>
      <c r="E9" s="103"/>
      <c r="F9" s="103"/>
    </row>
    <row r="10" spans="1:8" ht="15.5" x14ac:dyDescent="0.35">
      <c r="A10" s="78" t="s">
        <v>102</v>
      </c>
      <c r="B10" s="108">
        <v>0.56999999999999995</v>
      </c>
      <c r="C10" s="108">
        <v>0.55000000000000004</v>
      </c>
      <c r="D10" s="108">
        <v>0.54</v>
      </c>
      <c r="E10" s="106">
        <v>0.53</v>
      </c>
      <c r="F10" s="106">
        <v>0.52</v>
      </c>
    </row>
    <row r="12" spans="1:8" x14ac:dyDescent="0.35">
      <c r="A12" s="159" t="s">
        <v>281</v>
      </c>
      <c r="B12" s="159"/>
      <c r="C12" s="159"/>
      <c r="D12" s="159"/>
      <c r="E12" s="159"/>
      <c r="F12" s="159"/>
    </row>
    <row r="13" spans="1:8" ht="44" customHeight="1" x14ac:dyDescent="0.35">
      <c r="A13" s="155" t="s">
        <v>282</v>
      </c>
      <c r="B13" s="155"/>
      <c r="C13" s="155"/>
      <c r="D13" s="155"/>
      <c r="E13" s="155"/>
      <c r="F13" s="155"/>
      <c r="G13" s="155"/>
      <c r="H13" s="155"/>
    </row>
    <row r="14" spans="1:8" ht="41" customHeight="1" x14ac:dyDescent="0.35">
      <c r="A14" s="154" t="s">
        <v>283</v>
      </c>
      <c r="B14" s="154"/>
      <c r="C14" s="154"/>
      <c r="D14" s="154"/>
      <c r="E14" s="154"/>
      <c r="F14" s="154"/>
      <c r="G14" s="12"/>
    </row>
  </sheetData>
  <mergeCells count="5">
    <mergeCell ref="A1:F1"/>
    <mergeCell ref="A2:F2"/>
    <mergeCell ref="A12:F12"/>
    <mergeCell ref="A13:H13"/>
    <mergeCell ref="A14:F14"/>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G12"/>
  <sheetViews>
    <sheetView workbookViewId="0">
      <selection sqref="A1:F1"/>
    </sheetView>
  </sheetViews>
  <sheetFormatPr defaultRowHeight="14.5" x14ac:dyDescent="0.35"/>
  <cols>
    <col min="1" max="1" width="20.7265625" customWidth="1"/>
    <col min="2" max="6" width="10.1796875" customWidth="1"/>
  </cols>
  <sheetData>
    <row r="1" spans="1:7" ht="30" customHeight="1" x14ac:dyDescent="0.35">
      <c r="A1" s="156" t="s">
        <v>340</v>
      </c>
      <c r="B1" s="156"/>
      <c r="C1" s="156"/>
      <c r="D1" s="156"/>
      <c r="E1" s="156"/>
      <c r="F1" s="156"/>
    </row>
    <row r="2" spans="1:7" ht="20.149999999999999" customHeight="1" x14ac:dyDescent="0.35">
      <c r="A2" s="156" t="s">
        <v>62</v>
      </c>
      <c r="B2" s="156"/>
      <c r="C2" s="156"/>
      <c r="D2" s="156"/>
      <c r="E2" s="156"/>
      <c r="F2" s="156"/>
    </row>
    <row r="3" spans="1:7" ht="20.149999999999999" customHeight="1" x14ac:dyDescent="0.35">
      <c r="A3" s="107"/>
      <c r="B3" s="75" t="s">
        <v>95</v>
      </c>
      <c r="C3" s="75" t="s">
        <v>103</v>
      </c>
      <c r="D3" s="75" t="s">
        <v>104</v>
      </c>
      <c r="E3" s="75" t="s">
        <v>118</v>
      </c>
      <c r="F3" s="75" t="s">
        <v>119</v>
      </c>
    </row>
    <row r="4" spans="1:7" ht="20.149999999999999" customHeight="1" x14ac:dyDescent="0.35">
      <c r="A4" s="107"/>
      <c r="B4" s="75" t="s">
        <v>278</v>
      </c>
      <c r="C4" s="75" t="s">
        <v>278</v>
      </c>
      <c r="D4" s="75" t="s">
        <v>278</v>
      </c>
      <c r="E4" s="75" t="s">
        <v>278</v>
      </c>
      <c r="F4" s="75" t="s">
        <v>278</v>
      </c>
    </row>
    <row r="5" spans="1:7" ht="15.5" x14ac:dyDescent="0.35">
      <c r="A5" s="78" t="s">
        <v>56</v>
      </c>
      <c r="B5" s="102">
        <v>197.69725057481713</v>
      </c>
      <c r="C5" s="102">
        <v>201.87922501608068</v>
      </c>
      <c r="D5" s="102">
        <v>201.13665276706968</v>
      </c>
      <c r="E5" s="103">
        <v>200.46697609544597</v>
      </c>
      <c r="F5" s="103">
        <v>204.64425269398936</v>
      </c>
    </row>
    <row r="6" spans="1:7" ht="15.5" x14ac:dyDescent="0.35">
      <c r="A6" s="78" t="s">
        <v>57</v>
      </c>
      <c r="B6" s="102">
        <v>293.28238149375386</v>
      </c>
      <c r="C6" s="102">
        <v>297.64817266590916</v>
      </c>
      <c r="D6" s="102">
        <v>297.61748005963511</v>
      </c>
      <c r="E6" s="103">
        <v>295.71991193420104</v>
      </c>
      <c r="F6" s="103">
        <v>301.13735381506649</v>
      </c>
    </row>
    <row r="7" spans="1:7" ht="15.5" x14ac:dyDescent="0.35">
      <c r="A7" s="78" t="s">
        <v>58</v>
      </c>
      <c r="B7" s="102">
        <v>203.10132792729627</v>
      </c>
      <c r="C7" s="102">
        <v>208.68043468168463</v>
      </c>
      <c r="D7" s="102">
        <v>209.06392257645786</v>
      </c>
      <c r="E7" s="103">
        <v>203.35252615791399</v>
      </c>
      <c r="F7" s="103">
        <v>210.1994424815818</v>
      </c>
    </row>
    <row r="8" spans="1:7" ht="15.5" x14ac:dyDescent="0.35">
      <c r="A8" s="78" t="s">
        <v>55</v>
      </c>
      <c r="B8" s="102">
        <v>254.44421311016902</v>
      </c>
      <c r="C8" s="102">
        <v>260.60421438544535</v>
      </c>
      <c r="D8" s="102">
        <v>258.53411146435428</v>
      </c>
      <c r="E8" s="103">
        <v>256.87468852222264</v>
      </c>
      <c r="F8" s="103">
        <v>261.91797542921142</v>
      </c>
    </row>
    <row r="9" spans="1:7" ht="15.5" x14ac:dyDescent="0.35">
      <c r="A9" s="78"/>
      <c r="B9" s="102"/>
      <c r="C9" s="102"/>
      <c r="D9" s="102"/>
      <c r="E9" s="103"/>
      <c r="F9" s="103"/>
    </row>
    <row r="10" spans="1:7" ht="15.5" x14ac:dyDescent="0.35">
      <c r="A10" s="78" t="s">
        <v>102</v>
      </c>
      <c r="B10" s="108">
        <f>(B6-B5)/B5</f>
        <v>0.4834924645690164</v>
      </c>
      <c r="C10" s="108">
        <f>(C6-C5)/C5</f>
        <v>0.47438733550814854</v>
      </c>
      <c r="D10" s="108">
        <f>(D6-D5)/D5</f>
        <v>0.47967799983375975</v>
      </c>
      <c r="E10" s="106">
        <f>(E6-E5)/E5</f>
        <v>0.47515524848044505</v>
      </c>
      <c r="F10" s="106">
        <f>(F6-F5)/F5</f>
        <v>0.47151630134155853</v>
      </c>
    </row>
    <row r="11" spans="1:7" ht="51.5" customHeight="1" x14ac:dyDescent="0.35">
      <c r="A11" s="160" t="s">
        <v>284</v>
      </c>
      <c r="B11" s="160"/>
      <c r="C11" s="160"/>
      <c r="D11" s="160"/>
      <c r="E11" s="160"/>
      <c r="F11" s="160"/>
      <c r="G11" s="160"/>
    </row>
    <row r="12" spans="1:7" ht="45" customHeight="1" x14ac:dyDescent="0.35">
      <c r="A12" s="154" t="s">
        <v>285</v>
      </c>
      <c r="B12" s="154"/>
      <c r="C12" s="154"/>
      <c r="D12" s="154"/>
      <c r="E12" s="154"/>
      <c r="F12" s="154"/>
      <c r="G12" s="12"/>
    </row>
  </sheetData>
  <mergeCells count="4">
    <mergeCell ref="A2:F2"/>
    <mergeCell ref="A1:F1"/>
    <mergeCell ref="A11:G11"/>
    <mergeCell ref="A12:F12"/>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G11"/>
  <sheetViews>
    <sheetView workbookViewId="0">
      <selection sqref="A1:F1"/>
    </sheetView>
  </sheetViews>
  <sheetFormatPr defaultRowHeight="14.5" x14ac:dyDescent="0.35"/>
  <cols>
    <col min="1" max="1" width="20.7265625" customWidth="1"/>
    <col min="2" max="6" width="10.1796875" customWidth="1"/>
  </cols>
  <sheetData>
    <row r="1" spans="1:7" ht="30" customHeight="1" x14ac:dyDescent="0.35">
      <c r="A1" s="156" t="s">
        <v>341</v>
      </c>
      <c r="B1" s="156"/>
      <c r="C1" s="156"/>
      <c r="D1" s="156"/>
      <c r="E1" s="156"/>
      <c r="F1" s="156"/>
    </row>
    <row r="2" spans="1:7" ht="20.149999999999999" customHeight="1" x14ac:dyDescent="0.35">
      <c r="A2" s="156" t="s">
        <v>62</v>
      </c>
      <c r="B2" s="156"/>
      <c r="C2" s="156"/>
      <c r="D2" s="156"/>
      <c r="E2" s="156"/>
      <c r="F2" s="156"/>
    </row>
    <row r="3" spans="1:7" ht="20.149999999999999" customHeight="1" x14ac:dyDescent="0.35">
      <c r="A3" s="107"/>
      <c r="B3" s="75" t="s">
        <v>95</v>
      </c>
      <c r="C3" s="75" t="s">
        <v>103</v>
      </c>
      <c r="D3" s="75" t="s">
        <v>104</v>
      </c>
      <c r="E3" s="75" t="s">
        <v>118</v>
      </c>
      <c r="F3" s="75" t="s">
        <v>119</v>
      </c>
    </row>
    <row r="4" spans="1:7" ht="20.149999999999999" customHeight="1" x14ac:dyDescent="0.35">
      <c r="A4" s="107"/>
      <c r="B4" s="75" t="s">
        <v>278</v>
      </c>
      <c r="C4" s="75" t="s">
        <v>278</v>
      </c>
      <c r="D4" s="75" t="s">
        <v>278</v>
      </c>
      <c r="E4" s="75" t="s">
        <v>278</v>
      </c>
      <c r="F4" s="75" t="s">
        <v>278</v>
      </c>
    </row>
    <row r="5" spans="1:7" ht="18" customHeight="1" x14ac:dyDescent="0.35">
      <c r="A5" s="78" t="s">
        <v>56</v>
      </c>
      <c r="B5" s="102">
        <v>59.532707082257858</v>
      </c>
      <c r="C5" s="102">
        <v>57.171616495757036</v>
      </c>
      <c r="D5" s="102">
        <v>55.576546278319526</v>
      </c>
      <c r="E5" s="103">
        <v>54.411250204368883</v>
      </c>
      <c r="F5" s="103">
        <v>55.338955235043194</v>
      </c>
    </row>
    <row r="6" spans="1:7" ht="18" customHeight="1" x14ac:dyDescent="0.35">
      <c r="A6" s="78" t="s">
        <v>57</v>
      </c>
      <c r="B6" s="102">
        <v>77.370077312983412</v>
      </c>
      <c r="C6" s="102">
        <v>77.357075291617122</v>
      </c>
      <c r="D6" s="102">
        <v>76.668560208693989</v>
      </c>
      <c r="E6" s="103">
        <v>77.265749491309393</v>
      </c>
      <c r="F6" s="103">
        <v>80.288354785468599</v>
      </c>
    </row>
    <row r="7" spans="1:7" ht="18" customHeight="1" x14ac:dyDescent="0.35">
      <c r="A7" s="78" t="s">
        <v>58</v>
      </c>
      <c r="B7" s="102">
        <v>53.634685424824497</v>
      </c>
      <c r="C7" s="102">
        <v>54.080811635932108</v>
      </c>
      <c r="D7" s="102">
        <v>56.256970775347327</v>
      </c>
      <c r="E7" s="103">
        <v>54.956992320956914</v>
      </c>
      <c r="F7" s="103">
        <v>56.885744800674772</v>
      </c>
    </row>
    <row r="8" spans="1:7" ht="18" customHeight="1" x14ac:dyDescent="0.35">
      <c r="A8" s="78" t="s">
        <v>55</v>
      </c>
      <c r="B8" s="102">
        <v>69.763177665931011</v>
      </c>
      <c r="C8" s="102">
        <v>69.414031634650598</v>
      </c>
      <c r="D8" s="102">
        <v>68.021737471296831</v>
      </c>
      <c r="E8" s="103">
        <v>67.87523129297611</v>
      </c>
      <c r="F8" s="103">
        <v>70.088750336616258</v>
      </c>
    </row>
    <row r="9" spans="1:7" ht="18" customHeight="1" x14ac:dyDescent="0.35">
      <c r="A9" s="78"/>
      <c r="B9" s="102"/>
      <c r="C9" s="102"/>
      <c r="D9" s="102"/>
      <c r="E9" s="103"/>
      <c r="F9" s="103"/>
    </row>
    <row r="10" spans="1:7" ht="15.5" x14ac:dyDescent="0.35">
      <c r="A10" s="78" t="s">
        <v>102</v>
      </c>
      <c r="B10" s="108">
        <f>(B6-B5)/B5</f>
        <v>0.2996230325303233</v>
      </c>
      <c r="C10" s="108">
        <f>(C6-C5)/C5</f>
        <v>0.35306783388498625</v>
      </c>
      <c r="D10" s="108">
        <f>(D6-D5)/D5</f>
        <v>0.37951285826126413</v>
      </c>
      <c r="E10" s="106">
        <f>(E6-E5)/E5</f>
        <v>0.42003260724756214</v>
      </c>
      <c r="F10" s="106">
        <f>(F6-F5)/F5</f>
        <v>0.45084695662317614</v>
      </c>
    </row>
    <row r="11" spans="1:7" ht="41.5" customHeight="1" x14ac:dyDescent="0.35">
      <c r="A11" s="160" t="s">
        <v>286</v>
      </c>
      <c r="B11" s="160"/>
      <c r="C11" s="160"/>
      <c r="D11" s="160"/>
      <c r="E11" s="160"/>
      <c r="F11" s="160"/>
      <c r="G11" s="160"/>
    </row>
  </sheetData>
  <mergeCells count="3">
    <mergeCell ref="A2:F2"/>
    <mergeCell ref="A1:F1"/>
    <mergeCell ref="A11:G11"/>
  </mergeCells>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G11"/>
  <sheetViews>
    <sheetView workbookViewId="0">
      <selection sqref="A1:F1"/>
    </sheetView>
  </sheetViews>
  <sheetFormatPr defaultRowHeight="14.5" x14ac:dyDescent="0.35"/>
  <cols>
    <col min="1" max="1" width="20.7265625" customWidth="1"/>
    <col min="2" max="6" width="10.1796875" customWidth="1"/>
  </cols>
  <sheetData>
    <row r="1" spans="1:7" ht="30" customHeight="1" x14ac:dyDescent="0.35">
      <c r="A1" s="156" t="s">
        <v>342</v>
      </c>
      <c r="B1" s="156"/>
      <c r="C1" s="156"/>
      <c r="D1" s="156"/>
      <c r="E1" s="156"/>
      <c r="F1" s="156"/>
    </row>
    <row r="2" spans="1:7" ht="20.149999999999999" customHeight="1" x14ac:dyDescent="0.35">
      <c r="A2" s="156" t="s">
        <v>62</v>
      </c>
      <c r="B2" s="156"/>
      <c r="C2" s="156"/>
      <c r="D2" s="156"/>
      <c r="E2" s="156"/>
      <c r="F2" s="156"/>
    </row>
    <row r="3" spans="1:7" ht="20.149999999999999" customHeight="1" x14ac:dyDescent="0.35">
      <c r="A3" s="107"/>
      <c r="B3" s="75" t="s">
        <v>95</v>
      </c>
      <c r="C3" s="75" t="s">
        <v>103</v>
      </c>
      <c r="D3" s="75" t="s">
        <v>104</v>
      </c>
      <c r="E3" s="75" t="s">
        <v>118</v>
      </c>
      <c r="F3" s="75" t="s">
        <v>119</v>
      </c>
    </row>
    <row r="4" spans="1:7" ht="20.149999999999999" customHeight="1" x14ac:dyDescent="0.35">
      <c r="A4" s="107"/>
      <c r="B4" s="75" t="s">
        <v>278</v>
      </c>
      <c r="C4" s="75" t="s">
        <v>278</v>
      </c>
      <c r="D4" s="75" t="s">
        <v>278</v>
      </c>
      <c r="E4" s="75" t="s">
        <v>278</v>
      </c>
      <c r="F4" s="75" t="s">
        <v>278</v>
      </c>
    </row>
    <row r="5" spans="1:7" ht="15.5" x14ac:dyDescent="0.35">
      <c r="A5" s="78" t="s">
        <v>56</v>
      </c>
      <c r="B5" s="102">
        <v>25.17382429537772</v>
      </c>
      <c r="C5" s="102">
        <v>23.054358058479473</v>
      </c>
      <c r="D5" s="102">
        <v>23.179541687791676</v>
      </c>
      <c r="E5" s="103">
        <v>21.952190561914481</v>
      </c>
      <c r="F5" s="103">
        <v>22.897332239140425</v>
      </c>
    </row>
    <row r="6" spans="1:7" ht="15.5" x14ac:dyDescent="0.35">
      <c r="A6" s="78" t="s">
        <v>57</v>
      </c>
      <c r="B6" s="102">
        <v>39.528206653693701</v>
      </c>
      <c r="C6" s="102">
        <v>38.689647775322292</v>
      </c>
      <c r="D6" s="102">
        <v>38.625901539700507</v>
      </c>
      <c r="E6" s="103">
        <v>37.539819293373327</v>
      </c>
      <c r="F6" s="103">
        <v>37.990391502370386</v>
      </c>
    </row>
    <row r="7" spans="1:7" ht="15.5" x14ac:dyDescent="0.35">
      <c r="A7" s="78" t="s">
        <v>58</v>
      </c>
      <c r="B7" s="102">
        <v>19.35386095497946</v>
      </c>
      <c r="C7" s="102">
        <v>20.173916777854906</v>
      </c>
      <c r="D7" s="102">
        <v>20.562226305602685</v>
      </c>
      <c r="E7" s="103">
        <v>20.763289997556793</v>
      </c>
      <c r="F7" s="103">
        <v>22.272476526888237</v>
      </c>
    </row>
    <row r="8" spans="1:7" ht="15.5" x14ac:dyDescent="0.35">
      <c r="A8" s="78" t="s">
        <v>55</v>
      </c>
      <c r="B8" s="102">
        <v>33.366205455916173</v>
      </c>
      <c r="C8" s="102">
        <v>32.365485076606518</v>
      </c>
      <c r="D8" s="102">
        <v>32.143737531079253</v>
      </c>
      <c r="E8" s="103">
        <v>31.06711317771332</v>
      </c>
      <c r="F8" s="103">
        <v>31.754149250035283</v>
      </c>
    </row>
    <row r="9" spans="1:7" ht="15.5" x14ac:dyDescent="0.35">
      <c r="A9" s="78"/>
      <c r="B9" s="102"/>
      <c r="C9" s="102"/>
      <c r="D9" s="102"/>
      <c r="E9" s="103"/>
      <c r="F9" s="103"/>
    </row>
    <row r="10" spans="1:7" ht="15.5" x14ac:dyDescent="0.35">
      <c r="A10" s="78" t="s">
        <v>102</v>
      </c>
      <c r="B10" s="108">
        <f>(B6-B5)/B5</f>
        <v>0.5702106358528789</v>
      </c>
      <c r="C10" s="108">
        <f>(C6-C5)/C5</f>
        <v>0.67819236940722827</v>
      </c>
      <c r="D10" s="108">
        <f>(D6-D5)/D5</f>
        <v>0.66637900179209331</v>
      </c>
      <c r="E10" s="106">
        <f>(E6-E5)/E5</f>
        <v>0.71007167542096206</v>
      </c>
      <c r="F10" s="106">
        <f>(F6-F5)/F5</f>
        <v>0.65916234719388256</v>
      </c>
    </row>
    <row r="11" spans="1:7" ht="44" customHeight="1" x14ac:dyDescent="0.35">
      <c r="A11" s="160" t="s">
        <v>287</v>
      </c>
      <c r="B11" s="160"/>
      <c r="C11" s="160"/>
      <c r="D11" s="160"/>
      <c r="E11" s="160"/>
      <c r="F11" s="160"/>
      <c r="G11" s="160"/>
    </row>
  </sheetData>
  <mergeCells count="3">
    <mergeCell ref="A11:G11"/>
    <mergeCell ref="A2:F2"/>
    <mergeCell ref="A1:F1"/>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F11"/>
  <sheetViews>
    <sheetView workbookViewId="0">
      <selection sqref="A1:F1"/>
    </sheetView>
  </sheetViews>
  <sheetFormatPr defaultRowHeight="14.5" x14ac:dyDescent="0.35"/>
  <cols>
    <col min="1" max="1" width="20.7265625" customWidth="1"/>
    <col min="2" max="6" width="10.1796875" customWidth="1"/>
  </cols>
  <sheetData>
    <row r="1" spans="1:6" ht="30" customHeight="1" x14ac:dyDescent="0.35">
      <c r="A1" s="156" t="s">
        <v>343</v>
      </c>
      <c r="B1" s="156"/>
      <c r="C1" s="156"/>
      <c r="D1" s="156"/>
      <c r="E1" s="156"/>
      <c r="F1" s="156"/>
    </row>
    <row r="2" spans="1:6" ht="20.149999999999999" customHeight="1" x14ac:dyDescent="0.35">
      <c r="A2" s="156" t="s">
        <v>62</v>
      </c>
      <c r="B2" s="156"/>
      <c r="C2" s="156"/>
      <c r="D2" s="156"/>
      <c r="E2" s="156"/>
      <c r="F2" s="156"/>
    </row>
    <row r="3" spans="1:6" ht="20.149999999999999" customHeight="1" x14ac:dyDescent="0.35">
      <c r="A3" s="107"/>
      <c r="B3" s="75" t="s">
        <v>95</v>
      </c>
      <c r="C3" s="75" t="s">
        <v>103</v>
      </c>
      <c r="D3" s="75" t="s">
        <v>104</v>
      </c>
      <c r="E3" s="75" t="s">
        <v>118</v>
      </c>
      <c r="F3" s="75" t="s">
        <v>119</v>
      </c>
    </row>
    <row r="4" spans="1:6" ht="20.149999999999999" customHeight="1" x14ac:dyDescent="0.35">
      <c r="A4" s="107"/>
      <c r="B4" s="75" t="s">
        <v>278</v>
      </c>
      <c r="C4" s="75" t="s">
        <v>278</v>
      </c>
      <c r="D4" s="75" t="s">
        <v>278</v>
      </c>
      <c r="E4" s="75" t="s">
        <v>278</v>
      </c>
      <c r="F4" s="75" t="s">
        <v>278</v>
      </c>
    </row>
    <row r="5" spans="1:6" ht="15.5" x14ac:dyDescent="0.35">
      <c r="A5" s="78" t="s">
        <v>56</v>
      </c>
      <c r="B5" s="102">
        <v>119</v>
      </c>
      <c r="C5" s="102">
        <v>119</v>
      </c>
      <c r="D5" s="102">
        <v>118</v>
      </c>
      <c r="E5" s="102">
        <v>115</v>
      </c>
      <c r="F5" s="102">
        <v>114</v>
      </c>
    </row>
    <row r="6" spans="1:6" ht="15.5" x14ac:dyDescent="0.35">
      <c r="A6" s="78" t="s">
        <v>57</v>
      </c>
      <c r="B6" s="102">
        <v>154</v>
      </c>
      <c r="C6" s="102">
        <v>148</v>
      </c>
      <c r="D6" s="102">
        <v>144</v>
      </c>
      <c r="E6" s="102">
        <v>143</v>
      </c>
      <c r="F6" s="102">
        <v>141</v>
      </c>
    </row>
    <row r="7" spans="1:6" ht="15.5" x14ac:dyDescent="0.35">
      <c r="A7" s="78" t="s">
        <v>58</v>
      </c>
      <c r="B7" s="102">
        <v>127</v>
      </c>
      <c r="C7" s="102">
        <v>122</v>
      </c>
      <c r="D7" s="102">
        <v>116</v>
      </c>
      <c r="E7" s="102">
        <v>111</v>
      </c>
      <c r="F7" s="102">
        <v>111</v>
      </c>
    </row>
    <row r="8" spans="1:6" ht="15.5" x14ac:dyDescent="0.35">
      <c r="A8" s="78" t="s">
        <v>55</v>
      </c>
      <c r="B8" s="102">
        <v>140</v>
      </c>
      <c r="C8" s="102">
        <v>137</v>
      </c>
      <c r="D8" s="102">
        <v>133</v>
      </c>
      <c r="E8" s="102">
        <v>131</v>
      </c>
      <c r="F8" s="102">
        <v>130</v>
      </c>
    </row>
    <row r="9" spans="1:6" ht="15.5" x14ac:dyDescent="0.35">
      <c r="A9" s="78"/>
      <c r="B9" s="102"/>
      <c r="C9" s="102"/>
      <c r="D9" s="102"/>
      <c r="E9" s="103"/>
      <c r="F9" s="103"/>
    </row>
    <row r="10" spans="1:6" ht="15.5" x14ac:dyDescent="0.35">
      <c r="A10" s="78" t="s">
        <v>102</v>
      </c>
      <c r="B10" s="108">
        <f>(B6-B5)/B5</f>
        <v>0.29411764705882354</v>
      </c>
      <c r="C10" s="108">
        <f>(C6-C5)/C5</f>
        <v>0.24369747899159663</v>
      </c>
      <c r="D10" s="108">
        <f>(D6-D5)/D5</f>
        <v>0.22033898305084745</v>
      </c>
      <c r="E10" s="106">
        <f>(E6-E5)/E5</f>
        <v>0.24347826086956523</v>
      </c>
      <c r="F10" s="106">
        <f>(F6-F5)/F5</f>
        <v>0.23684210526315788</v>
      </c>
    </row>
    <row r="11" spans="1:6" ht="57" customHeight="1" x14ac:dyDescent="0.35">
      <c r="A11" s="155" t="s">
        <v>288</v>
      </c>
      <c r="B11" s="155"/>
      <c r="C11" s="155"/>
      <c r="D11" s="155"/>
      <c r="E11" s="155"/>
      <c r="F11" s="155"/>
    </row>
  </sheetData>
  <mergeCells count="3">
    <mergeCell ref="A2:F2"/>
    <mergeCell ref="A1:F1"/>
    <mergeCell ref="A11:F11"/>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20A37A-FAA3-4ADC-8279-C454655815A8}">
  <dimension ref="A1:F11"/>
  <sheetViews>
    <sheetView workbookViewId="0">
      <selection sqref="A1:F1"/>
    </sheetView>
  </sheetViews>
  <sheetFormatPr defaultRowHeight="14.5" x14ac:dyDescent="0.35"/>
  <cols>
    <col min="1" max="1" width="27" bestFit="1" customWidth="1"/>
    <col min="2" max="6" width="10.1796875" customWidth="1"/>
  </cols>
  <sheetData>
    <row r="1" spans="1:6" ht="30" customHeight="1" x14ac:dyDescent="0.35">
      <c r="A1" s="156" t="s">
        <v>344</v>
      </c>
      <c r="B1" s="156"/>
      <c r="C1" s="156"/>
      <c r="D1" s="156"/>
      <c r="E1" s="156"/>
      <c r="F1" s="156"/>
    </row>
    <row r="2" spans="1:6" ht="15.5" x14ac:dyDescent="0.35">
      <c r="A2" s="156" t="s">
        <v>62</v>
      </c>
      <c r="B2" s="156"/>
      <c r="C2" s="156"/>
      <c r="D2" s="156"/>
      <c r="E2" s="156"/>
      <c r="F2" s="156"/>
    </row>
    <row r="3" spans="1:6" ht="15.5" x14ac:dyDescent="0.35">
      <c r="A3" s="107"/>
      <c r="B3" s="75" t="s">
        <v>95</v>
      </c>
      <c r="C3" s="75" t="s">
        <v>103</v>
      </c>
      <c r="D3" s="75" t="s">
        <v>104</v>
      </c>
      <c r="E3" s="75" t="s">
        <v>118</v>
      </c>
      <c r="F3" s="75" t="s">
        <v>119</v>
      </c>
    </row>
    <row r="4" spans="1:6" ht="15.5" x14ac:dyDescent="0.35">
      <c r="A4" s="107"/>
      <c r="B4" s="75" t="s">
        <v>278</v>
      </c>
      <c r="C4" s="75" t="s">
        <v>278</v>
      </c>
      <c r="D4" s="75" t="s">
        <v>278</v>
      </c>
      <c r="E4" s="75" t="s">
        <v>278</v>
      </c>
      <c r="F4" s="75" t="s">
        <v>278</v>
      </c>
    </row>
    <row r="5" spans="1:6" ht="15.5" x14ac:dyDescent="0.35">
      <c r="A5" s="78" t="s">
        <v>56</v>
      </c>
      <c r="B5" s="102">
        <v>292</v>
      </c>
      <c r="C5" s="102">
        <v>296</v>
      </c>
      <c r="D5" s="102">
        <v>293</v>
      </c>
      <c r="E5" s="102">
        <v>292</v>
      </c>
      <c r="F5" s="102">
        <v>299</v>
      </c>
    </row>
    <row r="6" spans="1:6" ht="15.5" x14ac:dyDescent="0.35">
      <c r="A6" s="78" t="s">
        <v>57</v>
      </c>
      <c r="B6" s="102">
        <v>409</v>
      </c>
      <c r="C6" s="102">
        <v>410</v>
      </c>
      <c r="D6" s="102">
        <v>407</v>
      </c>
      <c r="E6" s="102">
        <v>409</v>
      </c>
      <c r="F6" s="102">
        <v>416</v>
      </c>
    </row>
    <row r="7" spans="1:6" ht="15.5" x14ac:dyDescent="0.35">
      <c r="A7" s="78" t="s">
        <v>58</v>
      </c>
      <c r="B7" s="102">
        <v>307</v>
      </c>
      <c r="C7" s="102">
        <v>307</v>
      </c>
      <c r="D7" s="102">
        <v>302</v>
      </c>
      <c r="E7" s="102">
        <v>299</v>
      </c>
      <c r="F7" s="102">
        <v>306</v>
      </c>
    </row>
    <row r="8" spans="1:6" ht="15.5" x14ac:dyDescent="0.35">
      <c r="A8" s="78" t="s">
        <v>55</v>
      </c>
      <c r="B8" s="102">
        <v>362</v>
      </c>
      <c r="C8" s="102">
        <v>367</v>
      </c>
      <c r="D8" s="102">
        <v>361</v>
      </c>
      <c r="E8" s="102">
        <v>361</v>
      </c>
      <c r="F8" s="102">
        <v>368</v>
      </c>
    </row>
    <row r="9" spans="1:6" ht="15.5" x14ac:dyDescent="0.35">
      <c r="A9" s="78"/>
      <c r="B9" s="102"/>
      <c r="C9" s="102"/>
      <c r="D9" s="102"/>
      <c r="E9" s="103"/>
      <c r="F9" s="103"/>
    </row>
    <row r="10" spans="1:6" ht="15.5" x14ac:dyDescent="0.35">
      <c r="A10" s="78" t="s">
        <v>102</v>
      </c>
      <c r="B10" s="108">
        <f>(B6-B5)/B5</f>
        <v>0.40068493150684931</v>
      </c>
      <c r="C10" s="108">
        <f>(C6-C5)/C5</f>
        <v>0.38513513513513514</v>
      </c>
      <c r="D10" s="108">
        <f>(D6-D5)/D5</f>
        <v>0.38907849829351537</v>
      </c>
      <c r="E10" s="106">
        <f>(E6-E5)/E5</f>
        <v>0.40068493150684931</v>
      </c>
      <c r="F10" s="106">
        <f>(F6-F5)/F5</f>
        <v>0.39130434782608697</v>
      </c>
    </row>
    <row r="11" spans="1:6" ht="43" customHeight="1" x14ac:dyDescent="0.35">
      <c r="A11" s="153" t="s">
        <v>289</v>
      </c>
      <c r="B11" s="153"/>
      <c r="C11" s="153"/>
      <c r="D11" s="153"/>
      <c r="E11" s="153"/>
      <c r="F11" s="153"/>
    </row>
  </sheetData>
  <mergeCells count="3">
    <mergeCell ref="A1:F1"/>
    <mergeCell ref="A2:F2"/>
    <mergeCell ref="A11:F11"/>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F11"/>
  <sheetViews>
    <sheetView workbookViewId="0">
      <selection sqref="A1:F1"/>
    </sheetView>
  </sheetViews>
  <sheetFormatPr defaultRowHeight="14.5" x14ac:dyDescent="0.35"/>
  <cols>
    <col min="1" max="1" width="20.7265625" customWidth="1"/>
    <col min="2" max="6" width="13.1796875" customWidth="1"/>
  </cols>
  <sheetData>
    <row r="1" spans="1:6" ht="30" customHeight="1" x14ac:dyDescent="0.35">
      <c r="A1" s="145" t="s">
        <v>345</v>
      </c>
      <c r="B1" s="149"/>
      <c r="C1" s="149"/>
      <c r="D1" s="149"/>
      <c r="E1" s="149"/>
      <c r="F1" s="150"/>
    </row>
    <row r="2" spans="1:6" ht="20.149999999999999" customHeight="1" x14ac:dyDescent="0.35">
      <c r="A2" s="145" t="s">
        <v>63</v>
      </c>
      <c r="B2" s="149"/>
      <c r="C2" s="149"/>
      <c r="D2" s="149"/>
      <c r="E2" s="149"/>
      <c r="F2" s="150"/>
    </row>
    <row r="3" spans="1:6" ht="15.75" customHeight="1" x14ac:dyDescent="0.35">
      <c r="A3" s="107"/>
      <c r="B3" s="75" t="s">
        <v>96</v>
      </c>
      <c r="C3" s="75" t="s">
        <v>105</v>
      </c>
      <c r="D3" s="75" t="s">
        <v>106</v>
      </c>
      <c r="E3" s="75" t="s">
        <v>121</v>
      </c>
      <c r="F3" s="75" t="s">
        <v>122</v>
      </c>
    </row>
    <row r="4" spans="1:6" ht="15.75" customHeight="1" x14ac:dyDescent="0.35">
      <c r="A4" s="107"/>
      <c r="B4" s="75" t="s">
        <v>278</v>
      </c>
      <c r="C4" s="75" t="s">
        <v>278</v>
      </c>
      <c r="D4" s="75" t="s">
        <v>278</v>
      </c>
      <c r="E4" s="75" t="s">
        <v>278</v>
      </c>
      <c r="F4" s="75" t="s">
        <v>278</v>
      </c>
    </row>
    <row r="5" spans="1:6" ht="15.5" x14ac:dyDescent="0.35">
      <c r="A5" s="78" t="s">
        <v>56</v>
      </c>
      <c r="B5" s="109">
        <v>1740</v>
      </c>
      <c r="C5" s="109">
        <v>1573</v>
      </c>
      <c r="D5" s="109">
        <v>1439</v>
      </c>
      <c r="E5" s="109">
        <v>1517</v>
      </c>
      <c r="F5" s="109">
        <v>1505</v>
      </c>
    </row>
    <row r="6" spans="1:6" ht="15.5" x14ac:dyDescent="0.35">
      <c r="A6" s="78" t="s">
        <v>57</v>
      </c>
      <c r="B6" s="109">
        <v>1701</v>
      </c>
      <c r="C6" s="109">
        <v>1554</v>
      </c>
      <c r="D6" s="109">
        <v>1442</v>
      </c>
      <c r="E6" s="109">
        <v>1523</v>
      </c>
      <c r="F6" s="109">
        <v>1508</v>
      </c>
    </row>
    <row r="7" spans="1:6" ht="15.5" x14ac:dyDescent="0.35">
      <c r="A7" s="78" t="s">
        <v>58</v>
      </c>
      <c r="B7" s="109">
        <v>1845</v>
      </c>
      <c r="C7" s="109">
        <v>1662</v>
      </c>
      <c r="D7" s="109">
        <v>1467</v>
      </c>
      <c r="E7" s="109">
        <v>1537</v>
      </c>
      <c r="F7" s="109">
        <v>1521</v>
      </c>
    </row>
    <row r="8" spans="1:6" ht="15.5" x14ac:dyDescent="0.35">
      <c r="A8" s="78" t="s">
        <v>55</v>
      </c>
      <c r="B8" s="109">
        <v>1721</v>
      </c>
      <c r="C8" s="109">
        <v>1576</v>
      </c>
      <c r="D8" s="109">
        <v>1441</v>
      </c>
      <c r="E8" s="109">
        <v>1521</v>
      </c>
      <c r="F8" s="109">
        <v>1507</v>
      </c>
    </row>
    <row r="9" spans="1:6" ht="15.5" x14ac:dyDescent="0.35">
      <c r="A9" s="78"/>
      <c r="B9" s="110"/>
      <c r="C9" s="83"/>
      <c r="D9" s="83"/>
      <c r="E9" s="83"/>
      <c r="F9" s="83"/>
    </row>
    <row r="10" spans="1:6" ht="15.5" x14ac:dyDescent="0.35">
      <c r="A10" s="78" t="s">
        <v>102</v>
      </c>
      <c r="B10" s="111">
        <f>(B6-B5)/B5</f>
        <v>-2.2413793103448276E-2</v>
      </c>
      <c r="C10" s="111">
        <f>(C6-C5)/C5</f>
        <v>-1.2078830260648443E-2</v>
      </c>
      <c r="D10" s="111">
        <f>(D6-D5)/D5</f>
        <v>2.0847810979847115E-3</v>
      </c>
      <c r="E10" s="111">
        <f>(E6-E5)/E5</f>
        <v>3.9551746868820041E-3</v>
      </c>
      <c r="F10" s="111">
        <f>(F6-F5)/F5</f>
        <v>1.9933554817275745E-3</v>
      </c>
    </row>
    <row r="11" spans="1:6" ht="46" customHeight="1" x14ac:dyDescent="0.35">
      <c r="A11" s="155" t="s">
        <v>290</v>
      </c>
      <c r="B11" s="155"/>
      <c r="C11" s="155"/>
      <c r="D11" s="155"/>
      <c r="E11" s="155"/>
      <c r="F11" s="155"/>
    </row>
  </sheetData>
  <mergeCells count="3">
    <mergeCell ref="A1:F1"/>
    <mergeCell ref="A2:F2"/>
    <mergeCell ref="A11:F11"/>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F10"/>
  <sheetViews>
    <sheetView workbookViewId="0">
      <selection sqref="A1:F1"/>
    </sheetView>
  </sheetViews>
  <sheetFormatPr defaultRowHeight="14.5" x14ac:dyDescent="0.35"/>
  <cols>
    <col min="1" max="1" width="20.7265625" customWidth="1"/>
    <col min="2" max="6" width="13.1796875" customWidth="1"/>
  </cols>
  <sheetData>
    <row r="1" spans="1:6" ht="30" customHeight="1" x14ac:dyDescent="0.35">
      <c r="A1" s="156" t="s">
        <v>346</v>
      </c>
      <c r="B1" s="156"/>
      <c r="C1" s="156"/>
      <c r="D1" s="156"/>
      <c r="E1" s="156"/>
      <c r="F1" s="156"/>
    </row>
    <row r="2" spans="1:6" ht="20.149999999999999" customHeight="1" x14ac:dyDescent="0.35">
      <c r="A2" s="145" t="s">
        <v>63</v>
      </c>
      <c r="B2" s="149"/>
      <c r="C2" s="149"/>
      <c r="D2" s="149"/>
      <c r="E2" s="149"/>
      <c r="F2" s="150"/>
    </row>
    <row r="3" spans="1:6" ht="20.149999999999999" customHeight="1" x14ac:dyDescent="0.35">
      <c r="A3" s="107"/>
      <c r="B3" s="75" t="s">
        <v>96</v>
      </c>
      <c r="C3" s="75" t="s">
        <v>105</v>
      </c>
      <c r="D3" s="75" t="s">
        <v>106</v>
      </c>
      <c r="E3" s="75" t="s">
        <v>121</v>
      </c>
      <c r="F3" s="75" t="s">
        <v>122</v>
      </c>
    </row>
    <row r="4" spans="1:6" ht="20.149999999999999" customHeight="1" x14ac:dyDescent="0.35">
      <c r="A4" s="107"/>
      <c r="B4" s="75" t="s">
        <v>278</v>
      </c>
      <c r="C4" s="75" t="s">
        <v>278</v>
      </c>
      <c r="D4" s="75" t="s">
        <v>278</v>
      </c>
      <c r="E4" s="75" t="s">
        <v>278</v>
      </c>
      <c r="F4" s="75" t="s">
        <v>278</v>
      </c>
    </row>
    <row r="5" spans="1:6" ht="15.5" x14ac:dyDescent="0.35">
      <c r="A5" s="78" t="s">
        <v>56</v>
      </c>
      <c r="B5" s="109">
        <v>1167</v>
      </c>
      <c r="C5" s="109">
        <v>1049</v>
      </c>
      <c r="D5" s="109">
        <v>958</v>
      </c>
      <c r="E5" s="109">
        <v>1022</v>
      </c>
      <c r="F5" s="109">
        <v>1021</v>
      </c>
    </row>
    <row r="6" spans="1:6" ht="15.5" x14ac:dyDescent="0.35">
      <c r="A6" s="78" t="s">
        <v>57</v>
      </c>
      <c r="B6" s="109">
        <v>1187</v>
      </c>
      <c r="C6" s="109">
        <v>1068</v>
      </c>
      <c r="D6" s="109">
        <v>982</v>
      </c>
      <c r="E6" s="109">
        <v>1043</v>
      </c>
      <c r="F6" s="109">
        <v>1041</v>
      </c>
    </row>
    <row r="7" spans="1:6" ht="15.5" x14ac:dyDescent="0.35">
      <c r="A7" s="78" t="s">
        <v>58</v>
      </c>
      <c r="B7" s="109">
        <v>1198</v>
      </c>
      <c r="C7" s="109">
        <v>1060</v>
      </c>
      <c r="D7" s="109">
        <v>941</v>
      </c>
      <c r="E7" s="109">
        <v>1017</v>
      </c>
      <c r="F7" s="109">
        <v>992</v>
      </c>
    </row>
    <row r="8" spans="1:6" ht="15.5" x14ac:dyDescent="0.35">
      <c r="A8" s="78" t="s">
        <v>55</v>
      </c>
      <c r="B8" s="109">
        <v>1180</v>
      </c>
      <c r="C8" s="109">
        <v>1068</v>
      </c>
      <c r="D8" s="109">
        <v>971</v>
      </c>
      <c r="E8" s="109">
        <v>1034</v>
      </c>
      <c r="F8" s="109">
        <v>1031</v>
      </c>
    </row>
    <row r="9" spans="1:6" ht="15.5" x14ac:dyDescent="0.35">
      <c r="A9" s="78"/>
      <c r="B9" s="110"/>
      <c r="C9" s="83"/>
      <c r="D9" s="83"/>
      <c r="E9" s="83"/>
      <c r="F9" s="83"/>
    </row>
    <row r="10" spans="1:6" ht="15.5" x14ac:dyDescent="0.35">
      <c r="A10" s="78" t="s">
        <v>102</v>
      </c>
      <c r="B10" s="112">
        <f>(B6-B5)/B5</f>
        <v>1.713796058269066E-2</v>
      </c>
      <c r="C10" s="112">
        <f>(C6-C5)/C5</f>
        <v>1.8112488083889419E-2</v>
      </c>
      <c r="D10" s="112">
        <f>(D6-D5)/D5</f>
        <v>2.5052192066805846E-2</v>
      </c>
      <c r="E10" s="112">
        <f>(E6-E5)/E5</f>
        <v>2.0547945205479451E-2</v>
      </c>
      <c r="F10" s="112">
        <f>(F6-F5)/F5</f>
        <v>1.9588638589618023E-2</v>
      </c>
    </row>
  </sheetData>
  <mergeCells count="2">
    <mergeCell ref="A1:F1"/>
    <mergeCell ref="A2:F2"/>
  </mergeCells>
  <pageMargins left="0.7" right="0.7" top="0.75" bottom="0.75" header="0.3" footer="0.3"/>
  <pageSetup paperSize="9"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F11"/>
  <sheetViews>
    <sheetView workbookViewId="0">
      <selection sqref="A1:F1"/>
    </sheetView>
  </sheetViews>
  <sheetFormatPr defaultRowHeight="14.5" x14ac:dyDescent="0.35"/>
  <cols>
    <col min="1" max="1" width="30.81640625" customWidth="1"/>
    <col min="2" max="6" width="8.1796875" customWidth="1"/>
  </cols>
  <sheetData>
    <row r="1" spans="1:6" ht="30" customHeight="1" x14ac:dyDescent="0.35">
      <c r="A1" s="156" t="s">
        <v>347</v>
      </c>
      <c r="B1" s="156"/>
      <c r="C1" s="156"/>
      <c r="D1" s="156"/>
      <c r="E1" s="156"/>
      <c r="F1" s="156"/>
    </row>
    <row r="2" spans="1:6" ht="20.149999999999999" customHeight="1" x14ac:dyDescent="0.35">
      <c r="A2" s="156" t="s">
        <v>65</v>
      </c>
      <c r="B2" s="156"/>
      <c r="C2" s="156"/>
      <c r="D2" s="156"/>
      <c r="E2" s="156"/>
      <c r="F2" s="156"/>
    </row>
    <row r="3" spans="1:6" ht="20.149999999999999" customHeight="1" x14ac:dyDescent="0.35">
      <c r="A3" s="107"/>
      <c r="B3" s="75">
        <v>2020</v>
      </c>
      <c r="C3" s="75">
        <v>2021</v>
      </c>
      <c r="D3" s="75">
        <v>2022</v>
      </c>
      <c r="E3" s="75">
        <v>2023</v>
      </c>
      <c r="F3" s="75">
        <v>2024</v>
      </c>
    </row>
    <row r="4" spans="1:6" ht="20.149999999999999" customHeight="1" x14ac:dyDescent="0.35">
      <c r="A4" s="107"/>
      <c r="B4" s="75" t="s">
        <v>278</v>
      </c>
      <c r="C4" s="75" t="s">
        <v>278</v>
      </c>
      <c r="D4" s="75" t="s">
        <v>278</v>
      </c>
      <c r="E4" s="75" t="s">
        <v>278</v>
      </c>
      <c r="F4" s="75" t="s">
        <v>278</v>
      </c>
    </row>
    <row r="5" spans="1:6" ht="15.5" x14ac:dyDescent="0.35">
      <c r="A5" s="78" t="s">
        <v>56</v>
      </c>
      <c r="B5" s="113">
        <v>212.73253701006126</v>
      </c>
      <c r="C5" s="113">
        <v>215.29961528386289</v>
      </c>
      <c r="D5" s="113">
        <v>219.2513003522993</v>
      </c>
      <c r="E5" s="113">
        <v>224.28179130999104</v>
      </c>
      <c r="F5" s="113">
        <v>226.90164465278184</v>
      </c>
    </row>
    <row r="6" spans="1:6" ht="15.5" x14ac:dyDescent="0.35">
      <c r="A6" s="78" t="s">
        <v>57</v>
      </c>
      <c r="B6" s="113">
        <v>229.51018988327792</v>
      </c>
      <c r="C6" s="113">
        <v>230.95036683418567</v>
      </c>
      <c r="D6" s="113">
        <v>234.36620465278261</v>
      </c>
      <c r="E6" s="113">
        <v>238.79698352198292</v>
      </c>
      <c r="F6" s="113">
        <v>241.43674966028831</v>
      </c>
    </row>
    <row r="7" spans="1:6" ht="15.5" x14ac:dyDescent="0.35">
      <c r="A7" s="78" t="s">
        <v>58</v>
      </c>
      <c r="B7" s="113">
        <v>210.18851915841876</v>
      </c>
      <c r="C7" s="113">
        <v>214.46036898060612</v>
      </c>
      <c r="D7" s="113">
        <v>219.2924253823179</v>
      </c>
      <c r="E7" s="113">
        <v>226.56437724487836</v>
      </c>
      <c r="F7" s="113">
        <v>231.96329790762661</v>
      </c>
    </row>
    <row r="8" spans="1:6" ht="15.5" x14ac:dyDescent="0.35">
      <c r="A8" s="78" t="s">
        <v>55</v>
      </c>
      <c r="B8" s="113">
        <v>222.65484950267603</v>
      </c>
      <c r="C8" s="113">
        <v>225.81351281919012</v>
      </c>
      <c r="D8" s="113">
        <v>228.30970080741841</v>
      </c>
      <c r="E8" s="113">
        <v>233.11411151019996</v>
      </c>
      <c r="F8" s="113">
        <v>235.8737128876086</v>
      </c>
    </row>
    <row r="9" spans="1:6" ht="15.5" x14ac:dyDescent="0.35">
      <c r="A9" s="78"/>
      <c r="B9" s="102"/>
      <c r="C9" s="83"/>
      <c r="D9" s="83"/>
      <c r="E9" s="83"/>
      <c r="F9" s="83"/>
    </row>
    <row r="10" spans="1:6" ht="15.5" x14ac:dyDescent="0.35">
      <c r="A10" s="78" t="s">
        <v>102</v>
      </c>
      <c r="B10" s="108">
        <f>(B6-B5)/B5</f>
        <v>7.8867356677192954E-2</v>
      </c>
      <c r="C10" s="105">
        <f>(C6-C5)/C5</f>
        <v>7.269289139085533E-2</v>
      </c>
      <c r="D10" s="105">
        <f>(D6-D5)/D5</f>
        <v>6.8938721349411633E-2</v>
      </c>
      <c r="E10" s="105">
        <f>(E6-E5)/E5</f>
        <v>6.4718549496199262E-2</v>
      </c>
      <c r="F10" s="105">
        <f>(F6-F5)/F5</f>
        <v>6.4059055322181299E-2</v>
      </c>
    </row>
    <row r="11" spans="1:6" ht="70.5" customHeight="1" x14ac:dyDescent="0.35">
      <c r="A11" s="153" t="s">
        <v>291</v>
      </c>
      <c r="B11" s="153"/>
      <c r="C11" s="153"/>
      <c r="D11" s="153"/>
      <c r="E11" s="153"/>
      <c r="F11" s="153"/>
    </row>
  </sheetData>
  <mergeCells count="3">
    <mergeCell ref="A1:F1"/>
    <mergeCell ref="A2:F2"/>
    <mergeCell ref="A11:F11"/>
  </mergeCell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F12"/>
  <sheetViews>
    <sheetView workbookViewId="0">
      <selection sqref="A1:F1"/>
    </sheetView>
  </sheetViews>
  <sheetFormatPr defaultRowHeight="14.5" x14ac:dyDescent="0.35"/>
  <cols>
    <col min="1" max="1" width="20.7265625" customWidth="1"/>
    <col min="2" max="6" width="8.1796875" customWidth="1"/>
  </cols>
  <sheetData>
    <row r="1" spans="1:6" ht="30" customHeight="1" x14ac:dyDescent="0.35">
      <c r="A1" s="156" t="s">
        <v>348</v>
      </c>
      <c r="B1" s="156"/>
      <c r="C1" s="156"/>
      <c r="D1" s="156"/>
      <c r="E1" s="156"/>
      <c r="F1" s="156"/>
    </row>
    <row r="2" spans="1:6" ht="20.149999999999999" customHeight="1" x14ac:dyDescent="0.35">
      <c r="A2" s="156" t="s">
        <v>65</v>
      </c>
      <c r="B2" s="156"/>
      <c r="C2" s="156"/>
      <c r="D2" s="156"/>
      <c r="E2" s="156"/>
      <c r="F2" s="156"/>
    </row>
    <row r="3" spans="1:6" ht="20.149999999999999" customHeight="1" x14ac:dyDescent="0.35">
      <c r="A3" s="107"/>
      <c r="B3" s="75">
        <v>2020</v>
      </c>
      <c r="C3" s="75">
        <v>2021</v>
      </c>
      <c r="D3" s="75">
        <v>2022</v>
      </c>
      <c r="E3" s="75">
        <v>2023</v>
      </c>
      <c r="F3" s="75">
        <v>2024</v>
      </c>
    </row>
    <row r="4" spans="1:6" ht="20.149999999999999" customHeight="1" x14ac:dyDescent="0.35">
      <c r="A4" s="107"/>
      <c r="B4" s="75" t="s">
        <v>278</v>
      </c>
      <c r="C4" s="75" t="s">
        <v>278</v>
      </c>
      <c r="D4" s="75" t="s">
        <v>278</v>
      </c>
      <c r="E4" s="75" t="s">
        <v>278</v>
      </c>
      <c r="F4" s="75" t="s">
        <v>278</v>
      </c>
    </row>
    <row r="5" spans="1:6" ht="15.5" x14ac:dyDescent="0.35">
      <c r="A5" s="78" t="s">
        <v>56</v>
      </c>
      <c r="B5" s="113">
        <v>159.84471793039222</v>
      </c>
      <c r="C5" s="113">
        <v>163.04147018281768</v>
      </c>
      <c r="D5" s="113">
        <v>168.21404713384348</v>
      </c>
      <c r="E5" s="113">
        <v>173.32511204361808</v>
      </c>
      <c r="F5" s="113">
        <v>176.58553854790307</v>
      </c>
    </row>
    <row r="6" spans="1:6" ht="15" customHeight="1" x14ac:dyDescent="0.35">
      <c r="A6" s="78" t="s">
        <v>57</v>
      </c>
      <c r="B6" s="113">
        <v>168.19821469231348</v>
      </c>
      <c r="C6" s="113">
        <v>169.73256709948174</v>
      </c>
      <c r="D6" s="113">
        <v>173.90648995610042</v>
      </c>
      <c r="E6" s="113">
        <v>177.95438525444231</v>
      </c>
      <c r="F6" s="113">
        <v>180.71395994258572</v>
      </c>
    </row>
    <row r="7" spans="1:6" ht="15.5" x14ac:dyDescent="0.35">
      <c r="A7" s="78" t="s">
        <v>58</v>
      </c>
      <c r="B7" s="113">
        <v>153.69121767259583</v>
      </c>
      <c r="C7" s="113">
        <v>157.45489002497041</v>
      </c>
      <c r="D7" s="113">
        <v>163.61606708197661</v>
      </c>
      <c r="E7" s="113">
        <v>170.59981834436419</v>
      </c>
      <c r="F7" s="113">
        <v>175.9040830311765</v>
      </c>
    </row>
    <row r="8" spans="1:6" ht="15.5" x14ac:dyDescent="0.35">
      <c r="A8" s="78" t="s">
        <v>55</v>
      </c>
      <c r="B8" s="113">
        <v>164.46556234564423</v>
      </c>
      <c r="C8" s="113">
        <v>167.80432154034898</v>
      </c>
      <c r="D8" s="113">
        <v>171.32678304567443</v>
      </c>
      <c r="E8" s="113">
        <v>175.90020328643277</v>
      </c>
      <c r="F8" s="113">
        <v>178.94659798228903</v>
      </c>
    </row>
    <row r="9" spans="1:6" ht="15.5" x14ac:dyDescent="0.35">
      <c r="A9" s="78"/>
      <c r="B9" s="102"/>
      <c r="C9" s="83"/>
      <c r="D9" s="83"/>
      <c r="E9" s="83"/>
      <c r="F9" s="83"/>
    </row>
    <row r="10" spans="1:6" ht="15.5" x14ac:dyDescent="0.35">
      <c r="A10" s="78" t="s">
        <v>102</v>
      </c>
      <c r="B10" s="108">
        <f>(B6-B5)/B5</f>
        <v>5.2260073839655877E-2</v>
      </c>
      <c r="C10" s="105">
        <f>(C6-C5)/C5</f>
        <v>4.103923320343817E-2</v>
      </c>
      <c r="D10" s="105">
        <f>(D6-D5)/D5</f>
        <v>3.3840472417429025E-2</v>
      </c>
      <c r="E10" s="105">
        <f>(E6-E5)/E5</f>
        <v>2.6708612250366002E-2</v>
      </c>
      <c r="F10" s="105">
        <f>(F6-F5)/F5</f>
        <v>2.3379159067222901E-2</v>
      </c>
    </row>
    <row r="11" spans="1:6" x14ac:dyDescent="0.35">
      <c r="A11" s="153" t="s">
        <v>292</v>
      </c>
      <c r="B11" s="153"/>
      <c r="C11" s="153"/>
      <c r="D11" s="153"/>
      <c r="E11" s="153"/>
      <c r="F11" s="153"/>
    </row>
    <row r="12" spans="1:6" ht="54" customHeight="1" x14ac:dyDescent="0.35">
      <c r="A12" s="155"/>
      <c r="B12" s="155"/>
      <c r="C12" s="155"/>
      <c r="D12" s="155"/>
      <c r="E12" s="155"/>
      <c r="F12" s="155"/>
    </row>
  </sheetData>
  <mergeCells count="3">
    <mergeCell ref="A1:F1"/>
    <mergeCell ref="A2:F2"/>
    <mergeCell ref="A11:F12"/>
  </mergeCell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F11"/>
  <sheetViews>
    <sheetView workbookViewId="0">
      <selection sqref="A1:F1"/>
    </sheetView>
  </sheetViews>
  <sheetFormatPr defaultRowHeight="14.5" x14ac:dyDescent="0.35"/>
  <cols>
    <col min="1" max="1" width="20.7265625" customWidth="1"/>
    <col min="2" max="6" width="13.1796875" customWidth="1"/>
  </cols>
  <sheetData>
    <row r="1" spans="1:6" ht="30" customHeight="1" x14ac:dyDescent="0.35">
      <c r="A1" s="156" t="s">
        <v>349</v>
      </c>
      <c r="B1" s="156"/>
      <c r="C1" s="156"/>
      <c r="D1" s="156"/>
      <c r="E1" s="156"/>
      <c r="F1" s="156"/>
    </row>
    <row r="2" spans="1:6" ht="20.149999999999999" customHeight="1" x14ac:dyDescent="0.35">
      <c r="A2" s="156" t="s">
        <v>63</v>
      </c>
      <c r="B2" s="156"/>
      <c r="C2" s="156"/>
      <c r="D2" s="156"/>
      <c r="E2" s="156"/>
      <c r="F2" s="156"/>
    </row>
    <row r="3" spans="1:6" ht="20.149999999999999" customHeight="1" x14ac:dyDescent="0.35">
      <c r="A3" s="107"/>
      <c r="B3" s="75" t="s">
        <v>96</v>
      </c>
      <c r="C3" s="75" t="s">
        <v>105</v>
      </c>
      <c r="D3" s="75" t="s">
        <v>106</v>
      </c>
      <c r="E3" s="75" t="s">
        <v>121</v>
      </c>
      <c r="F3" s="75" t="s">
        <v>122</v>
      </c>
    </row>
    <row r="4" spans="1:6" ht="20.149999999999999" customHeight="1" x14ac:dyDescent="0.35">
      <c r="A4" s="107"/>
      <c r="B4" s="75" t="s">
        <v>278</v>
      </c>
      <c r="C4" s="75" t="s">
        <v>278</v>
      </c>
      <c r="D4" s="75" t="s">
        <v>278</v>
      </c>
      <c r="E4" s="75" t="s">
        <v>278</v>
      </c>
      <c r="F4" s="75" t="s">
        <v>278</v>
      </c>
    </row>
    <row r="5" spans="1:6" ht="15.5" x14ac:dyDescent="0.35">
      <c r="A5" s="78" t="s">
        <v>56</v>
      </c>
      <c r="B5" s="109">
        <v>1367.3461392946417</v>
      </c>
      <c r="C5" s="109">
        <v>1123.7259059349628</v>
      </c>
      <c r="D5" s="109">
        <v>991.75368065734358</v>
      </c>
      <c r="E5" s="109">
        <v>1233.2753238805103</v>
      </c>
      <c r="F5" s="109">
        <v>1341.8688117051818</v>
      </c>
    </row>
    <row r="6" spans="1:6" ht="15.5" x14ac:dyDescent="0.35">
      <c r="A6" s="78" t="s">
        <v>57</v>
      </c>
      <c r="B6" s="109">
        <v>1671.3911058864157</v>
      </c>
      <c r="C6" s="109">
        <v>1415.2880542479838</v>
      </c>
      <c r="D6" s="109">
        <v>1271.2260393788392</v>
      </c>
      <c r="E6" s="109">
        <v>1521.7641920888102</v>
      </c>
      <c r="F6" s="109">
        <v>1643.3154868450663</v>
      </c>
    </row>
    <row r="7" spans="1:6" ht="15.5" x14ac:dyDescent="0.35">
      <c r="A7" s="78" t="s">
        <v>58</v>
      </c>
      <c r="B7" s="109">
        <v>1476.9090827306413</v>
      </c>
      <c r="C7" s="109">
        <v>1220.8594105221543</v>
      </c>
      <c r="D7" s="109">
        <v>1094.7011345111523</v>
      </c>
      <c r="E7" s="109">
        <v>1358.2341832541015</v>
      </c>
      <c r="F7" s="109">
        <v>1486.6600905462026</v>
      </c>
    </row>
    <row r="8" spans="1:6" ht="15.5" x14ac:dyDescent="0.35">
      <c r="A8" s="78" t="s">
        <v>55</v>
      </c>
      <c r="B8" s="109">
        <v>1552.5708543714695</v>
      </c>
      <c r="C8" s="109">
        <v>1306.7715073254979</v>
      </c>
      <c r="D8" s="109">
        <v>1162.4505148129354</v>
      </c>
      <c r="E8" s="109">
        <v>1410.47287446583</v>
      </c>
      <c r="F8" s="109">
        <v>1527.5506842380046</v>
      </c>
    </row>
    <row r="9" spans="1:6" ht="15.5" x14ac:dyDescent="0.35">
      <c r="A9" s="78"/>
      <c r="B9" s="110"/>
      <c r="C9" s="83"/>
      <c r="D9" s="83"/>
      <c r="E9" s="83"/>
      <c r="F9" s="83"/>
    </row>
    <row r="10" spans="1:6" ht="15.5" x14ac:dyDescent="0.35">
      <c r="A10" s="78" t="s">
        <v>102</v>
      </c>
      <c r="B10" s="111">
        <f>(B6-B5)/B5</f>
        <v>0.22236137423741034</v>
      </c>
      <c r="C10" s="111">
        <f>(C6-C5)/C5</f>
        <v>0.25946020001241793</v>
      </c>
      <c r="D10" s="111">
        <f>(D6-D5)/D5</f>
        <v>0.28179613967881495</v>
      </c>
      <c r="E10" s="111">
        <f>(E6-E5)/E5</f>
        <v>0.23392089553901674</v>
      </c>
      <c r="F10" s="111">
        <f>(F6-F5)/F5</f>
        <v>0.22464690475726962</v>
      </c>
    </row>
    <row r="11" spans="1:6" ht="42.5" customHeight="1" x14ac:dyDescent="0.35">
      <c r="A11" s="153" t="s">
        <v>293</v>
      </c>
      <c r="B11" s="153"/>
      <c r="C11" s="153"/>
      <c r="D11" s="153"/>
      <c r="E11" s="153"/>
      <c r="F11" s="153"/>
    </row>
  </sheetData>
  <mergeCells count="3">
    <mergeCell ref="A1:F1"/>
    <mergeCell ref="A2:F2"/>
    <mergeCell ref="A11:F11"/>
  </mergeCells>
  <conditionalFormatting sqref="B3:D3">
    <cfRule type="duplicateValues" dxfId="1" priority="1"/>
  </conditionalFormatting>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F11"/>
  <sheetViews>
    <sheetView workbookViewId="0">
      <selection sqref="A1:F1"/>
    </sheetView>
  </sheetViews>
  <sheetFormatPr defaultRowHeight="14.5" x14ac:dyDescent="0.35"/>
  <cols>
    <col min="1" max="1" width="19.453125" customWidth="1"/>
    <col min="2" max="6" width="13.1796875" customWidth="1"/>
  </cols>
  <sheetData>
    <row r="1" spans="1:6" ht="30" customHeight="1" x14ac:dyDescent="0.35">
      <c r="A1" s="156" t="s">
        <v>350</v>
      </c>
      <c r="B1" s="156"/>
      <c r="C1" s="156"/>
      <c r="D1" s="156"/>
      <c r="E1" s="156"/>
      <c r="F1" s="156"/>
    </row>
    <row r="2" spans="1:6" ht="20.149999999999999" customHeight="1" x14ac:dyDescent="0.35">
      <c r="A2" s="156" t="s">
        <v>63</v>
      </c>
      <c r="B2" s="156"/>
      <c r="C2" s="156"/>
      <c r="D2" s="156"/>
      <c r="E2" s="156"/>
      <c r="F2" s="156"/>
    </row>
    <row r="3" spans="1:6" ht="20.149999999999999" customHeight="1" x14ac:dyDescent="0.35">
      <c r="A3" s="114"/>
      <c r="B3" s="115" t="s">
        <v>96</v>
      </c>
      <c r="C3" s="115" t="s">
        <v>105</v>
      </c>
      <c r="D3" s="115" t="s">
        <v>106</v>
      </c>
      <c r="E3" s="116" t="s">
        <v>121</v>
      </c>
      <c r="F3" s="116" t="s">
        <v>122</v>
      </c>
    </row>
    <row r="4" spans="1:6" ht="20.149999999999999" customHeight="1" x14ac:dyDescent="0.35">
      <c r="A4" s="114"/>
      <c r="B4" s="115" t="s">
        <v>278</v>
      </c>
      <c r="C4" s="115" t="s">
        <v>278</v>
      </c>
      <c r="D4" s="115" t="s">
        <v>278</v>
      </c>
      <c r="E4" s="116" t="s">
        <v>278</v>
      </c>
      <c r="F4" s="116" t="s">
        <v>278</v>
      </c>
    </row>
    <row r="5" spans="1:6" ht="15.5" x14ac:dyDescent="0.35">
      <c r="A5" s="78" t="s">
        <v>56</v>
      </c>
      <c r="B5" s="141">
        <v>968.83307776214815</v>
      </c>
      <c r="C5" s="141">
        <v>793.38207836741537</v>
      </c>
      <c r="D5" s="141">
        <v>703.78186484983996</v>
      </c>
      <c r="E5" s="141">
        <v>911.70642441824839</v>
      </c>
      <c r="F5" s="141">
        <v>994.22246738738045</v>
      </c>
    </row>
    <row r="6" spans="1:6" ht="15.5" x14ac:dyDescent="0.35">
      <c r="A6" s="78" t="s">
        <v>57</v>
      </c>
      <c r="B6" s="141">
        <v>1207.6221792707288</v>
      </c>
      <c r="C6" s="141">
        <v>1012.8272803443023</v>
      </c>
      <c r="D6" s="141">
        <v>906.02808258670086</v>
      </c>
      <c r="E6" s="141">
        <v>1116.1130285082072</v>
      </c>
      <c r="F6" s="141">
        <v>1213.8663018917312</v>
      </c>
    </row>
    <row r="7" spans="1:6" ht="15.5" x14ac:dyDescent="0.35">
      <c r="A7" s="78" t="s">
        <v>58</v>
      </c>
      <c r="B7" s="141">
        <v>1030.4168509694996</v>
      </c>
      <c r="C7" s="141">
        <v>873.37671340992063</v>
      </c>
      <c r="D7" s="141">
        <v>753.55633599078215</v>
      </c>
      <c r="E7" s="141">
        <v>950.61313400624556</v>
      </c>
      <c r="F7" s="141">
        <v>1014.9229007445467</v>
      </c>
    </row>
    <row r="8" spans="1:6" ht="15.5" x14ac:dyDescent="0.35">
      <c r="A8" s="78" t="s">
        <v>55</v>
      </c>
      <c r="B8" s="141">
        <v>1112.4538958061025</v>
      </c>
      <c r="C8" s="141">
        <v>926.58490753481169</v>
      </c>
      <c r="D8" s="141">
        <v>825.53160766569908</v>
      </c>
      <c r="E8" s="141">
        <v>1034.4135494194063</v>
      </c>
      <c r="F8" s="141">
        <v>1125.0929480475288</v>
      </c>
    </row>
    <row r="9" spans="1:6" ht="15.5" x14ac:dyDescent="0.35">
      <c r="A9" s="78"/>
      <c r="B9" s="110"/>
      <c r="C9" s="110"/>
      <c r="D9" s="110"/>
      <c r="E9" s="110"/>
      <c r="F9" s="83"/>
    </row>
    <row r="10" spans="1:6" ht="15.5" x14ac:dyDescent="0.35">
      <c r="A10" s="78" t="s">
        <v>102</v>
      </c>
      <c r="B10" s="108">
        <f>(B6-B5)/B5</f>
        <v>0.24647083898099956</v>
      </c>
      <c r="C10" s="108">
        <f>(C6-C5)/C5</f>
        <v>0.27659460423967602</v>
      </c>
      <c r="D10" s="108">
        <f>(D6-D5)/D5</f>
        <v>0.28737060137236198</v>
      </c>
      <c r="E10" s="108">
        <f>(E6-E5)/E5</f>
        <v>0.22420221972263585</v>
      </c>
      <c r="F10" s="105">
        <f>(F6-F5)/F5</f>
        <v>0.22092020821208272</v>
      </c>
    </row>
    <row r="11" spans="1:6" ht="47.5" customHeight="1" x14ac:dyDescent="0.35">
      <c r="A11" s="153" t="s">
        <v>294</v>
      </c>
      <c r="B11" s="153"/>
      <c r="C11" s="153"/>
      <c r="D11" s="153"/>
      <c r="E11" s="153"/>
      <c r="F11" s="153"/>
    </row>
  </sheetData>
  <mergeCells count="3">
    <mergeCell ref="A2:F2"/>
    <mergeCell ref="A1:F1"/>
    <mergeCell ref="A11:F11"/>
  </mergeCells>
  <conditionalFormatting sqref="B3:D3">
    <cfRule type="duplicateValues" dxfId="0" priority="1"/>
  </conditionalFormatting>
  <pageMargins left="0.7" right="0.7" top="0.75" bottom="0.75" header="0.3" footer="0.3"/>
  <pageSetup paperSize="9"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F12"/>
  <sheetViews>
    <sheetView workbookViewId="0">
      <selection sqref="A1:F1"/>
    </sheetView>
  </sheetViews>
  <sheetFormatPr defaultRowHeight="14.5" x14ac:dyDescent="0.35"/>
  <cols>
    <col min="1" max="1" width="20" customWidth="1"/>
    <col min="2" max="6" width="10.1796875" customWidth="1"/>
  </cols>
  <sheetData>
    <row r="1" spans="1:6" ht="30" customHeight="1" x14ac:dyDescent="0.35">
      <c r="A1" s="145" t="s">
        <v>351</v>
      </c>
      <c r="B1" s="157"/>
      <c r="C1" s="157"/>
      <c r="D1" s="157"/>
      <c r="E1" s="157"/>
      <c r="F1" s="151"/>
    </row>
    <row r="2" spans="1:6" ht="20.149999999999999" customHeight="1" x14ac:dyDescent="0.35">
      <c r="A2" s="145" t="s">
        <v>64</v>
      </c>
      <c r="B2" s="157"/>
      <c r="C2" s="157"/>
      <c r="D2" s="157"/>
      <c r="E2" s="157"/>
      <c r="F2" s="151"/>
    </row>
    <row r="3" spans="1:6" ht="20.149999999999999" customHeight="1" x14ac:dyDescent="0.35">
      <c r="A3" s="117"/>
      <c r="B3" s="115" t="s">
        <v>93</v>
      </c>
      <c r="C3" s="115" t="s">
        <v>97</v>
      </c>
      <c r="D3" s="115" t="s">
        <v>107</v>
      </c>
      <c r="E3" s="115" t="s">
        <v>123</v>
      </c>
      <c r="F3" s="115" t="s">
        <v>124</v>
      </c>
    </row>
    <row r="4" spans="1:6" ht="20.149999999999999" customHeight="1" x14ac:dyDescent="0.35">
      <c r="A4" s="117"/>
      <c r="B4" s="75" t="s">
        <v>278</v>
      </c>
      <c r="C4" s="75" t="s">
        <v>278</v>
      </c>
      <c r="D4" s="115" t="s">
        <v>278</v>
      </c>
      <c r="E4" s="115" t="s">
        <v>278</v>
      </c>
      <c r="F4" s="115" t="s">
        <v>278</v>
      </c>
    </row>
    <row r="5" spans="1:6" ht="15.5" x14ac:dyDescent="0.35">
      <c r="A5" s="78" t="s">
        <v>56</v>
      </c>
      <c r="B5" s="118">
        <v>559.19048630896737</v>
      </c>
      <c r="C5" s="118">
        <v>562.30063638474519</v>
      </c>
      <c r="D5" s="118">
        <v>557.36248831582225</v>
      </c>
      <c r="E5" s="118">
        <v>562.07180689809297</v>
      </c>
      <c r="F5" s="118">
        <v>571.44399958331894</v>
      </c>
    </row>
    <row r="6" spans="1:6" ht="15.5" x14ac:dyDescent="0.35">
      <c r="A6" s="78" t="s">
        <v>57</v>
      </c>
      <c r="B6" s="118">
        <v>627.54427781017307</v>
      </c>
      <c r="C6" s="118">
        <v>626.8848812631951</v>
      </c>
      <c r="D6" s="118">
        <v>618.02062094132282</v>
      </c>
      <c r="E6" s="118">
        <v>615.62326707064994</v>
      </c>
      <c r="F6" s="118">
        <v>616.43736725683391</v>
      </c>
    </row>
    <row r="7" spans="1:6" ht="15.5" x14ac:dyDescent="0.35">
      <c r="A7" s="78" t="s">
        <v>58</v>
      </c>
      <c r="B7" s="118">
        <v>609.64390876872426</v>
      </c>
      <c r="C7" s="118">
        <v>608.97821695495929</v>
      </c>
      <c r="D7" s="118">
        <v>601.38700135610247</v>
      </c>
      <c r="E7" s="118">
        <v>604.59535499621359</v>
      </c>
      <c r="F7" s="118">
        <v>606.69663257979539</v>
      </c>
    </row>
    <row r="8" spans="1:6" ht="15.5" x14ac:dyDescent="0.35">
      <c r="A8" s="78" t="s">
        <v>55</v>
      </c>
      <c r="B8" s="118">
        <v>602.53579409253405</v>
      </c>
      <c r="C8" s="118">
        <v>603.05184080744141</v>
      </c>
      <c r="D8" s="118">
        <v>595.5506197046011</v>
      </c>
      <c r="E8" s="118">
        <v>599.85484141440043</v>
      </c>
      <c r="F8" s="118">
        <v>599.77425655712568</v>
      </c>
    </row>
    <row r="9" spans="1:6" ht="15.5" x14ac:dyDescent="0.35">
      <c r="A9" s="78"/>
      <c r="B9" s="102"/>
      <c r="C9" s="102"/>
      <c r="D9" s="83"/>
      <c r="E9" s="83"/>
      <c r="F9" s="83"/>
    </row>
    <row r="10" spans="1:6" ht="15.5" x14ac:dyDescent="0.35">
      <c r="A10" s="78" t="s">
        <v>102</v>
      </c>
      <c r="B10" s="108">
        <f>(B6-B5)/B5</f>
        <v>0.12223704296613953</v>
      </c>
      <c r="C10" s="108">
        <f>(C6-C5)/C5</f>
        <v>0.11485714349122517</v>
      </c>
      <c r="D10" s="105">
        <f>(D6-D5)/D5</f>
        <v>0.10883066926299752</v>
      </c>
      <c r="E10" s="105">
        <f>(E6-E5)/E5</f>
        <v>9.5275122351522204E-2</v>
      </c>
      <c r="F10" s="105">
        <f>(F6-F5)/F5</f>
        <v>7.8736267606839647E-2</v>
      </c>
    </row>
    <row r="11" spans="1:6" ht="14.5" customHeight="1" x14ac:dyDescent="0.35">
      <c r="A11" s="161" t="s">
        <v>295</v>
      </c>
      <c r="B11" s="161"/>
      <c r="C11" s="161"/>
      <c r="D11" s="161"/>
      <c r="E11" s="161"/>
      <c r="F11" s="161"/>
    </row>
    <row r="12" spans="1:6" ht="66.5" customHeight="1" x14ac:dyDescent="0.35">
      <c r="A12" s="162"/>
      <c r="B12" s="162"/>
      <c r="C12" s="162"/>
      <c r="D12" s="162"/>
      <c r="E12" s="162"/>
      <c r="F12" s="162"/>
    </row>
  </sheetData>
  <mergeCells count="3">
    <mergeCell ref="A1:F1"/>
    <mergeCell ref="A2:F2"/>
    <mergeCell ref="A11:F12"/>
  </mergeCells>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F12"/>
  <sheetViews>
    <sheetView workbookViewId="0">
      <selection sqref="A1:F1"/>
    </sheetView>
  </sheetViews>
  <sheetFormatPr defaultRowHeight="14.5" x14ac:dyDescent="0.35"/>
  <cols>
    <col min="1" max="1" width="20.7265625" customWidth="1"/>
    <col min="2" max="6" width="10.1796875" customWidth="1"/>
  </cols>
  <sheetData>
    <row r="1" spans="1:6" ht="30" customHeight="1" x14ac:dyDescent="0.35">
      <c r="A1" s="156" t="s">
        <v>352</v>
      </c>
      <c r="B1" s="156"/>
      <c r="C1" s="156"/>
      <c r="D1" s="156"/>
      <c r="E1" s="156"/>
      <c r="F1" s="156"/>
    </row>
    <row r="2" spans="1:6" ht="20.149999999999999" customHeight="1" x14ac:dyDescent="0.35">
      <c r="A2" s="156" t="s">
        <v>63</v>
      </c>
      <c r="B2" s="156"/>
      <c r="C2" s="156"/>
      <c r="D2" s="156"/>
      <c r="E2" s="156"/>
      <c r="F2" s="156"/>
    </row>
    <row r="3" spans="1:6" ht="20.149999999999999" customHeight="1" x14ac:dyDescent="0.35">
      <c r="A3" s="120"/>
      <c r="B3" s="115" t="s">
        <v>98</v>
      </c>
      <c r="C3" s="115" t="s">
        <v>108</v>
      </c>
      <c r="D3" s="115" t="s">
        <v>109</v>
      </c>
      <c r="E3" s="115" t="s">
        <v>125</v>
      </c>
      <c r="F3" s="115" t="s">
        <v>126</v>
      </c>
    </row>
    <row r="4" spans="1:6" ht="20.149999999999999" customHeight="1" x14ac:dyDescent="0.35">
      <c r="A4" s="120"/>
      <c r="B4" s="115" t="s">
        <v>278</v>
      </c>
      <c r="C4" s="115" t="s">
        <v>278</v>
      </c>
      <c r="D4" s="115" t="s">
        <v>278</v>
      </c>
      <c r="E4" s="115" t="s">
        <v>278</v>
      </c>
      <c r="F4" s="115" t="s">
        <v>278</v>
      </c>
    </row>
    <row r="5" spans="1:6" ht="15.5" x14ac:dyDescent="0.35">
      <c r="A5" s="78" t="s">
        <v>56</v>
      </c>
      <c r="B5" s="121">
        <v>13847.229216068539</v>
      </c>
      <c r="C5" s="121">
        <v>17321.022175028425</v>
      </c>
      <c r="D5" s="121">
        <v>19283.120334911982</v>
      </c>
      <c r="E5" s="121">
        <v>19902.597208463114</v>
      </c>
      <c r="F5" s="121">
        <v>19592.711233862265</v>
      </c>
    </row>
    <row r="6" spans="1:6" ht="15.5" x14ac:dyDescent="0.35">
      <c r="A6" s="78" t="s">
        <v>57</v>
      </c>
      <c r="B6" s="121">
        <v>15537.789714078845</v>
      </c>
      <c r="C6" s="121">
        <v>18795.842476669641</v>
      </c>
      <c r="D6" s="121">
        <v>20563.477302639858</v>
      </c>
      <c r="E6" s="121">
        <v>21246.147997340882</v>
      </c>
      <c r="F6" s="121">
        <v>20546.230381218182</v>
      </c>
    </row>
    <row r="7" spans="1:6" ht="15.5" x14ac:dyDescent="0.35">
      <c r="A7" s="78" t="s">
        <v>58</v>
      </c>
      <c r="B7" s="121">
        <v>14132.13343731782</v>
      </c>
      <c r="C7" s="121">
        <v>18008.026605452815</v>
      </c>
      <c r="D7" s="121">
        <v>19407.628669637328</v>
      </c>
      <c r="E7" s="121">
        <v>19866.041072397369</v>
      </c>
      <c r="F7" s="121">
        <v>19407.520321545777</v>
      </c>
    </row>
    <row r="8" spans="1:6" ht="15.5" x14ac:dyDescent="0.35">
      <c r="A8" s="78" t="s">
        <v>55</v>
      </c>
      <c r="B8" s="121">
        <v>14863.522148656168</v>
      </c>
      <c r="C8" s="121">
        <v>18305.670486526051</v>
      </c>
      <c r="D8" s="121">
        <v>20042.373707913102</v>
      </c>
      <c r="E8" s="121">
        <v>20694.937230155603</v>
      </c>
      <c r="F8" s="121">
        <v>20142.375872586308</v>
      </c>
    </row>
    <row r="9" spans="1:6" ht="15.5" x14ac:dyDescent="0.35">
      <c r="A9" s="78"/>
      <c r="B9" s="110"/>
      <c r="C9" s="110"/>
      <c r="D9" s="110"/>
      <c r="E9" s="110"/>
      <c r="F9" s="110"/>
    </row>
    <row r="10" spans="1:6" ht="15.5" x14ac:dyDescent="0.35">
      <c r="A10" s="78" t="s">
        <v>102</v>
      </c>
      <c r="B10" s="108">
        <f>(B6-B5)/B5</f>
        <v>0.12208655404133505</v>
      </c>
      <c r="C10" s="108">
        <f>(C6-C5)/C5</f>
        <v>8.514626254375747E-2</v>
      </c>
      <c r="D10" s="108">
        <f>(D6-D5)/D5</f>
        <v>6.6397810390147097E-2</v>
      </c>
      <c r="E10" s="108">
        <f>(E6-E5)/E5</f>
        <v>6.750630456945865E-2</v>
      </c>
      <c r="F10" s="108">
        <f>(F6-F5)/F5</f>
        <v>4.8667034182994597E-2</v>
      </c>
    </row>
    <row r="11" spans="1:6" x14ac:dyDescent="0.35">
      <c r="A11" s="153" t="s">
        <v>296</v>
      </c>
      <c r="B11" s="153"/>
      <c r="C11" s="153"/>
      <c r="D11" s="153"/>
      <c r="E11" s="153"/>
      <c r="F11" s="153"/>
    </row>
    <row r="12" spans="1:6" ht="67" customHeight="1" x14ac:dyDescent="0.35">
      <c r="A12" s="155"/>
      <c r="B12" s="155"/>
      <c r="C12" s="155"/>
      <c r="D12" s="155"/>
      <c r="E12" s="155"/>
      <c r="F12" s="155"/>
    </row>
  </sheetData>
  <mergeCells count="3">
    <mergeCell ref="A1:F1"/>
    <mergeCell ref="A2:F2"/>
    <mergeCell ref="A11:F12"/>
  </mergeCells>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F12"/>
  <sheetViews>
    <sheetView workbookViewId="0">
      <selection sqref="A1:F1"/>
    </sheetView>
  </sheetViews>
  <sheetFormatPr defaultRowHeight="14.5" x14ac:dyDescent="0.35"/>
  <cols>
    <col min="1" max="1" width="20.7265625" customWidth="1"/>
    <col min="2" max="6" width="10.1796875" customWidth="1"/>
  </cols>
  <sheetData>
    <row r="1" spans="1:6" ht="30" customHeight="1" x14ac:dyDescent="0.35">
      <c r="A1" s="156" t="s">
        <v>353</v>
      </c>
      <c r="B1" s="156"/>
      <c r="C1" s="156"/>
      <c r="D1" s="156"/>
      <c r="E1" s="156"/>
      <c r="F1" s="156"/>
    </row>
    <row r="2" spans="1:6" ht="20.149999999999999" customHeight="1" x14ac:dyDescent="0.35">
      <c r="A2" s="156" t="s">
        <v>63</v>
      </c>
      <c r="B2" s="156"/>
      <c r="C2" s="156"/>
      <c r="D2" s="156"/>
      <c r="E2" s="156"/>
      <c r="F2" s="156"/>
    </row>
    <row r="3" spans="1:6" ht="20.149999999999999" customHeight="1" x14ac:dyDescent="0.35">
      <c r="A3" s="120"/>
      <c r="B3" s="115" t="s">
        <v>98</v>
      </c>
      <c r="C3" s="115" t="s">
        <v>108</v>
      </c>
      <c r="D3" s="115" t="s">
        <v>109</v>
      </c>
      <c r="E3" s="115" t="s">
        <v>125</v>
      </c>
      <c r="F3" s="115" t="s">
        <v>126</v>
      </c>
    </row>
    <row r="4" spans="1:6" ht="20.149999999999999" customHeight="1" x14ac:dyDescent="0.35">
      <c r="A4" s="120"/>
      <c r="B4" s="115" t="s">
        <v>278</v>
      </c>
      <c r="C4" s="115" t="s">
        <v>278</v>
      </c>
      <c r="D4" s="115" t="s">
        <v>278</v>
      </c>
      <c r="E4" s="115" t="s">
        <v>278</v>
      </c>
      <c r="F4" s="115" t="s">
        <v>278</v>
      </c>
    </row>
    <row r="5" spans="1:6" ht="15.5" x14ac:dyDescent="0.35">
      <c r="A5" s="78" t="s">
        <v>56</v>
      </c>
      <c r="B5" s="110">
        <v>6225</v>
      </c>
      <c r="C5" s="110">
        <v>7176</v>
      </c>
      <c r="D5" s="110">
        <v>7153</v>
      </c>
      <c r="E5" s="110">
        <v>6888</v>
      </c>
      <c r="F5" s="110">
        <v>6893</v>
      </c>
    </row>
    <row r="6" spans="1:6" ht="15.5" x14ac:dyDescent="0.35">
      <c r="A6" s="78" t="s">
        <v>57</v>
      </c>
      <c r="B6" s="110">
        <v>7334</v>
      </c>
      <c r="C6" s="110">
        <v>8057</v>
      </c>
      <c r="D6" s="110">
        <v>7967</v>
      </c>
      <c r="E6" s="110">
        <v>8008</v>
      </c>
      <c r="F6" s="110">
        <v>7878</v>
      </c>
    </row>
    <row r="7" spans="1:6" ht="15.5" x14ac:dyDescent="0.35">
      <c r="A7" s="78" t="s">
        <v>58</v>
      </c>
      <c r="B7" s="110">
        <v>6350</v>
      </c>
      <c r="C7" s="110">
        <v>7510</v>
      </c>
      <c r="D7" s="110">
        <v>7465</v>
      </c>
      <c r="E7" s="110">
        <v>7151</v>
      </c>
      <c r="F7" s="110">
        <v>7210</v>
      </c>
    </row>
    <row r="8" spans="1:6" ht="15.5" x14ac:dyDescent="0.35">
      <c r="A8" s="78" t="s">
        <v>55</v>
      </c>
      <c r="B8" s="110">
        <v>6892</v>
      </c>
      <c r="C8" s="110">
        <v>7754</v>
      </c>
      <c r="D8" s="110">
        <v>7651</v>
      </c>
      <c r="E8" s="110">
        <v>7568</v>
      </c>
      <c r="F8" s="110">
        <v>7494</v>
      </c>
    </row>
    <row r="9" spans="1:6" ht="15.5" x14ac:dyDescent="0.35">
      <c r="A9" s="78"/>
      <c r="B9" s="110"/>
      <c r="C9" s="110"/>
      <c r="D9" s="110"/>
      <c r="E9" s="110"/>
      <c r="F9" s="110"/>
    </row>
    <row r="10" spans="1:6" ht="15.5" x14ac:dyDescent="0.35">
      <c r="A10" s="78" t="s">
        <v>102</v>
      </c>
      <c r="B10" s="108">
        <f>(B6-B5)/B5</f>
        <v>0.17815261044176706</v>
      </c>
      <c r="C10" s="108">
        <f>(C6-C5)/C5</f>
        <v>0.12277034559643256</v>
      </c>
      <c r="D10" s="108">
        <f>(D6-D5)/D5</f>
        <v>0.11379840626310639</v>
      </c>
      <c r="E10" s="108">
        <f>(E6-E5)/E5</f>
        <v>0.16260162601626016</v>
      </c>
      <c r="F10" s="108">
        <f>(F6-F5)/F5</f>
        <v>0.14289859277527928</v>
      </c>
    </row>
    <row r="11" spans="1:6" ht="19" customHeight="1" x14ac:dyDescent="0.35">
      <c r="A11" s="86" t="s">
        <v>268</v>
      </c>
      <c r="B11" s="122"/>
      <c r="C11" s="122"/>
      <c r="D11" s="122"/>
      <c r="E11" s="122"/>
      <c r="F11" s="122"/>
    </row>
    <row r="12" spans="1:6" ht="58.5" customHeight="1" x14ac:dyDescent="0.35">
      <c r="A12" s="155" t="s">
        <v>297</v>
      </c>
      <c r="B12" s="155"/>
      <c r="C12" s="155"/>
      <c r="D12" s="155"/>
      <c r="E12" s="155"/>
      <c r="F12" s="155"/>
    </row>
  </sheetData>
  <mergeCells count="3">
    <mergeCell ref="A1:F1"/>
    <mergeCell ref="A2:F2"/>
    <mergeCell ref="A12:F12"/>
  </mergeCells>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F12"/>
  <sheetViews>
    <sheetView workbookViewId="0">
      <selection sqref="A1:F1"/>
    </sheetView>
  </sheetViews>
  <sheetFormatPr defaultRowHeight="14.5" x14ac:dyDescent="0.35"/>
  <cols>
    <col min="1" max="1" width="20.54296875" customWidth="1"/>
    <col min="2" max="6" width="10.1796875" customWidth="1"/>
  </cols>
  <sheetData>
    <row r="1" spans="1:6" ht="30" customHeight="1" x14ac:dyDescent="0.35">
      <c r="A1" s="156" t="s">
        <v>354</v>
      </c>
      <c r="B1" s="156"/>
      <c r="C1" s="156"/>
      <c r="D1" s="156"/>
      <c r="E1" s="156"/>
      <c r="F1" s="156"/>
    </row>
    <row r="2" spans="1:6" ht="20.149999999999999" customHeight="1" x14ac:dyDescent="0.35">
      <c r="A2" s="156" t="s">
        <v>63</v>
      </c>
      <c r="B2" s="156"/>
      <c r="C2" s="156"/>
      <c r="D2" s="156"/>
      <c r="E2" s="156"/>
      <c r="F2" s="156"/>
    </row>
    <row r="3" spans="1:6" ht="20.149999999999999" customHeight="1" x14ac:dyDescent="0.35">
      <c r="A3" s="120"/>
      <c r="B3" s="115" t="s">
        <v>98</v>
      </c>
      <c r="C3" s="115" t="s">
        <v>108</v>
      </c>
      <c r="D3" s="115" t="s">
        <v>109</v>
      </c>
      <c r="E3" s="115" t="s">
        <v>125</v>
      </c>
      <c r="F3" s="115" t="s">
        <v>126</v>
      </c>
    </row>
    <row r="4" spans="1:6" ht="20.149999999999999" customHeight="1" x14ac:dyDescent="0.35">
      <c r="A4" s="120"/>
      <c r="B4" s="115" t="s">
        <v>278</v>
      </c>
      <c r="C4" s="115" t="s">
        <v>278</v>
      </c>
      <c r="D4" s="115" t="s">
        <v>278</v>
      </c>
      <c r="E4" s="115" t="s">
        <v>278</v>
      </c>
      <c r="F4" s="115" t="s">
        <v>278</v>
      </c>
    </row>
    <row r="5" spans="1:6" ht="15.5" x14ac:dyDescent="0.35">
      <c r="A5" s="78" t="s">
        <v>56</v>
      </c>
      <c r="B5" s="121">
        <v>1180.2042148963483</v>
      </c>
      <c r="C5" s="121">
        <v>1438.9965165307517</v>
      </c>
      <c r="D5" s="121">
        <v>1733.4859811085821</v>
      </c>
      <c r="E5" s="121">
        <v>1924.0000837229211</v>
      </c>
      <c r="F5" s="121">
        <v>2048.9280382377246</v>
      </c>
    </row>
    <row r="6" spans="1:6" ht="15.5" x14ac:dyDescent="0.35">
      <c r="A6" s="78" t="s">
        <v>57</v>
      </c>
      <c r="B6" s="121">
        <v>1197.2517991387244</v>
      </c>
      <c r="C6" s="121">
        <v>1494.15429757328</v>
      </c>
      <c r="D6" s="121">
        <v>1785.5519749470132</v>
      </c>
      <c r="E6" s="121">
        <v>1913.977325865578</v>
      </c>
      <c r="F6" s="121">
        <v>2103.4544496084895</v>
      </c>
    </row>
    <row r="7" spans="1:6" ht="15.5" x14ac:dyDescent="0.35">
      <c r="A7" s="78" t="s">
        <v>58</v>
      </c>
      <c r="B7" s="121">
        <v>1183.2996142775371</v>
      </c>
      <c r="C7" s="121">
        <v>1433.573243949379</v>
      </c>
      <c r="D7" s="121">
        <v>1635.2952237745544</v>
      </c>
      <c r="E7" s="121">
        <v>1856.8130005893884</v>
      </c>
      <c r="F7" s="121">
        <v>1919.2888603082042</v>
      </c>
    </row>
    <row r="8" spans="1:6" ht="15.5" x14ac:dyDescent="0.35">
      <c r="A8" s="78" t="s">
        <v>55</v>
      </c>
      <c r="B8" s="121">
        <v>1190.2605360932221</v>
      </c>
      <c r="C8" s="121">
        <v>1475.9695231666751</v>
      </c>
      <c r="D8" s="121">
        <v>1758.9069025403926</v>
      </c>
      <c r="E8" s="121">
        <v>1913.2982225696142</v>
      </c>
      <c r="F8" s="121">
        <v>2074.0470828852331</v>
      </c>
    </row>
    <row r="9" spans="1:6" ht="15.5" x14ac:dyDescent="0.35">
      <c r="A9" s="78"/>
      <c r="B9" s="110"/>
      <c r="C9" s="110"/>
      <c r="D9" s="110"/>
      <c r="E9" s="110"/>
      <c r="F9" s="110"/>
    </row>
    <row r="10" spans="1:6" ht="15.5" x14ac:dyDescent="0.35">
      <c r="A10" s="78" t="s">
        <v>102</v>
      </c>
      <c r="B10" s="108">
        <f>(B6-B5)/B5</f>
        <v>1.444460545658479E-2</v>
      </c>
      <c r="C10" s="108">
        <f>(C6-C5)/C5</f>
        <v>3.8330725897451873E-2</v>
      </c>
      <c r="D10" s="108">
        <f>(D6-D5)/D5</f>
        <v>3.0035428267573473E-2</v>
      </c>
      <c r="E10" s="108">
        <f>(E6-E5)/E5</f>
        <v>-5.2093333790033721E-3</v>
      </c>
      <c r="F10" s="108">
        <f>(F6-F5)/F5</f>
        <v>2.6612165167920126E-2</v>
      </c>
    </row>
    <row r="11" spans="1:6" x14ac:dyDescent="0.35">
      <c r="A11" s="153" t="s">
        <v>298</v>
      </c>
      <c r="B11" s="153"/>
      <c r="C11" s="153"/>
      <c r="D11" s="153"/>
      <c r="E11" s="153"/>
      <c r="F11" s="153"/>
    </row>
    <row r="12" spans="1:6" ht="46.5" customHeight="1" x14ac:dyDescent="0.35">
      <c r="A12" s="155"/>
      <c r="B12" s="155"/>
      <c r="C12" s="155"/>
      <c r="D12" s="155"/>
      <c r="E12" s="155"/>
      <c r="F12" s="155"/>
    </row>
  </sheetData>
  <mergeCells count="3">
    <mergeCell ref="A1:F1"/>
    <mergeCell ref="A2:F2"/>
    <mergeCell ref="A11:F12"/>
  </mergeCells>
  <pageMargins left="0.7" right="0.7" top="0.75" bottom="0.75" header="0.3" footer="0.3"/>
  <pageSetup paperSize="9"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F11"/>
  <sheetViews>
    <sheetView workbookViewId="0">
      <selection sqref="A1:F1"/>
    </sheetView>
  </sheetViews>
  <sheetFormatPr defaultRowHeight="14.5" x14ac:dyDescent="0.35"/>
  <cols>
    <col min="1" max="1" width="20.7265625" customWidth="1"/>
    <col min="2" max="6" width="10.1796875" customWidth="1"/>
  </cols>
  <sheetData>
    <row r="1" spans="1:6" ht="30" customHeight="1" x14ac:dyDescent="0.35">
      <c r="A1" s="156" t="s">
        <v>356</v>
      </c>
      <c r="B1" s="156"/>
      <c r="C1" s="156"/>
      <c r="D1" s="156"/>
      <c r="E1" s="156"/>
      <c r="F1" s="156"/>
    </row>
    <row r="2" spans="1:6" ht="20.149999999999999" customHeight="1" x14ac:dyDescent="0.35">
      <c r="A2" s="156" t="s">
        <v>63</v>
      </c>
      <c r="B2" s="156"/>
      <c r="C2" s="156"/>
      <c r="D2" s="156"/>
      <c r="E2" s="156"/>
      <c r="F2" s="156"/>
    </row>
    <row r="3" spans="1:6" ht="20.149999999999999" customHeight="1" x14ac:dyDescent="0.35">
      <c r="A3" s="120"/>
      <c r="B3" s="115" t="s">
        <v>98</v>
      </c>
      <c r="C3" s="115" t="s">
        <v>108</v>
      </c>
      <c r="D3" s="115" t="s">
        <v>109</v>
      </c>
      <c r="E3" s="115" t="s">
        <v>125</v>
      </c>
      <c r="F3" s="115" t="s">
        <v>126</v>
      </c>
    </row>
    <row r="4" spans="1:6" ht="20.149999999999999" customHeight="1" x14ac:dyDescent="0.35">
      <c r="A4" s="120"/>
      <c r="B4" s="115" t="s">
        <v>278</v>
      </c>
      <c r="C4" s="115" t="s">
        <v>278</v>
      </c>
      <c r="D4" s="115" t="s">
        <v>278</v>
      </c>
      <c r="E4" s="115" t="s">
        <v>278</v>
      </c>
      <c r="F4" s="115" t="s">
        <v>278</v>
      </c>
    </row>
    <row r="5" spans="1:6" ht="15.5" x14ac:dyDescent="0.35">
      <c r="A5" s="78" t="s">
        <v>56</v>
      </c>
      <c r="B5" s="121">
        <v>5398.5769001621056</v>
      </c>
      <c r="C5" s="121">
        <v>7659.4697983262495</v>
      </c>
      <c r="D5" s="121">
        <v>9324.7460998464467</v>
      </c>
      <c r="E5" s="121">
        <v>9967.5383902718568</v>
      </c>
      <c r="F5" s="121">
        <v>9916.6069302460055</v>
      </c>
    </row>
    <row r="6" spans="1:6" ht="15.5" x14ac:dyDescent="0.35">
      <c r="A6" s="78" t="s">
        <v>57</v>
      </c>
      <c r="B6" s="121">
        <v>5914.0451145066872</v>
      </c>
      <c r="C6" s="121">
        <v>8182.0566276123209</v>
      </c>
      <c r="D6" s="121">
        <v>9784.307338716626</v>
      </c>
      <c r="E6" s="121">
        <v>10297.852265436506</v>
      </c>
      <c r="F6" s="121">
        <v>10053.23667197766</v>
      </c>
    </row>
    <row r="7" spans="1:6" ht="15.5" x14ac:dyDescent="0.35">
      <c r="A7" s="78" t="s">
        <v>58</v>
      </c>
      <c r="B7" s="121">
        <v>5651.5016102677919</v>
      </c>
      <c r="C7" s="121">
        <v>8017.4819781324068</v>
      </c>
      <c r="D7" s="121">
        <v>9256.3006152385078</v>
      </c>
      <c r="E7" s="121">
        <v>9977.8156811631379</v>
      </c>
      <c r="F7" s="121">
        <v>9698.0550580902764</v>
      </c>
    </row>
    <row r="8" spans="1:6" ht="15.5" x14ac:dyDescent="0.35">
      <c r="A8" s="78" t="s">
        <v>55</v>
      </c>
      <c r="B8" s="121">
        <v>5713.9721639909867</v>
      </c>
      <c r="C8" s="121">
        <v>8013.7413657739735</v>
      </c>
      <c r="D8" s="121">
        <v>9590.0245463039464</v>
      </c>
      <c r="E8" s="121">
        <v>10160.604078674691</v>
      </c>
      <c r="F8" s="121">
        <v>9980.8384837411086</v>
      </c>
    </row>
    <row r="9" spans="1:6" ht="15.5" x14ac:dyDescent="0.35">
      <c r="A9" s="78"/>
      <c r="B9" s="110"/>
      <c r="C9" s="110"/>
      <c r="D9" s="110"/>
      <c r="E9" s="110"/>
      <c r="F9" s="110"/>
    </row>
    <row r="10" spans="1:6" ht="15.5" x14ac:dyDescent="0.35">
      <c r="A10" s="78" t="s">
        <v>102</v>
      </c>
      <c r="B10" s="108">
        <f>(B6-B5)/B5</f>
        <v>9.5482239834187299E-2</v>
      </c>
      <c r="C10" s="108">
        <f>(C6-C5)/C5</f>
        <v>6.8227546167786618E-2</v>
      </c>
      <c r="D10" s="108">
        <f>(D6-D5)/D5</f>
        <v>4.9284048482322436E-2</v>
      </c>
      <c r="E10" s="108">
        <f>(E6-E5)/E5</f>
        <v>3.3138961921333539E-2</v>
      </c>
      <c r="F10" s="108">
        <f>(F6-F5)/F5</f>
        <v>1.3777872077890774E-2</v>
      </c>
    </row>
    <row r="11" spans="1:6" ht="46" customHeight="1" x14ac:dyDescent="0.35">
      <c r="A11" s="153" t="s">
        <v>299</v>
      </c>
      <c r="B11" s="153"/>
      <c r="C11" s="153"/>
      <c r="D11" s="153"/>
      <c r="E11" s="153"/>
      <c r="F11" s="153"/>
    </row>
  </sheetData>
  <mergeCells count="3">
    <mergeCell ref="A1:F1"/>
    <mergeCell ref="A2:F2"/>
    <mergeCell ref="A11:F11"/>
  </mergeCells>
  <pageMargins left="0.7" right="0.7" top="0.75" bottom="0.75" header="0.3" footer="0.3"/>
  <pageSetup paperSize="9"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F11"/>
  <sheetViews>
    <sheetView workbookViewId="0">
      <selection sqref="A1:F1"/>
    </sheetView>
  </sheetViews>
  <sheetFormatPr defaultRowHeight="14.5" x14ac:dyDescent="0.35"/>
  <cols>
    <col min="1" max="1" width="20.7265625" customWidth="1"/>
    <col min="2" max="6" width="13.1796875" customWidth="1"/>
  </cols>
  <sheetData>
    <row r="1" spans="1:6" ht="30" customHeight="1" x14ac:dyDescent="0.35">
      <c r="A1" s="156" t="s">
        <v>357</v>
      </c>
      <c r="B1" s="156"/>
      <c r="C1" s="156"/>
      <c r="D1" s="156"/>
      <c r="E1" s="156"/>
      <c r="F1" s="156"/>
    </row>
    <row r="2" spans="1:6" ht="20.149999999999999" customHeight="1" x14ac:dyDescent="0.35">
      <c r="A2" s="156" t="s">
        <v>63</v>
      </c>
      <c r="B2" s="156"/>
      <c r="C2" s="156"/>
      <c r="D2" s="156"/>
      <c r="E2" s="156"/>
      <c r="F2" s="156"/>
    </row>
    <row r="3" spans="1:6" ht="20.149999999999999" customHeight="1" x14ac:dyDescent="0.35">
      <c r="A3" s="117"/>
      <c r="B3" s="115" t="s">
        <v>99</v>
      </c>
      <c r="C3" s="115" t="s">
        <v>110</v>
      </c>
      <c r="D3" s="115" t="s">
        <v>111</v>
      </c>
      <c r="E3" s="115" t="s">
        <v>127</v>
      </c>
      <c r="F3" s="115" t="s">
        <v>128</v>
      </c>
    </row>
    <row r="4" spans="1:6" ht="20.149999999999999" customHeight="1" x14ac:dyDescent="0.35">
      <c r="A4" s="117"/>
      <c r="B4" s="115" t="s">
        <v>278</v>
      </c>
      <c r="C4" s="115" t="s">
        <v>278</v>
      </c>
      <c r="D4" s="115" t="s">
        <v>278</v>
      </c>
      <c r="E4" s="115" t="s">
        <v>278</v>
      </c>
      <c r="F4" s="115" t="s">
        <v>278</v>
      </c>
    </row>
    <row r="5" spans="1:6" ht="15.5" x14ac:dyDescent="0.35">
      <c r="A5" s="78" t="s">
        <v>56</v>
      </c>
      <c r="B5" s="118">
        <v>67.038893120548607</v>
      </c>
      <c r="C5" s="118">
        <v>62.392107170687865</v>
      </c>
      <c r="D5" s="118">
        <v>55.434746315750814</v>
      </c>
      <c r="E5" s="118">
        <v>46.650973350683202</v>
      </c>
      <c r="F5" s="118">
        <v>36.09186425499535</v>
      </c>
    </row>
    <row r="6" spans="1:6" ht="15.5" x14ac:dyDescent="0.35">
      <c r="A6" s="78" t="s">
        <v>57</v>
      </c>
      <c r="B6" s="118">
        <v>138.92516721952359</v>
      </c>
      <c r="C6" s="118">
        <v>127.36480795352085</v>
      </c>
      <c r="D6" s="118">
        <v>113.22967237641205</v>
      </c>
      <c r="E6" s="118">
        <v>97.762794827466848</v>
      </c>
      <c r="F6" s="118">
        <v>77.410762287127667</v>
      </c>
    </row>
    <row r="7" spans="1:6" ht="15.5" x14ac:dyDescent="0.35">
      <c r="A7" s="78" t="s">
        <v>58</v>
      </c>
      <c r="B7" s="118">
        <v>79.424737489448148</v>
      </c>
      <c r="C7" s="118">
        <v>73.139145416985372</v>
      </c>
      <c r="D7" s="118">
        <v>66.33634026585726</v>
      </c>
      <c r="E7" s="118">
        <v>59.09747723063078</v>
      </c>
      <c r="F7" s="118">
        <v>42.836448164562569</v>
      </c>
    </row>
    <row r="8" spans="1:6" ht="15.5" x14ac:dyDescent="0.35">
      <c r="A8" s="78" t="s">
        <v>55</v>
      </c>
      <c r="B8" s="118">
        <v>111.1448479770486</v>
      </c>
      <c r="C8" s="118">
        <v>102.20547243691443</v>
      </c>
      <c r="D8" s="118">
        <v>90.921542876828056</v>
      </c>
      <c r="E8" s="118">
        <v>78.195750301359666</v>
      </c>
      <c r="F8" s="118">
        <v>61.404772085400282</v>
      </c>
    </row>
    <row r="9" spans="1:6" ht="15.5" x14ac:dyDescent="0.35">
      <c r="A9" s="78"/>
      <c r="B9" s="102"/>
      <c r="C9" s="83"/>
      <c r="D9" s="83"/>
      <c r="E9" s="83"/>
      <c r="F9" s="83"/>
    </row>
    <row r="10" spans="1:6" ht="15.5" x14ac:dyDescent="0.35">
      <c r="A10" s="78" t="s">
        <v>102</v>
      </c>
      <c r="B10" s="108">
        <f>(B6-B5)/B5</f>
        <v>1.0723069960255738</v>
      </c>
      <c r="C10" s="105">
        <f>(C6-C5)/C5</f>
        <v>1.0413608985041221</v>
      </c>
      <c r="D10" s="105">
        <f>(D6-D5)/D5</f>
        <v>1.0425758193510453</v>
      </c>
      <c r="E10" s="105">
        <f>(E6-E5)/E5</f>
        <v>1.0956217588980941</v>
      </c>
      <c r="F10" s="105">
        <f>(F6-F5)/F5</f>
        <v>1.1448258183674598</v>
      </c>
    </row>
    <row r="11" spans="1:6" ht="69.5" customHeight="1" x14ac:dyDescent="0.35">
      <c r="A11" s="153" t="s">
        <v>300</v>
      </c>
      <c r="B11" s="153"/>
      <c r="C11" s="153"/>
      <c r="D11" s="153"/>
      <c r="E11" s="153"/>
      <c r="F11" s="153"/>
    </row>
  </sheetData>
  <mergeCells count="3">
    <mergeCell ref="A1:F1"/>
    <mergeCell ref="A2:F2"/>
    <mergeCell ref="A11:F11"/>
  </mergeCells>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H15"/>
  <sheetViews>
    <sheetView workbookViewId="0">
      <selection sqref="A1:F1"/>
    </sheetView>
  </sheetViews>
  <sheetFormatPr defaultRowHeight="14.5" x14ac:dyDescent="0.35"/>
  <cols>
    <col min="1" max="1" width="20.7265625" customWidth="1"/>
    <col min="2" max="6" width="10.1796875" customWidth="1"/>
  </cols>
  <sheetData>
    <row r="1" spans="1:8" ht="30" customHeight="1" x14ac:dyDescent="0.35">
      <c r="A1" s="145" t="s">
        <v>358</v>
      </c>
      <c r="B1" s="149"/>
      <c r="C1" s="149"/>
      <c r="D1" s="149"/>
      <c r="E1" s="149"/>
      <c r="F1" s="150"/>
    </row>
    <row r="2" spans="1:8" ht="20.149999999999999" customHeight="1" x14ac:dyDescent="0.35">
      <c r="A2" s="145" t="s">
        <v>84</v>
      </c>
      <c r="B2" s="149"/>
      <c r="C2" s="149"/>
      <c r="D2" s="149"/>
      <c r="E2" s="149"/>
      <c r="F2" s="150"/>
    </row>
    <row r="3" spans="1:8" ht="20.149999999999999" customHeight="1" x14ac:dyDescent="0.35">
      <c r="A3" s="75"/>
      <c r="B3" s="115" t="s">
        <v>94</v>
      </c>
      <c r="C3" s="115" t="s">
        <v>100</v>
      </c>
      <c r="D3" s="115" t="s">
        <v>101</v>
      </c>
      <c r="E3" s="115" t="s">
        <v>116</v>
      </c>
      <c r="F3" s="115" t="s">
        <v>117</v>
      </c>
    </row>
    <row r="4" spans="1:8" ht="20.149999999999999" customHeight="1" x14ac:dyDescent="0.35">
      <c r="A4" s="117"/>
      <c r="B4" s="115" t="s">
        <v>278</v>
      </c>
      <c r="C4" s="115" t="s">
        <v>278</v>
      </c>
      <c r="D4" s="115" t="s">
        <v>278</v>
      </c>
      <c r="E4" s="115" t="s">
        <v>278</v>
      </c>
      <c r="F4" s="115" t="s">
        <v>278</v>
      </c>
    </row>
    <row r="5" spans="1:8" ht="15.5" x14ac:dyDescent="0.35">
      <c r="A5" s="78" t="s">
        <v>56</v>
      </c>
      <c r="B5" s="118">
        <v>9.348188181816715</v>
      </c>
      <c r="C5" s="118">
        <v>9.9488273456779996</v>
      </c>
      <c r="D5" s="118">
        <v>10.90026059511986</v>
      </c>
      <c r="E5" s="118">
        <v>12.009359524445856</v>
      </c>
      <c r="F5" s="118">
        <v>13.39910652456736</v>
      </c>
    </row>
    <row r="6" spans="1:8" ht="15.5" x14ac:dyDescent="0.35">
      <c r="A6" s="78" t="s">
        <v>57</v>
      </c>
      <c r="B6" s="118">
        <v>15.64932309544945</v>
      </c>
      <c r="C6" s="118">
        <v>15.160610191473159</v>
      </c>
      <c r="D6" s="118">
        <v>14.487487723889648</v>
      </c>
      <c r="E6" s="118">
        <v>14.175063169973892</v>
      </c>
      <c r="F6" s="118">
        <v>14.992199959373233</v>
      </c>
    </row>
    <row r="7" spans="1:8" ht="15.5" x14ac:dyDescent="0.35">
      <c r="A7" s="78" t="s">
        <v>58</v>
      </c>
      <c r="B7" s="118">
        <v>12.225391169901265</v>
      </c>
      <c r="C7" s="118">
        <v>13.455586756913531</v>
      </c>
      <c r="D7" s="118">
        <v>13.988701651354408</v>
      </c>
      <c r="E7" s="118">
        <v>10.413637117846223</v>
      </c>
      <c r="F7" s="118">
        <v>11.847916706363668</v>
      </c>
    </row>
    <row r="8" spans="1:8" ht="15.5" x14ac:dyDescent="0.35">
      <c r="A8" s="78" t="s">
        <v>55</v>
      </c>
      <c r="B8" s="118">
        <v>13.282882787399629</v>
      </c>
      <c r="C8" s="118">
        <v>13.26140811326618</v>
      </c>
      <c r="D8" s="118">
        <v>13.25455919711453</v>
      </c>
      <c r="E8" s="118">
        <v>13.312952838860051</v>
      </c>
      <c r="F8" s="118">
        <v>14.347256420090442</v>
      </c>
    </row>
    <row r="9" spans="1:8" ht="15.5" x14ac:dyDescent="0.35">
      <c r="A9" s="78"/>
      <c r="B9" s="79"/>
      <c r="C9" s="79"/>
      <c r="D9" s="83"/>
      <c r="E9" s="79"/>
      <c r="F9" s="83"/>
    </row>
    <row r="10" spans="1:8" ht="15.5" x14ac:dyDescent="0.35">
      <c r="A10" s="78" t="s">
        <v>102</v>
      </c>
      <c r="B10" s="108">
        <f>(B6-B5)/B5</f>
        <v>0.67404878796611689</v>
      </c>
      <c r="C10" s="108">
        <f>(C6-C5)/C5</f>
        <v>0.52385901018367542</v>
      </c>
      <c r="D10" s="105">
        <f>(D6-D5)/D5</f>
        <v>0.32909553835582794</v>
      </c>
      <c r="E10" s="108">
        <f>(E6-E5)/E5</f>
        <v>0.18033464991364462</v>
      </c>
      <c r="F10" s="105">
        <f>(F6-F5)/F5</f>
        <v>0.11889549738894338</v>
      </c>
    </row>
    <row r="11" spans="1:8" x14ac:dyDescent="0.35">
      <c r="A11" s="86" t="s">
        <v>268</v>
      </c>
    </row>
    <row r="12" spans="1:8" x14ac:dyDescent="0.35">
      <c r="A12" s="163" t="s">
        <v>301</v>
      </c>
      <c r="B12" s="163"/>
      <c r="C12" s="163"/>
      <c r="D12" s="163"/>
      <c r="E12" s="163"/>
      <c r="F12" s="163"/>
      <c r="G12" s="163"/>
      <c r="H12" s="163"/>
    </row>
    <row r="13" spans="1:8" x14ac:dyDescent="0.35">
      <c r="A13" s="18" t="s">
        <v>302</v>
      </c>
      <c r="B13" s="18"/>
      <c r="C13" s="18"/>
      <c r="D13" s="18"/>
      <c r="E13" s="18"/>
      <c r="F13" s="18"/>
      <c r="G13" s="18"/>
      <c r="H13" s="18"/>
    </row>
    <row r="14" spans="1:8" x14ac:dyDescent="0.35">
      <c r="A14" s="18" t="s">
        <v>303</v>
      </c>
      <c r="B14" s="18"/>
      <c r="C14" s="18"/>
      <c r="D14" s="18"/>
      <c r="E14" s="18"/>
      <c r="F14" s="18"/>
      <c r="G14" s="18"/>
      <c r="H14" s="18"/>
    </row>
    <row r="15" spans="1:8" x14ac:dyDescent="0.35">
      <c r="A15" s="18" t="s">
        <v>304</v>
      </c>
      <c r="B15" s="19"/>
      <c r="C15" s="19"/>
      <c r="D15" s="19"/>
      <c r="E15" s="19"/>
      <c r="F15" s="19"/>
      <c r="G15" s="19"/>
      <c r="H15" s="19"/>
    </row>
  </sheetData>
  <mergeCells count="3">
    <mergeCell ref="A1:F1"/>
    <mergeCell ref="A2:F2"/>
    <mergeCell ref="A12:H12"/>
  </mergeCells>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F12"/>
  <sheetViews>
    <sheetView workbookViewId="0">
      <selection sqref="A1:F1"/>
    </sheetView>
  </sheetViews>
  <sheetFormatPr defaultRowHeight="14.5" x14ac:dyDescent="0.35"/>
  <cols>
    <col min="1" max="1" width="21.81640625" customWidth="1"/>
    <col min="2" max="6" width="8.1796875" customWidth="1"/>
  </cols>
  <sheetData>
    <row r="1" spans="1:6" ht="30" customHeight="1" x14ac:dyDescent="0.35">
      <c r="A1" s="156" t="s">
        <v>359</v>
      </c>
      <c r="B1" s="156"/>
      <c r="C1" s="156"/>
      <c r="D1" s="156"/>
      <c r="E1" s="156"/>
      <c r="F1" s="156"/>
    </row>
    <row r="2" spans="1:6" ht="20.149999999999999" customHeight="1" x14ac:dyDescent="0.35">
      <c r="A2" s="156" t="s">
        <v>65</v>
      </c>
      <c r="B2" s="156"/>
      <c r="C2" s="156"/>
      <c r="D2" s="156"/>
      <c r="E2" s="156"/>
      <c r="F2" s="156"/>
    </row>
    <row r="3" spans="1:6" ht="20.149999999999999" customHeight="1" x14ac:dyDescent="0.35">
      <c r="A3" s="107"/>
      <c r="B3" s="115">
        <v>2020</v>
      </c>
      <c r="C3" s="115">
        <v>2021</v>
      </c>
      <c r="D3" s="115">
        <v>2022</v>
      </c>
      <c r="E3" s="115">
        <v>2023</v>
      </c>
      <c r="F3" s="115">
        <v>2024</v>
      </c>
    </row>
    <row r="4" spans="1:6" ht="20.149999999999999" customHeight="1" x14ac:dyDescent="0.35">
      <c r="A4" s="107"/>
      <c r="B4" s="115" t="s">
        <v>278</v>
      </c>
      <c r="C4" s="115" t="s">
        <v>278</v>
      </c>
      <c r="D4" s="115" t="s">
        <v>278</v>
      </c>
      <c r="E4" s="115" t="s">
        <v>278</v>
      </c>
      <c r="F4" s="115" t="s">
        <v>278</v>
      </c>
    </row>
    <row r="5" spans="1:6" ht="15.5" x14ac:dyDescent="0.35">
      <c r="A5" s="78" t="s">
        <v>56</v>
      </c>
      <c r="B5" s="118">
        <v>185.6996424983235</v>
      </c>
      <c r="C5" s="118">
        <v>192.22276466386356</v>
      </c>
      <c r="D5" s="118">
        <v>195.54094794925504</v>
      </c>
      <c r="E5" s="118">
        <v>198.25851635713991</v>
      </c>
      <c r="F5" s="118">
        <v>198.35143301767854</v>
      </c>
    </row>
    <row r="6" spans="1:6" ht="15.5" x14ac:dyDescent="0.35">
      <c r="A6" s="78" t="s">
        <v>57</v>
      </c>
      <c r="B6" s="118">
        <v>234.35786405338425</v>
      </c>
      <c r="C6" s="118">
        <v>240.0967751277837</v>
      </c>
      <c r="D6" s="118">
        <v>244.55602179253108</v>
      </c>
      <c r="E6" s="118">
        <v>247.95343513881244</v>
      </c>
      <c r="F6" s="118">
        <v>248.32352597650745</v>
      </c>
    </row>
    <row r="7" spans="1:6" ht="15.5" x14ac:dyDescent="0.35">
      <c r="A7" s="78" t="s">
        <v>58</v>
      </c>
      <c r="B7" s="118">
        <v>191.29159188125527</v>
      </c>
      <c r="C7" s="118">
        <v>201.48490060112974</v>
      </c>
      <c r="D7" s="118">
        <v>207.77519445720898</v>
      </c>
      <c r="E7" s="118">
        <v>212.79885313584379</v>
      </c>
      <c r="F7" s="118">
        <v>214.26707406155668</v>
      </c>
    </row>
    <row r="8" spans="1:6" ht="15.5" x14ac:dyDescent="0.35">
      <c r="A8" s="78" t="s">
        <v>55</v>
      </c>
      <c r="B8" s="118">
        <v>214.35025234851918</v>
      </c>
      <c r="C8" s="118">
        <v>221.0353427671952</v>
      </c>
      <c r="D8" s="118">
        <v>224.74219556627756</v>
      </c>
      <c r="E8" s="118">
        <v>227.99627109147869</v>
      </c>
      <c r="F8" s="118">
        <v>228.36205474436403</v>
      </c>
    </row>
    <row r="9" spans="1:6" ht="15.5" x14ac:dyDescent="0.35">
      <c r="A9" s="78"/>
      <c r="B9" s="102"/>
      <c r="C9" s="102"/>
      <c r="D9" s="102"/>
      <c r="E9" s="102"/>
      <c r="F9" s="102"/>
    </row>
    <row r="10" spans="1:6" ht="15.5" x14ac:dyDescent="0.35">
      <c r="A10" s="78" t="s">
        <v>102</v>
      </c>
      <c r="B10" s="108">
        <f>(B6-B5)/B5</f>
        <v>0.26202646865892615</v>
      </c>
      <c r="C10" s="108">
        <f>(C6-C5)/C5</f>
        <v>0.24905484294556138</v>
      </c>
      <c r="D10" s="108">
        <f>(D6-D5)/D5</f>
        <v>0.25066398806656076</v>
      </c>
      <c r="E10" s="108">
        <f>(E6-E5)/E5</f>
        <v>0.25065717072225463</v>
      </c>
      <c r="F10" s="108">
        <f>(F6-F5)/F5</f>
        <v>0.25193714105597126</v>
      </c>
    </row>
    <row r="11" spans="1:6" x14ac:dyDescent="0.35">
      <c r="A11" s="153" t="s">
        <v>305</v>
      </c>
      <c r="B11" s="153"/>
      <c r="C11" s="153"/>
      <c r="D11" s="153"/>
      <c r="E11" s="153"/>
      <c r="F11" s="153"/>
    </row>
    <row r="12" spans="1:6" ht="47" customHeight="1" x14ac:dyDescent="0.35">
      <c r="A12" s="155"/>
      <c r="B12" s="155"/>
      <c r="C12" s="155"/>
      <c r="D12" s="155"/>
      <c r="E12" s="155"/>
      <c r="F12" s="155"/>
    </row>
  </sheetData>
  <mergeCells count="3">
    <mergeCell ref="A1:F1"/>
    <mergeCell ref="A2:F2"/>
    <mergeCell ref="A11:F12"/>
  </mergeCells>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1:F12"/>
  <sheetViews>
    <sheetView workbookViewId="0">
      <selection sqref="A1:F1"/>
    </sheetView>
  </sheetViews>
  <sheetFormatPr defaultRowHeight="14.5" x14ac:dyDescent="0.35"/>
  <cols>
    <col min="1" max="1" width="20.7265625" customWidth="1"/>
    <col min="2" max="6" width="13.1796875" customWidth="1"/>
  </cols>
  <sheetData>
    <row r="1" spans="1:6" ht="30" customHeight="1" x14ac:dyDescent="0.35">
      <c r="A1" s="156" t="s">
        <v>360</v>
      </c>
      <c r="B1" s="156"/>
      <c r="C1" s="156"/>
      <c r="D1" s="156"/>
      <c r="E1" s="156"/>
      <c r="F1" s="156"/>
    </row>
    <row r="2" spans="1:6" ht="20.149999999999999" customHeight="1" x14ac:dyDescent="0.35">
      <c r="A2" s="156" t="s">
        <v>63</v>
      </c>
      <c r="B2" s="156"/>
      <c r="C2" s="156"/>
      <c r="D2" s="156"/>
      <c r="E2" s="156"/>
      <c r="F2" s="156"/>
    </row>
    <row r="3" spans="1:6" ht="20.149999999999999" customHeight="1" x14ac:dyDescent="0.35">
      <c r="A3" s="124"/>
      <c r="B3" s="115" t="s">
        <v>96</v>
      </c>
      <c r="C3" s="115" t="s">
        <v>105</v>
      </c>
      <c r="D3" s="116" t="s">
        <v>106</v>
      </c>
      <c r="E3" s="115" t="s">
        <v>121</v>
      </c>
      <c r="F3" s="116" t="s">
        <v>122</v>
      </c>
    </row>
    <row r="4" spans="1:6" ht="20.149999999999999" customHeight="1" x14ac:dyDescent="0.35">
      <c r="A4" s="124"/>
      <c r="B4" s="115" t="s">
        <v>278</v>
      </c>
      <c r="C4" s="115" t="s">
        <v>278</v>
      </c>
      <c r="D4" s="116" t="s">
        <v>278</v>
      </c>
      <c r="E4" s="115" t="s">
        <v>278</v>
      </c>
      <c r="F4" s="116" t="s">
        <v>278</v>
      </c>
    </row>
    <row r="5" spans="1:6" ht="15.5" x14ac:dyDescent="0.35">
      <c r="A5" s="78" t="s">
        <v>56</v>
      </c>
      <c r="B5" s="118">
        <v>339.88100828732058</v>
      </c>
      <c r="C5" s="118">
        <v>317.8404587380968</v>
      </c>
      <c r="D5" s="118">
        <v>298.58588613137266</v>
      </c>
      <c r="E5" s="118">
        <v>300.62305898898472</v>
      </c>
      <c r="F5" s="118">
        <v>285.20082976571933</v>
      </c>
    </row>
    <row r="6" spans="1:6" ht="15.5" x14ac:dyDescent="0.35">
      <c r="A6" s="78" t="s">
        <v>57</v>
      </c>
      <c r="B6" s="118">
        <v>788.21420348761535</v>
      </c>
      <c r="C6" s="118">
        <v>726.33250846752014</v>
      </c>
      <c r="D6" s="118">
        <v>665.06226210117677</v>
      </c>
      <c r="E6" s="118">
        <v>677.74849677286147</v>
      </c>
      <c r="F6" s="118">
        <v>652.85633864476915</v>
      </c>
    </row>
    <row r="7" spans="1:6" ht="15.5" x14ac:dyDescent="0.35">
      <c r="A7" s="78" t="s">
        <v>58</v>
      </c>
      <c r="B7" s="118">
        <v>421.71622972792488</v>
      </c>
      <c r="C7" s="118">
        <v>391.46373348372117</v>
      </c>
      <c r="D7" s="118">
        <v>336.14986761447818</v>
      </c>
      <c r="E7" s="118">
        <v>324.16098735134904</v>
      </c>
      <c r="F7" s="118">
        <v>314.31535043319798</v>
      </c>
    </row>
    <row r="8" spans="1:6" ht="15.5" x14ac:dyDescent="0.35">
      <c r="A8" s="78" t="s">
        <v>55</v>
      </c>
      <c r="B8" s="118">
        <v>609.36239162773552</v>
      </c>
      <c r="C8" s="118">
        <v>566.69437619513974</v>
      </c>
      <c r="D8" s="118">
        <v>517.28716534049624</v>
      </c>
      <c r="E8" s="118">
        <v>525.24311918772503</v>
      </c>
      <c r="F8" s="118">
        <v>504.80834790960614</v>
      </c>
    </row>
    <row r="9" spans="1:6" ht="15.5" x14ac:dyDescent="0.35">
      <c r="A9" s="78"/>
      <c r="B9" s="110"/>
      <c r="C9" s="110"/>
      <c r="D9" s="83"/>
      <c r="E9" s="110"/>
      <c r="F9" s="83"/>
    </row>
    <row r="10" spans="1:6" ht="15.5" x14ac:dyDescent="0.35">
      <c r="A10" s="78" t="s">
        <v>102</v>
      </c>
      <c r="B10" s="108">
        <f>(B6-B5)/B5</f>
        <v>1.3190886935974175</v>
      </c>
      <c r="C10" s="108">
        <f>(C6-C5)/C5</f>
        <v>1.285210987145045</v>
      </c>
      <c r="D10" s="105">
        <f>(D6-D5)/D5</f>
        <v>1.2273734057495296</v>
      </c>
      <c r="E10" s="108">
        <f>(E6-E5)/E5</f>
        <v>1.2544794103691665</v>
      </c>
      <c r="F10" s="105">
        <f>(F6-F5)/F5</f>
        <v>1.2891109369529661</v>
      </c>
    </row>
    <row r="11" spans="1:6" x14ac:dyDescent="0.35">
      <c r="A11" s="161" t="s">
        <v>306</v>
      </c>
      <c r="B11" s="161"/>
      <c r="C11" s="161"/>
      <c r="D11" s="161"/>
      <c r="E11" s="161"/>
      <c r="F11" s="161"/>
    </row>
    <row r="12" spans="1:6" ht="33" customHeight="1" x14ac:dyDescent="0.35">
      <c r="A12" s="162"/>
      <c r="B12" s="162"/>
      <c r="C12" s="162"/>
      <c r="D12" s="162"/>
      <c r="E12" s="162"/>
      <c r="F12" s="162"/>
    </row>
  </sheetData>
  <mergeCells count="3">
    <mergeCell ref="A1:F1"/>
    <mergeCell ref="A2:F2"/>
    <mergeCell ref="A11:F12"/>
  </mergeCells>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A1:F12"/>
  <sheetViews>
    <sheetView workbookViewId="0">
      <selection sqref="A1:F1"/>
    </sheetView>
  </sheetViews>
  <sheetFormatPr defaultRowHeight="14.5" x14ac:dyDescent="0.35"/>
  <cols>
    <col min="1" max="1" width="20.7265625" customWidth="1"/>
    <col min="2" max="6" width="10.1796875" customWidth="1"/>
  </cols>
  <sheetData>
    <row r="1" spans="1:6" ht="30" customHeight="1" x14ac:dyDescent="0.35">
      <c r="A1" s="156" t="s">
        <v>361</v>
      </c>
      <c r="B1" s="156"/>
      <c r="C1" s="156"/>
      <c r="D1" s="156"/>
      <c r="E1" s="156"/>
      <c r="F1" s="156"/>
    </row>
    <row r="2" spans="1:6" ht="20.149999999999999" customHeight="1" x14ac:dyDescent="0.35">
      <c r="A2" s="156" t="s">
        <v>62</v>
      </c>
      <c r="B2" s="156"/>
      <c r="C2" s="156"/>
      <c r="D2" s="156"/>
      <c r="E2" s="156"/>
      <c r="F2" s="156"/>
    </row>
    <row r="3" spans="1:6" ht="20.149999999999999" customHeight="1" x14ac:dyDescent="0.35">
      <c r="A3" s="117"/>
      <c r="B3" s="115" t="s">
        <v>95</v>
      </c>
      <c r="C3" s="115" t="s">
        <v>103</v>
      </c>
      <c r="D3" s="116" t="s">
        <v>104</v>
      </c>
      <c r="E3" s="115" t="s">
        <v>118</v>
      </c>
      <c r="F3" s="116" t="s">
        <v>119</v>
      </c>
    </row>
    <row r="4" spans="1:6" ht="20.149999999999999" customHeight="1" x14ac:dyDescent="0.35">
      <c r="A4" s="117"/>
      <c r="B4" s="115" t="s">
        <v>278</v>
      </c>
      <c r="C4" s="115" t="s">
        <v>278</v>
      </c>
      <c r="D4" s="116" t="s">
        <v>278</v>
      </c>
      <c r="E4" s="115" t="s">
        <v>278</v>
      </c>
      <c r="F4" s="116" t="s">
        <v>278</v>
      </c>
    </row>
    <row r="5" spans="1:6" ht="15.5" x14ac:dyDescent="0.35">
      <c r="A5" s="78" t="s">
        <v>56</v>
      </c>
      <c r="B5" s="113">
        <v>9.8394164797716552</v>
      </c>
      <c r="C5" s="113">
        <v>10.127485154102102</v>
      </c>
      <c r="D5" s="113">
        <v>10.270079541268107</v>
      </c>
      <c r="E5" s="113">
        <v>11.328804914954441</v>
      </c>
      <c r="F5" s="113">
        <v>11.929874255833603</v>
      </c>
    </row>
    <row r="6" spans="1:6" ht="15.5" x14ac:dyDescent="0.35">
      <c r="A6" s="78" t="s">
        <v>57</v>
      </c>
      <c r="B6" s="113">
        <v>22.869581733093327</v>
      </c>
      <c r="C6" s="113">
        <v>23.567747785272456</v>
      </c>
      <c r="D6" s="113">
        <v>24.235028518849614</v>
      </c>
      <c r="E6" s="113">
        <v>24.423748811704325</v>
      </c>
      <c r="F6" s="113">
        <v>24.915082364812342</v>
      </c>
    </row>
    <row r="7" spans="1:6" ht="15.5" x14ac:dyDescent="0.35">
      <c r="A7" s="78" t="s">
        <v>58</v>
      </c>
      <c r="B7" s="113">
        <v>11.484596973580391</v>
      </c>
      <c r="C7" s="113">
        <v>11.258287570076591</v>
      </c>
      <c r="D7" s="113">
        <v>11.653068559305678</v>
      </c>
      <c r="E7" s="113">
        <v>11.807795003904534</v>
      </c>
      <c r="F7" s="113">
        <v>12.677516055013756</v>
      </c>
    </row>
    <row r="8" spans="1:6" ht="15.5" x14ac:dyDescent="0.35">
      <c r="A8" s="78" t="s">
        <v>55</v>
      </c>
      <c r="B8" s="113">
        <v>17.584585652714715</v>
      </c>
      <c r="C8" s="113">
        <v>18.210953357475208</v>
      </c>
      <c r="D8" s="113">
        <v>18.545015623582604</v>
      </c>
      <c r="E8" s="113">
        <v>19.042900167935169</v>
      </c>
      <c r="F8" s="113">
        <v>19.587676692576874</v>
      </c>
    </row>
    <row r="9" spans="1:6" ht="15.5" x14ac:dyDescent="0.35">
      <c r="A9" s="78"/>
      <c r="B9" s="79"/>
      <c r="C9" s="82"/>
      <c r="D9" s="82"/>
      <c r="E9" s="82"/>
      <c r="F9" s="82"/>
    </row>
    <row r="10" spans="1:6" ht="15.5" x14ac:dyDescent="0.35">
      <c r="A10" s="78" t="s">
        <v>102</v>
      </c>
      <c r="B10" s="108">
        <f>(B6-B5)/B5</f>
        <v>1.3242823169554527</v>
      </c>
      <c r="C10" s="106">
        <f>(C6-C5)/C5</f>
        <v>1.3271076112835793</v>
      </c>
      <c r="D10" s="106">
        <f>(D6-D5)/D5</f>
        <v>1.3597702842968609</v>
      </c>
      <c r="E10" s="106">
        <f>(E6-E5)/E5</f>
        <v>1.1558980841363129</v>
      </c>
      <c r="F10" s="106">
        <f>(F6-F5)/F5</f>
        <v>1.0884614397866841</v>
      </c>
    </row>
    <row r="11" spans="1:6" x14ac:dyDescent="0.35">
      <c r="A11" s="93" t="s">
        <v>268</v>
      </c>
      <c r="B11" s="125"/>
      <c r="C11" s="125"/>
      <c r="D11" s="125"/>
      <c r="E11" s="125"/>
      <c r="F11" s="125"/>
    </row>
    <row r="12" spans="1:6" ht="56.5" customHeight="1" x14ac:dyDescent="0.35">
      <c r="A12" s="164" t="s">
        <v>307</v>
      </c>
      <c r="B12" s="164"/>
      <c r="C12" s="164"/>
      <c r="D12" s="164"/>
      <c r="E12" s="164"/>
      <c r="F12" s="164"/>
    </row>
  </sheetData>
  <mergeCells count="3">
    <mergeCell ref="A1:F1"/>
    <mergeCell ref="A2:F2"/>
    <mergeCell ref="A12:F12"/>
  </mergeCells>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A1:F11"/>
  <sheetViews>
    <sheetView workbookViewId="0">
      <selection sqref="A1:F1"/>
    </sheetView>
  </sheetViews>
  <sheetFormatPr defaultRowHeight="14.5" x14ac:dyDescent="0.35"/>
  <cols>
    <col min="1" max="1" width="20.7265625" customWidth="1"/>
    <col min="2" max="6" width="10.1796875" customWidth="1"/>
  </cols>
  <sheetData>
    <row r="1" spans="1:6" ht="30" customHeight="1" x14ac:dyDescent="0.35">
      <c r="A1" s="156" t="s">
        <v>362</v>
      </c>
      <c r="B1" s="156"/>
      <c r="C1" s="156"/>
      <c r="D1" s="156"/>
      <c r="E1" s="156"/>
      <c r="F1" s="156"/>
    </row>
    <row r="2" spans="1:6" ht="20.149999999999999" customHeight="1" x14ac:dyDescent="0.35">
      <c r="A2" s="156" t="s">
        <v>62</v>
      </c>
      <c r="B2" s="156"/>
      <c r="C2" s="156"/>
      <c r="D2" s="156"/>
      <c r="E2" s="156"/>
      <c r="F2" s="156"/>
    </row>
    <row r="3" spans="1:6" ht="20.149999999999999" customHeight="1" x14ac:dyDescent="0.35">
      <c r="A3" s="117"/>
      <c r="B3" s="115" t="s">
        <v>95</v>
      </c>
      <c r="C3" s="115" t="s">
        <v>103</v>
      </c>
      <c r="D3" s="116" t="s">
        <v>104</v>
      </c>
      <c r="E3" s="115" t="s">
        <v>118</v>
      </c>
      <c r="F3" s="116" t="s">
        <v>119</v>
      </c>
    </row>
    <row r="4" spans="1:6" ht="20.149999999999999" customHeight="1" x14ac:dyDescent="0.35">
      <c r="A4" s="117"/>
      <c r="B4" s="115" t="s">
        <v>278</v>
      </c>
      <c r="C4" s="115" t="s">
        <v>278</v>
      </c>
      <c r="D4" s="116" t="s">
        <v>278</v>
      </c>
      <c r="E4" s="115" t="s">
        <v>278</v>
      </c>
      <c r="F4" s="116" t="s">
        <v>278</v>
      </c>
    </row>
    <row r="5" spans="1:6" ht="15.5" x14ac:dyDescent="0.35">
      <c r="A5" s="78" t="s">
        <v>56</v>
      </c>
      <c r="B5" s="118">
        <v>198.02999133504534</v>
      </c>
      <c r="C5" s="118">
        <v>190.30108762881454</v>
      </c>
      <c r="D5" s="118">
        <v>180.53723747786543</v>
      </c>
      <c r="E5" s="118">
        <v>174.00076853483819</v>
      </c>
      <c r="F5" s="118">
        <v>168.38782773395843</v>
      </c>
    </row>
    <row r="6" spans="1:6" ht="15.5" x14ac:dyDescent="0.35">
      <c r="A6" s="78" t="s">
        <v>57</v>
      </c>
      <c r="B6" s="118">
        <v>258.27370530309986</v>
      </c>
      <c r="C6" s="118">
        <v>246.2503066591342</v>
      </c>
      <c r="D6" s="118">
        <v>233.74297555287848</v>
      </c>
      <c r="E6" s="118">
        <v>225.25311034914549</v>
      </c>
      <c r="F6" s="118">
        <v>218.15795668170293</v>
      </c>
    </row>
    <row r="7" spans="1:6" ht="15.5" x14ac:dyDescent="0.35">
      <c r="A7" s="78" t="s">
        <v>58</v>
      </c>
      <c r="B7" s="118">
        <v>200.33676119495672</v>
      </c>
      <c r="C7" s="118">
        <v>189.43523254314903</v>
      </c>
      <c r="D7" s="118">
        <v>177.53946258974585</v>
      </c>
      <c r="E7" s="118">
        <v>167.1743314773633</v>
      </c>
      <c r="F7" s="118">
        <v>166.28743551492096</v>
      </c>
    </row>
    <row r="8" spans="1:6" ht="15.5" x14ac:dyDescent="0.35">
      <c r="A8" s="78" t="s">
        <v>55</v>
      </c>
      <c r="B8" s="118">
        <v>234.0501167017465</v>
      </c>
      <c r="C8" s="118">
        <v>223.55018067540325</v>
      </c>
      <c r="D8" s="118">
        <v>212.00014905398515</v>
      </c>
      <c r="E8" s="118">
        <v>204.07214488558336</v>
      </c>
      <c r="F8" s="118">
        <v>197.76732523400315</v>
      </c>
    </row>
    <row r="9" spans="1:6" ht="15.5" x14ac:dyDescent="0.35">
      <c r="A9" s="78"/>
      <c r="B9" s="102"/>
      <c r="C9" s="83"/>
      <c r="D9" s="83"/>
      <c r="E9" s="83"/>
      <c r="F9" s="83"/>
    </row>
    <row r="10" spans="1:6" ht="15.5" x14ac:dyDescent="0.35">
      <c r="A10" s="78" t="s">
        <v>102</v>
      </c>
      <c r="B10" s="108">
        <f>(B6-B5)/B5</f>
        <v>0.30421510177278488</v>
      </c>
      <c r="C10" s="105">
        <f>(C6-C5)/C5</f>
        <v>0.29400367453206333</v>
      </c>
      <c r="D10" s="105">
        <f>(D6-D5)/D5</f>
        <v>0.29470783323322025</v>
      </c>
      <c r="E10" s="105">
        <f>(E6-E5)/E5</f>
        <v>0.29455238758928604</v>
      </c>
      <c r="F10" s="105">
        <f>(F6-F5)/F5</f>
        <v>0.29556844825136641</v>
      </c>
    </row>
    <row r="11" spans="1:6" ht="53.5" customHeight="1" x14ac:dyDescent="0.35">
      <c r="A11" s="164" t="s">
        <v>308</v>
      </c>
      <c r="B11" s="164"/>
      <c r="C11" s="164"/>
      <c r="D11" s="164"/>
      <c r="E11" s="164"/>
      <c r="F11" s="164"/>
    </row>
  </sheetData>
  <mergeCells count="3">
    <mergeCell ref="A1:F1"/>
    <mergeCell ref="A2:F2"/>
    <mergeCell ref="A11:F11"/>
  </mergeCells>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A1:F11"/>
  <sheetViews>
    <sheetView workbookViewId="0">
      <selection sqref="A1:F1"/>
    </sheetView>
  </sheetViews>
  <sheetFormatPr defaultRowHeight="14.5" x14ac:dyDescent="0.35"/>
  <cols>
    <col min="1" max="1" width="18.7265625" bestFit="1" customWidth="1"/>
    <col min="2" max="6" width="10.1796875" customWidth="1"/>
  </cols>
  <sheetData>
    <row r="1" spans="1:6" ht="30" customHeight="1" x14ac:dyDescent="0.35">
      <c r="A1" s="145" t="s">
        <v>363</v>
      </c>
      <c r="B1" s="157"/>
      <c r="C1" s="157"/>
      <c r="D1" s="157"/>
      <c r="E1" s="157"/>
      <c r="F1" s="151"/>
    </row>
    <row r="2" spans="1:6" ht="20.149999999999999" customHeight="1" x14ac:dyDescent="0.35">
      <c r="A2" s="145" t="s">
        <v>64</v>
      </c>
      <c r="B2" s="157"/>
      <c r="C2" s="157"/>
      <c r="D2" s="157"/>
      <c r="E2" s="157"/>
      <c r="F2" s="151"/>
    </row>
    <row r="3" spans="1:6" ht="20.149999999999999" customHeight="1" x14ac:dyDescent="0.35">
      <c r="A3" s="117"/>
      <c r="B3" s="115" t="s">
        <v>93</v>
      </c>
      <c r="C3" s="115" t="s">
        <v>97</v>
      </c>
      <c r="D3" s="115" t="s">
        <v>107</v>
      </c>
      <c r="E3" s="115" t="s">
        <v>123</v>
      </c>
      <c r="F3" s="115" t="s">
        <v>124</v>
      </c>
    </row>
    <row r="4" spans="1:6" ht="20.149999999999999" customHeight="1" x14ac:dyDescent="0.35">
      <c r="A4" s="117"/>
      <c r="B4" s="75" t="s">
        <v>278</v>
      </c>
      <c r="C4" s="75" t="s">
        <v>278</v>
      </c>
      <c r="D4" s="115" t="s">
        <v>278</v>
      </c>
      <c r="E4" s="115" t="s">
        <v>278</v>
      </c>
      <c r="F4" s="115" t="s">
        <v>278</v>
      </c>
    </row>
    <row r="5" spans="1:6" ht="15.5" x14ac:dyDescent="0.35">
      <c r="A5" s="78" t="s">
        <v>56</v>
      </c>
      <c r="B5" s="118">
        <v>66.979795727811904</v>
      </c>
      <c r="C5" s="118">
        <v>67.217498236500674</v>
      </c>
      <c r="D5" s="118">
        <v>66.542470442711533</v>
      </c>
      <c r="E5" s="118">
        <v>66.704917282642398</v>
      </c>
      <c r="F5" s="118">
        <v>66.194843287288492</v>
      </c>
    </row>
    <row r="6" spans="1:6" ht="15.5" x14ac:dyDescent="0.35">
      <c r="A6" s="78" t="s">
        <v>57</v>
      </c>
      <c r="B6" s="118">
        <v>95.906534597375725</v>
      </c>
      <c r="C6" s="118">
        <v>96.318422739321946</v>
      </c>
      <c r="D6" s="118">
        <v>95.41106506177303</v>
      </c>
      <c r="E6" s="118">
        <v>93.762250427824327</v>
      </c>
      <c r="F6" s="118">
        <v>93.253175128333424</v>
      </c>
    </row>
    <row r="7" spans="1:6" ht="15.5" x14ac:dyDescent="0.35">
      <c r="A7" s="78" t="s">
        <v>58</v>
      </c>
      <c r="B7" s="118">
        <v>63.839394237742596</v>
      </c>
      <c r="C7" s="118">
        <v>61.067429985375718</v>
      </c>
      <c r="D7" s="118">
        <v>62.597841896759043</v>
      </c>
      <c r="E7" s="118">
        <v>58.65882047734501</v>
      </c>
      <c r="F7" s="118">
        <v>58.960445894286394</v>
      </c>
    </row>
    <row r="8" spans="1:6" ht="15.5" x14ac:dyDescent="0.35">
      <c r="A8" s="78" t="s">
        <v>55</v>
      </c>
      <c r="B8" s="118">
        <v>84.238363805482791</v>
      </c>
      <c r="C8" s="118">
        <v>84.382797501750758</v>
      </c>
      <c r="D8" s="118">
        <v>83.608543376455756</v>
      </c>
      <c r="E8" s="118">
        <v>82.906969791551091</v>
      </c>
      <c r="F8" s="118">
        <v>81.963568515928685</v>
      </c>
    </row>
    <row r="9" spans="1:6" ht="15.5" x14ac:dyDescent="0.35">
      <c r="A9" s="78"/>
      <c r="B9" s="102"/>
      <c r="C9" s="102"/>
      <c r="D9" s="83"/>
      <c r="E9" s="83"/>
      <c r="F9" s="83"/>
    </row>
    <row r="10" spans="1:6" ht="15.5" x14ac:dyDescent="0.35">
      <c r="A10" s="78" t="s">
        <v>102</v>
      </c>
      <c r="B10" s="108">
        <f>(B6-B5)/B5</f>
        <v>0.43187260509295072</v>
      </c>
      <c r="C10" s="108">
        <f>(C6-C5)/C5</f>
        <v>0.43293673918704084</v>
      </c>
      <c r="D10" s="105">
        <f>(D6-D5)/D5</f>
        <v>0.43383713329241902</v>
      </c>
      <c r="E10" s="105">
        <f>(E6-E5)/E5</f>
        <v>0.4056272647867093</v>
      </c>
      <c r="F10" s="105">
        <f>(F6-F5)/F5</f>
        <v>0.40876797190395325</v>
      </c>
    </row>
    <row r="11" spans="1:6" ht="58.5" customHeight="1" x14ac:dyDescent="0.35">
      <c r="A11" s="153" t="s">
        <v>309</v>
      </c>
      <c r="B11" s="153"/>
      <c r="C11" s="153"/>
      <c r="D11" s="153"/>
      <c r="E11" s="153"/>
      <c r="F11" s="153"/>
    </row>
  </sheetData>
  <mergeCells count="3">
    <mergeCell ref="A1:F1"/>
    <mergeCell ref="A2:F2"/>
    <mergeCell ref="A11:F11"/>
  </mergeCells>
  <pageMargins left="0.7" right="0.7" top="0.75" bottom="0.75" header="0.3" footer="0.3"/>
  <pageSetup paperSize="9" orientation="portrait"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A1:F11"/>
  <sheetViews>
    <sheetView workbookViewId="0">
      <selection sqref="A1:F1"/>
    </sheetView>
  </sheetViews>
  <sheetFormatPr defaultRowHeight="14.5" x14ac:dyDescent="0.35"/>
  <cols>
    <col min="1" max="1" width="20.7265625" customWidth="1"/>
    <col min="2" max="6" width="10.1796875" customWidth="1"/>
  </cols>
  <sheetData>
    <row r="1" spans="1:6" ht="30" customHeight="1" x14ac:dyDescent="0.35">
      <c r="A1" s="156" t="s">
        <v>364</v>
      </c>
      <c r="B1" s="156"/>
      <c r="C1" s="156"/>
      <c r="D1" s="156"/>
      <c r="E1" s="156"/>
      <c r="F1" s="156"/>
    </row>
    <row r="2" spans="1:6" ht="15.75" customHeight="1" x14ac:dyDescent="0.35">
      <c r="A2" s="156" t="s">
        <v>62</v>
      </c>
      <c r="B2" s="156"/>
      <c r="C2" s="156"/>
      <c r="D2" s="156"/>
      <c r="E2" s="156"/>
      <c r="F2" s="156"/>
    </row>
    <row r="3" spans="1:6" ht="15.75" customHeight="1" x14ac:dyDescent="0.35">
      <c r="A3" s="107"/>
      <c r="B3" s="115" t="s">
        <v>95</v>
      </c>
      <c r="C3" s="116" t="s">
        <v>103</v>
      </c>
      <c r="D3" s="116" t="s">
        <v>104</v>
      </c>
      <c r="E3" s="116" t="s">
        <v>118</v>
      </c>
      <c r="F3" s="116" t="s">
        <v>119</v>
      </c>
    </row>
    <row r="4" spans="1:6" ht="15.75" customHeight="1" x14ac:dyDescent="0.35">
      <c r="A4" s="107"/>
      <c r="B4" s="115" t="s">
        <v>278</v>
      </c>
      <c r="C4" s="116" t="s">
        <v>278</v>
      </c>
      <c r="D4" s="116" t="s">
        <v>278</v>
      </c>
      <c r="E4" s="116" t="s">
        <v>278</v>
      </c>
      <c r="F4" s="116" t="s">
        <v>278</v>
      </c>
    </row>
    <row r="5" spans="1:6" ht="15.5" x14ac:dyDescent="0.35">
      <c r="A5" s="78" t="s">
        <v>56</v>
      </c>
      <c r="B5" s="118">
        <v>49.967490050277071</v>
      </c>
      <c r="C5" s="118">
        <v>50.016380449512688</v>
      </c>
      <c r="D5" s="118">
        <v>50.069549274797232</v>
      </c>
      <c r="E5" s="118">
        <v>48.28252943832004</v>
      </c>
      <c r="F5" s="118">
        <v>46.558916275826647</v>
      </c>
    </row>
    <row r="6" spans="1:6" ht="15.5" x14ac:dyDescent="0.35">
      <c r="A6" s="78" t="s">
        <v>57</v>
      </c>
      <c r="B6" s="118">
        <v>74.379370847989975</v>
      </c>
      <c r="C6" s="118">
        <v>70.917921304287731</v>
      </c>
      <c r="D6" s="118">
        <v>68.998976510349323</v>
      </c>
      <c r="E6" s="118">
        <v>67.340826767184865</v>
      </c>
      <c r="F6" s="118">
        <v>64.921905933479124</v>
      </c>
    </row>
    <row r="7" spans="1:6" ht="15.5" x14ac:dyDescent="0.35">
      <c r="A7" s="78" t="s">
        <v>58</v>
      </c>
      <c r="B7" s="118">
        <v>48.723532511317885</v>
      </c>
      <c r="C7" s="118">
        <v>47.451349827518264</v>
      </c>
      <c r="D7" s="118">
        <v>43.30740931371961</v>
      </c>
      <c r="E7" s="118">
        <v>40.798780715174438</v>
      </c>
      <c r="F7" s="118">
        <v>40.416416482368717</v>
      </c>
    </row>
    <row r="8" spans="1:6" ht="15.5" x14ac:dyDescent="0.35">
      <c r="A8" s="78" t="s">
        <v>55</v>
      </c>
      <c r="B8" s="118">
        <v>64.444032023837053</v>
      </c>
      <c r="C8" s="118">
        <v>62.312133905546226</v>
      </c>
      <c r="D8" s="118">
        <v>60.981927277920427</v>
      </c>
      <c r="E8" s="118">
        <v>59.225287063902492</v>
      </c>
      <c r="F8" s="118">
        <v>57.145472536982801</v>
      </c>
    </row>
    <row r="9" spans="1:6" ht="15.5" x14ac:dyDescent="0.35">
      <c r="A9" s="78"/>
      <c r="B9" s="102"/>
      <c r="C9" s="83"/>
      <c r="D9" s="83"/>
      <c r="E9" s="83"/>
      <c r="F9" s="83"/>
    </row>
    <row r="10" spans="1:6" ht="15.5" x14ac:dyDescent="0.35">
      <c r="A10" s="78" t="s">
        <v>102</v>
      </c>
      <c r="B10" s="108">
        <f>(B6-B5)/B5</f>
        <v>0.48855527410221677</v>
      </c>
      <c r="C10" s="105">
        <f>(C6-C5)/C5</f>
        <v>0.41789391129318887</v>
      </c>
      <c r="D10" s="105">
        <f>(D6-D5)/D5</f>
        <v>0.37806266502743047</v>
      </c>
      <c r="E10" s="105">
        <f>(E6-E5)/E5</f>
        <v>0.39472450077851484</v>
      </c>
      <c r="F10" s="105">
        <f>(F6-F5)/F5</f>
        <v>0.39440328784427758</v>
      </c>
    </row>
    <row r="11" spans="1:6" ht="41" customHeight="1" x14ac:dyDescent="0.35">
      <c r="A11" s="161" t="s">
        <v>310</v>
      </c>
      <c r="B11" s="161"/>
      <c r="C11" s="161"/>
      <c r="D11" s="161"/>
      <c r="E11" s="161"/>
      <c r="F11" s="161"/>
    </row>
  </sheetData>
  <mergeCells count="3">
    <mergeCell ref="A1:F1"/>
    <mergeCell ref="A2:F2"/>
    <mergeCell ref="A11:F11"/>
  </mergeCells>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A1:F12"/>
  <sheetViews>
    <sheetView workbookViewId="0">
      <selection sqref="A1:F1"/>
    </sheetView>
  </sheetViews>
  <sheetFormatPr defaultRowHeight="14.5" x14ac:dyDescent="0.35"/>
  <cols>
    <col min="1" max="1" width="18.7265625" bestFit="1" customWidth="1"/>
    <col min="2" max="6" width="13.1796875" customWidth="1"/>
  </cols>
  <sheetData>
    <row r="1" spans="1:6" ht="30" customHeight="1" x14ac:dyDescent="0.35">
      <c r="A1" s="156" t="s">
        <v>365</v>
      </c>
      <c r="B1" s="156"/>
      <c r="C1" s="156"/>
      <c r="D1" s="156"/>
      <c r="E1" s="156"/>
      <c r="F1" s="156"/>
    </row>
    <row r="2" spans="1:6" ht="15.75" customHeight="1" x14ac:dyDescent="0.35">
      <c r="A2" s="156" t="s">
        <v>63</v>
      </c>
      <c r="B2" s="156"/>
      <c r="C2" s="156"/>
      <c r="D2" s="156"/>
      <c r="E2" s="156"/>
      <c r="F2" s="156"/>
    </row>
    <row r="3" spans="1:6" ht="15.75" customHeight="1" x14ac:dyDescent="0.35">
      <c r="A3" s="75"/>
      <c r="B3" s="116" t="s">
        <v>96</v>
      </c>
      <c r="C3" s="116" t="s">
        <v>105</v>
      </c>
      <c r="D3" s="115" t="s">
        <v>106</v>
      </c>
      <c r="E3" s="116" t="s">
        <v>121</v>
      </c>
      <c r="F3" s="115" t="s">
        <v>122</v>
      </c>
    </row>
    <row r="4" spans="1:6" ht="15.75" customHeight="1" x14ac:dyDescent="0.35">
      <c r="A4" s="75"/>
      <c r="B4" s="116" t="s">
        <v>278</v>
      </c>
      <c r="C4" s="116" t="s">
        <v>278</v>
      </c>
      <c r="D4" s="115" t="s">
        <v>278</v>
      </c>
      <c r="E4" s="116" t="s">
        <v>278</v>
      </c>
      <c r="F4" s="115" t="s">
        <v>278</v>
      </c>
    </row>
    <row r="5" spans="1:6" ht="15.5" x14ac:dyDescent="0.35">
      <c r="A5" s="78" t="s">
        <v>56</v>
      </c>
      <c r="B5" s="118">
        <v>99.684692632872014</v>
      </c>
      <c r="C5" s="118">
        <v>90.98254382657565</v>
      </c>
      <c r="D5" s="118">
        <v>73.824644244337861</v>
      </c>
      <c r="E5" s="118">
        <v>62.317825797530787</v>
      </c>
      <c r="F5" s="118">
        <v>53.066036794746523</v>
      </c>
    </row>
    <row r="6" spans="1:6" ht="15.5" x14ac:dyDescent="0.35">
      <c r="A6" s="78" t="s">
        <v>57</v>
      </c>
      <c r="B6" s="118">
        <v>227.83907891900571</v>
      </c>
      <c r="C6" s="118">
        <v>205.34825863421722</v>
      </c>
      <c r="D6" s="118">
        <v>175.39015187480982</v>
      </c>
      <c r="E6" s="118">
        <v>166.43241816067984</v>
      </c>
      <c r="F6" s="118">
        <v>156.98701379349257</v>
      </c>
    </row>
    <row r="7" spans="1:6" ht="15.5" x14ac:dyDescent="0.35">
      <c r="A7" s="78" t="s">
        <v>58</v>
      </c>
      <c r="B7" s="118">
        <v>109.07779020617807</v>
      </c>
      <c r="C7" s="118">
        <v>97.142514359859362</v>
      </c>
      <c r="D7" s="118">
        <v>83.867833372009997</v>
      </c>
      <c r="E7" s="118">
        <v>77.881834075663093</v>
      </c>
      <c r="F7" s="118">
        <v>64.389558140534078</v>
      </c>
    </row>
    <row r="8" spans="1:6" ht="15.5" x14ac:dyDescent="0.35">
      <c r="A8" s="78" t="s">
        <v>55</v>
      </c>
      <c r="B8" s="118">
        <v>178.08012969468459</v>
      </c>
      <c r="C8" s="118">
        <v>161.15880628768662</v>
      </c>
      <c r="D8" s="118">
        <v>135.94473377637792</v>
      </c>
      <c r="E8" s="118">
        <v>126.32496841421224</v>
      </c>
      <c r="F8" s="118">
        <v>117.01583511103939</v>
      </c>
    </row>
    <row r="9" spans="1:6" ht="15.5" x14ac:dyDescent="0.35">
      <c r="A9" s="78"/>
      <c r="B9" s="102"/>
      <c r="C9" s="102"/>
      <c r="D9" s="83"/>
      <c r="E9" s="102"/>
      <c r="F9" s="83"/>
    </row>
    <row r="10" spans="1:6" ht="15.5" x14ac:dyDescent="0.35">
      <c r="A10" s="78" t="s">
        <v>102</v>
      </c>
      <c r="B10" s="108">
        <f>(B6-B5)/B5</f>
        <v>1.285597446321197</v>
      </c>
      <c r="C10" s="108">
        <f>(C6-C5)/C5</f>
        <v>1.2570072235574907</v>
      </c>
      <c r="D10" s="105">
        <f>(D6-D5)/D5</f>
        <v>1.3757669768691332</v>
      </c>
      <c r="E10" s="108">
        <f>(E6-E5)/E5</f>
        <v>1.6707032222435845</v>
      </c>
      <c r="F10" s="105">
        <f>(F6-F5)/F5</f>
        <v>1.958333112395424</v>
      </c>
    </row>
    <row r="11" spans="1:6" x14ac:dyDescent="0.35">
      <c r="A11" s="153" t="s">
        <v>311</v>
      </c>
      <c r="B11" s="153"/>
      <c r="C11" s="153"/>
      <c r="D11" s="153"/>
      <c r="E11" s="153"/>
      <c r="F11" s="153"/>
    </row>
    <row r="12" spans="1:6" ht="29" customHeight="1" x14ac:dyDescent="0.35">
      <c r="A12" s="155"/>
      <c r="B12" s="155"/>
      <c r="C12" s="155"/>
      <c r="D12" s="155"/>
      <c r="E12" s="155"/>
      <c r="F12" s="155"/>
    </row>
  </sheetData>
  <mergeCells count="3">
    <mergeCell ref="A1:F1"/>
    <mergeCell ref="A2:F2"/>
    <mergeCell ref="A11:F12"/>
  </mergeCells>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6AAFB3-9101-428D-9DCC-02E8EF22F26F}">
  <dimension ref="A1:F12"/>
  <sheetViews>
    <sheetView workbookViewId="0">
      <selection sqref="A1:F1"/>
    </sheetView>
  </sheetViews>
  <sheetFormatPr defaultRowHeight="14.5" x14ac:dyDescent="0.35"/>
  <cols>
    <col min="1" max="1" width="18.7265625" customWidth="1"/>
    <col min="2" max="6" width="10.1796875" customWidth="1"/>
  </cols>
  <sheetData>
    <row r="1" spans="1:6" ht="30" customHeight="1" x14ac:dyDescent="0.35">
      <c r="A1" s="156" t="s">
        <v>366</v>
      </c>
      <c r="B1" s="156"/>
      <c r="C1" s="156"/>
      <c r="D1" s="156"/>
      <c r="E1" s="156"/>
      <c r="F1" s="156"/>
    </row>
    <row r="2" spans="1:6" ht="15.5" x14ac:dyDescent="0.35">
      <c r="A2" s="156" t="s">
        <v>62</v>
      </c>
      <c r="B2" s="156"/>
      <c r="C2" s="156"/>
      <c r="D2" s="156"/>
      <c r="E2" s="156"/>
      <c r="F2" s="156"/>
    </row>
    <row r="3" spans="1:6" ht="15.5" x14ac:dyDescent="0.35">
      <c r="A3" s="107"/>
      <c r="B3" s="115" t="s">
        <v>95</v>
      </c>
      <c r="C3" s="116" t="s">
        <v>103</v>
      </c>
      <c r="D3" s="115" t="s">
        <v>104</v>
      </c>
      <c r="E3" s="116" t="s">
        <v>118</v>
      </c>
      <c r="F3" s="115" t="s">
        <v>119</v>
      </c>
    </row>
    <row r="4" spans="1:6" ht="15.5" x14ac:dyDescent="0.35">
      <c r="A4" s="126"/>
      <c r="B4" s="115" t="s">
        <v>278</v>
      </c>
      <c r="C4" s="116" t="s">
        <v>278</v>
      </c>
      <c r="D4" s="115" t="s">
        <v>278</v>
      </c>
      <c r="E4" s="116" t="s">
        <v>278</v>
      </c>
      <c r="F4" s="115" t="s">
        <v>278</v>
      </c>
    </row>
    <row r="5" spans="1:6" ht="15.5" x14ac:dyDescent="0.35">
      <c r="A5" s="78" t="s">
        <v>56</v>
      </c>
      <c r="B5" s="127">
        <v>3.7385974382851463</v>
      </c>
      <c r="C5" s="127">
        <v>4.5891641538107111</v>
      </c>
      <c r="D5" s="127">
        <v>4.860684315408264</v>
      </c>
      <c r="E5" s="127">
        <v>5.2502199197782282</v>
      </c>
      <c r="F5" s="127">
        <v>5.4886926685376283</v>
      </c>
    </row>
    <row r="6" spans="1:6" ht="15.5" x14ac:dyDescent="0.35">
      <c r="A6" s="78" t="s">
        <v>57</v>
      </c>
      <c r="B6" s="127">
        <v>12.825367826754867</v>
      </c>
      <c r="C6" s="127">
        <v>13.69573728644893</v>
      </c>
      <c r="D6" s="127">
        <v>13.936468436550008</v>
      </c>
      <c r="E6" s="127">
        <v>13.400259875179005</v>
      </c>
      <c r="F6" s="127">
        <v>14.422466369647559</v>
      </c>
    </row>
    <row r="7" spans="1:6" ht="15.5" x14ac:dyDescent="0.35">
      <c r="A7" s="78" t="s">
        <v>58</v>
      </c>
      <c r="B7" s="127">
        <v>4.7829720557654509</v>
      </c>
      <c r="C7" s="127">
        <v>6.7702016610473459</v>
      </c>
      <c r="D7" s="127">
        <v>6.0538824795287383</v>
      </c>
      <c r="E7" s="127">
        <v>5.1412634196128124</v>
      </c>
      <c r="F7" s="127">
        <v>4.4074087540984621</v>
      </c>
    </row>
    <row r="8" spans="1:6" ht="15.5" x14ac:dyDescent="0.35">
      <c r="A8" s="78" t="s">
        <v>55</v>
      </c>
      <c r="B8" s="127">
        <v>9.3004362042194373</v>
      </c>
      <c r="C8" s="127">
        <v>10.269036280648391</v>
      </c>
      <c r="D8" s="127">
        <v>10.429250689334904</v>
      </c>
      <c r="E8" s="127">
        <v>10.191773747991558</v>
      </c>
      <c r="F8" s="127">
        <v>10.862551379229267</v>
      </c>
    </row>
    <row r="9" spans="1:6" ht="15.5" x14ac:dyDescent="0.35">
      <c r="A9" s="78"/>
      <c r="B9" s="83"/>
      <c r="C9" s="83"/>
      <c r="D9" s="83"/>
      <c r="E9" s="83"/>
      <c r="F9" s="83"/>
    </row>
    <row r="10" spans="1:6" ht="15.5" x14ac:dyDescent="0.35">
      <c r="A10" s="78" t="s">
        <v>102</v>
      </c>
      <c r="B10" s="105">
        <f>(B6-B5)/B5</f>
        <v>2.4305292394994318</v>
      </c>
      <c r="C10" s="105">
        <f>(C6-C5)/C5</f>
        <v>1.9843642169732323</v>
      </c>
      <c r="D10" s="105">
        <f>(D6-D5)/D5</f>
        <v>1.8671823826064378</v>
      </c>
      <c r="E10" s="105">
        <f>(E6-E5)/E5</f>
        <v>1.5523235369052957</v>
      </c>
      <c r="F10" s="105">
        <f>(F6-F5)/F5</f>
        <v>1.6276687802762673</v>
      </c>
    </row>
    <row r="11" spans="1:6" x14ac:dyDescent="0.35">
      <c r="A11" s="86" t="s">
        <v>268</v>
      </c>
    </row>
    <row r="12" spans="1:6" ht="55.5" customHeight="1" x14ac:dyDescent="0.35">
      <c r="A12" s="154" t="s">
        <v>312</v>
      </c>
      <c r="B12" s="154"/>
      <c r="C12" s="154"/>
      <c r="D12" s="154"/>
      <c r="E12" s="154"/>
      <c r="F12" s="154"/>
    </row>
  </sheetData>
  <mergeCells count="3">
    <mergeCell ref="A1:F1"/>
    <mergeCell ref="A2:F2"/>
    <mergeCell ref="A12:F12"/>
  </mergeCells>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dimension ref="A1:F13"/>
  <sheetViews>
    <sheetView zoomScaleNormal="100" workbookViewId="0">
      <selection sqref="A1:F1"/>
    </sheetView>
  </sheetViews>
  <sheetFormatPr defaultRowHeight="14.5" x14ac:dyDescent="0.35"/>
  <cols>
    <col min="1" max="1" width="20.7265625" style="4" customWidth="1"/>
    <col min="2" max="6" width="10.1796875" customWidth="1"/>
  </cols>
  <sheetData>
    <row r="1" spans="1:6" ht="30" customHeight="1" x14ac:dyDescent="0.35">
      <c r="A1" s="156" t="s">
        <v>367</v>
      </c>
      <c r="B1" s="156"/>
      <c r="C1" s="156"/>
      <c r="D1" s="156"/>
      <c r="E1" s="156"/>
      <c r="F1" s="156"/>
    </row>
    <row r="2" spans="1:6" ht="20.149999999999999" customHeight="1" x14ac:dyDescent="0.35">
      <c r="A2" s="156" t="s">
        <v>62</v>
      </c>
      <c r="B2" s="156"/>
      <c r="C2" s="156"/>
      <c r="D2" s="156"/>
      <c r="E2" s="156"/>
      <c r="F2" s="156"/>
    </row>
    <row r="3" spans="1:6" ht="20.149999999999999" customHeight="1" x14ac:dyDescent="0.35">
      <c r="A3" s="107"/>
      <c r="B3" s="116" t="s">
        <v>95</v>
      </c>
      <c r="C3" s="116" t="s">
        <v>103</v>
      </c>
      <c r="D3" s="115" t="s">
        <v>104</v>
      </c>
      <c r="E3" s="116" t="s">
        <v>118</v>
      </c>
      <c r="F3" s="115" t="s">
        <v>119</v>
      </c>
    </row>
    <row r="4" spans="1:6" ht="20.149999999999999" customHeight="1" x14ac:dyDescent="0.35">
      <c r="A4" s="107"/>
      <c r="B4" s="116" t="s">
        <v>278</v>
      </c>
      <c r="C4" s="116" t="s">
        <v>278</v>
      </c>
      <c r="D4" s="115" t="s">
        <v>278</v>
      </c>
      <c r="E4" s="116" t="s">
        <v>278</v>
      </c>
      <c r="F4" s="115" t="s">
        <v>278</v>
      </c>
    </row>
    <row r="5" spans="1:6" ht="15.5" x14ac:dyDescent="0.35">
      <c r="A5" s="78" t="s">
        <v>56</v>
      </c>
      <c r="B5" s="127">
        <v>3.0535819032878586</v>
      </c>
      <c r="C5" s="127">
        <v>3.6187885502031834</v>
      </c>
      <c r="D5" s="127">
        <v>3.7666690265324689</v>
      </c>
      <c r="E5" s="127">
        <v>4.0523497250829195</v>
      </c>
      <c r="F5" s="127">
        <v>3.3150162632624407</v>
      </c>
    </row>
    <row r="6" spans="1:6" ht="15.5" x14ac:dyDescent="0.35">
      <c r="A6" s="78" t="s">
        <v>57</v>
      </c>
      <c r="B6" s="127">
        <v>10.908909573076354</v>
      </c>
      <c r="C6" s="127">
        <v>11.756225509731648</v>
      </c>
      <c r="D6" s="127">
        <v>12.01706266146113</v>
      </c>
      <c r="E6" s="127">
        <v>11.602890328157033</v>
      </c>
      <c r="F6" s="127">
        <v>9.2592976640154259</v>
      </c>
    </row>
    <row r="7" spans="1:6" ht="15.5" x14ac:dyDescent="0.35">
      <c r="A7" s="78" t="s">
        <v>58</v>
      </c>
      <c r="B7" s="127">
        <v>3.848309786188195</v>
      </c>
      <c r="C7" s="127">
        <v>3.7971753424856618</v>
      </c>
      <c r="D7" s="127">
        <v>4.0126396574537875</v>
      </c>
      <c r="E7" s="127">
        <v>3.7780173870270919</v>
      </c>
      <c r="F7" s="127">
        <v>2.5055208855276589</v>
      </c>
    </row>
    <row r="8" spans="1:6" ht="15.5" x14ac:dyDescent="0.35">
      <c r="A8" s="78" t="s">
        <v>55</v>
      </c>
      <c r="B8" s="127">
        <v>7.8558513961584842</v>
      </c>
      <c r="C8" s="127">
        <v>8.5137498679447781</v>
      </c>
      <c r="D8" s="127">
        <v>8.7885617623165668</v>
      </c>
      <c r="E8" s="127">
        <v>8.6446110133251075</v>
      </c>
      <c r="F8" s="127">
        <v>6.8898013948240768</v>
      </c>
    </row>
    <row r="9" spans="1:6" ht="15.5" x14ac:dyDescent="0.35">
      <c r="A9" s="78"/>
      <c r="B9" s="79"/>
      <c r="C9" s="83"/>
      <c r="D9" s="83"/>
      <c r="E9" s="83"/>
      <c r="F9" s="83"/>
    </row>
    <row r="10" spans="1:6" ht="15.5" x14ac:dyDescent="0.35">
      <c r="A10" s="78" t="s">
        <v>102</v>
      </c>
      <c r="B10" s="108">
        <f>(B6-B5)/B5</f>
        <v>2.572496143408006</v>
      </c>
      <c r="C10" s="105">
        <f>(C6-C5)/C5</f>
        <v>2.2486632879037858</v>
      </c>
      <c r="D10" s="105">
        <f>(D6-D5)/D5</f>
        <v>2.190368619279468</v>
      </c>
      <c r="E10" s="105">
        <f>(E6-E5)/E5</f>
        <v>1.8632499945249945</v>
      </c>
      <c r="F10" s="105">
        <f>(F6-F5)/F5</f>
        <v>1.7931379301599499</v>
      </c>
    </row>
    <row r="11" spans="1:6" x14ac:dyDescent="0.35">
      <c r="A11" s="86" t="s">
        <v>268</v>
      </c>
    </row>
    <row r="12" spans="1:6" x14ac:dyDescent="0.35">
      <c r="A12" s="154" t="s">
        <v>313</v>
      </c>
      <c r="B12" s="154"/>
      <c r="C12" s="154"/>
      <c r="D12" s="154"/>
      <c r="E12" s="154"/>
      <c r="F12" s="154"/>
    </row>
    <row r="13" spans="1:6" ht="40" customHeight="1" x14ac:dyDescent="0.35">
      <c r="A13" s="154"/>
      <c r="B13" s="154"/>
      <c r="C13" s="154"/>
      <c r="D13" s="154"/>
      <c r="E13" s="154"/>
      <c r="F13" s="154"/>
    </row>
  </sheetData>
  <mergeCells count="3">
    <mergeCell ref="A1:F1"/>
    <mergeCell ref="A2:F2"/>
    <mergeCell ref="A12:F13"/>
  </mergeCells>
  <pageMargins left="0.7" right="0.7" top="0.75" bottom="0.75"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dimension ref="A1:H13"/>
  <sheetViews>
    <sheetView workbookViewId="0">
      <selection sqref="A1:F1"/>
    </sheetView>
  </sheetViews>
  <sheetFormatPr defaultRowHeight="14.5" x14ac:dyDescent="0.35"/>
  <cols>
    <col min="1" max="1" width="20.7265625" customWidth="1"/>
    <col min="2" max="6" width="10.1796875" customWidth="1"/>
  </cols>
  <sheetData>
    <row r="1" spans="1:8" ht="30" customHeight="1" x14ac:dyDescent="0.35">
      <c r="A1" s="156" t="s">
        <v>371</v>
      </c>
      <c r="B1" s="156"/>
      <c r="C1" s="156"/>
      <c r="D1" s="156"/>
      <c r="E1" s="156"/>
      <c r="F1" s="156"/>
    </row>
    <row r="2" spans="1:8" ht="20.149999999999999" customHeight="1" x14ac:dyDescent="0.35">
      <c r="A2" s="156" t="s">
        <v>83</v>
      </c>
      <c r="B2" s="156"/>
      <c r="C2" s="156"/>
      <c r="D2" s="156"/>
      <c r="E2" s="156"/>
      <c r="F2" s="156"/>
    </row>
    <row r="3" spans="1:8" ht="20.149999999999999" customHeight="1" x14ac:dyDescent="0.35">
      <c r="A3" s="120"/>
      <c r="B3" s="115" t="s">
        <v>95</v>
      </c>
      <c r="C3" s="115" t="s">
        <v>103</v>
      </c>
      <c r="D3" s="115" t="s">
        <v>104</v>
      </c>
      <c r="E3" s="115" t="s">
        <v>118</v>
      </c>
      <c r="F3" s="115" t="s">
        <v>119</v>
      </c>
    </row>
    <row r="4" spans="1:8" ht="20.149999999999999" customHeight="1" x14ac:dyDescent="0.35">
      <c r="A4" s="120"/>
      <c r="B4" s="115" t="s">
        <v>278</v>
      </c>
      <c r="C4" s="115" t="s">
        <v>278</v>
      </c>
      <c r="D4" s="115" t="s">
        <v>278</v>
      </c>
      <c r="E4" s="115" t="s">
        <v>278</v>
      </c>
      <c r="F4" s="115" t="s">
        <v>278</v>
      </c>
    </row>
    <row r="5" spans="1:8" ht="15.5" x14ac:dyDescent="0.35">
      <c r="A5" s="78" t="s">
        <v>56</v>
      </c>
      <c r="B5" s="127">
        <v>3.7291463008693282</v>
      </c>
      <c r="C5" s="127">
        <v>3.6785420495324543</v>
      </c>
      <c r="D5" s="127">
        <v>3.8804109152532011</v>
      </c>
      <c r="E5" s="127">
        <v>3.6758021712808833</v>
      </c>
      <c r="F5" s="127">
        <v>3.7268175059052338</v>
      </c>
    </row>
    <row r="6" spans="1:8" ht="15.5" x14ac:dyDescent="0.35">
      <c r="A6" s="78" t="s">
        <v>57</v>
      </c>
      <c r="B6" s="127">
        <v>4.8621026477977081</v>
      </c>
      <c r="C6" s="127">
        <v>4.6637317188706486</v>
      </c>
      <c r="D6" s="127">
        <v>4.6647746705123723</v>
      </c>
      <c r="E6" s="127">
        <v>4.7717128390556089</v>
      </c>
      <c r="F6" s="127">
        <v>4.5807888679040758</v>
      </c>
    </row>
    <row r="7" spans="1:8" ht="15.5" x14ac:dyDescent="0.35">
      <c r="A7" s="78" t="s">
        <v>58</v>
      </c>
      <c r="B7" s="127">
        <v>4.4338093747410143</v>
      </c>
      <c r="C7" s="127">
        <v>5.1067311054504021</v>
      </c>
      <c r="D7" s="127">
        <v>5.550380120226583</v>
      </c>
      <c r="E7" s="127">
        <v>5.0239712624719806</v>
      </c>
      <c r="F7" s="127">
        <v>4.8671342667488098</v>
      </c>
    </row>
    <row r="8" spans="1:8" ht="15.5" x14ac:dyDescent="0.35">
      <c r="A8" s="78" t="s">
        <v>55</v>
      </c>
      <c r="B8" s="127">
        <v>4.4329842284664789</v>
      </c>
      <c r="C8" s="127">
        <v>4.3316065840420119</v>
      </c>
      <c r="D8" s="127">
        <v>4.4278912055407131</v>
      </c>
      <c r="E8" s="127">
        <v>4.3881981539942947</v>
      </c>
      <c r="F8" s="127">
        <v>4.2862041376157229</v>
      </c>
    </row>
    <row r="9" spans="1:8" ht="15.5" x14ac:dyDescent="0.35">
      <c r="A9" s="78"/>
      <c r="B9" s="79"/>
      <c r="C9" s="83"/>
      <c r="D9" s="83"/>
      <c r="E9" s="83"/>
      <c r="F9" s="83"/>
    </row>
    <row r="10" spans="1:8" ht="15.5" x14ac:dyDescent="0.35">
      <c r="A10" s="78" t="s">
        <v>102</v>
      </c>
      <c r="B10" s="108">
        <f>(B6-B5)/B5</f>
        <v>0.30381118237819427</v>
      </c>
      <c r="C10" s="105">
        <f>(C6-C5)/C5</f>
        <v>0.26782068984733032</v>
      </c>
      <c r="D10" s="105">
        <f>(D6-D5)/D5</f>
        <v>0.20213419980239142</v>
      </c>
      <c r="E10" s="105">
        <f>(E6-E5)/E5</f>
        <v>0.2981419066393447</v>
      </c>
      <c r="F10" s="105">
        <f>(F6-F5)/F5</f>
        <v>0.22914225358384291</v>
      </c>
    </row>
    <row r="11" spans="1:8" x14ac:dyDescent="0.35">
      <c r="A11" s="86" t="s">
        <v>268</v>
      </c>
    </row>
    <row r="12" spans="1:8" x14ac:dyDescent="0.35">
      <c r="A12" s="154" t="s">
        <v>314</v>
      </c>
      <c r="B12" s="154"/>
      <c r="C12" s="154"/>
      <c r="D12" s="154"/>
      <c r="E12" s="154"/>
      <c r="F12" s="154"/>
      <c r="G12" s="12"/>
      <c r="H12" s="12"/>
    </row>
    <row r="13" spans="1:8" x14ac:dyDescent="0.35">
      <c r="A13" s="154" t="s">
        <v>315</v>
      </c>
      <c r="B13" s="154"/>
      <c r="C13" s="154"/>
      <c r="D13" s="154"/>
      <c r="E13" s="154"/>
      <c r="F13" s="154"/>
      <c r="G13" s="154"/>
      <c r="H13" s="154"/>
    </row>
  </sheetData>
  <mergeCells count="4">
    <mergeCell ref="A1:F1"/>
    <mergeCell ref="A2:F2"/>
    <mergeCell ref="A12:F12"/>
    <mergeCell ref="A13:H13"/>
  </mergeCells>
  <pageMargins left="0.7" right="0.7" top="0.75" bottom="0.75" header="0.3" footer="0.3"/>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dimension ref="A1:I14"/>
  <sheetViews>
    <sheetView workbookViewId="0">
      <selection sqref="A1:F1"/>
    </sheetView>
  </sheetViews>
  <sheetFormatPr defaultRowHeight="14.5" x14ac:dyDescent="0.35"/>
  <cols>
    <col min="1" max="1" width="18.7265625" bestFit="1" customWidth="1"/>
    <col min="2" max="6" width="8.1796875" customWidth="1"/>
  </cols>
  <sheetData>
    <row r="1" spans="1:9" ht="30" customHeight="1" x14ac:dyDescent="0.35">
      <c r="A1" s="156" t="s">
        <v>368</v>
      </c>
      <c r="B1" s="156"/>
      <c r="C1" s="156"/>
      <c r="D1" s="156"/>
      <c r="E1" s="156"/>
      <c r="F1" s="156"/>
    </row>
    <row r="2" spans="1:9" ht="15.5" x14ac:dyDescent="0.35">
      <c r="A2" s="156" t="s">
        <v>129</v>
      </c>
      <c r="B2" s="156"/>
      <c r="C2" s="156"/>
      <c r="D2" s="156"/>
      <c r="E2" s="156"/>
      <c r="F2" s="156"/>
    </row>
    <row r="3" spans="1:9" ht="15.5" x14ac:dyDescent="0.35">
      <c r="A3" s="107"/>
      <c r="B3" s="116">
        <v>2019</v>
      </c>
      <c r="C3" s="116">
        <v>2020</v>
      </c>
      <c r="D3" s="115">
        <v>2021</v>
      </c>
      <c r="E3" s="115">
        <v>2022</v>
      </c>
      <c r="F3" s="115">
        <v>2023</v>
      </c>
    </row>
    <row r="4" spans="1:9" ht="15.5" x14ac:dyDescent="0.35">
      <c r="A4" s="107"/>
      <c r="B4" s="116" t="s">
        <v>278</v>
      </c>
      <c r="C4" s="116" t="s">
        <v>278</v>
      </c>
      <c r="D4" s="115" t="s">
        <v>278</v>
      </c>
      <c r="E4" s="115" t="s">
        <v>278</v>
      </c>
      <c r="F4" s="115" t="s">
        <v>278</v>
      </c>
    </row>
    <row r="5" spans="1:9" ht="15.5" x14ac:dyDescent="0.35">
      <c r="A5" s="78" t="s">
        <v>56</v>
      </c>
      <c r="B5" s="119">
        <v>8.4556705205516766E-2</v>
      </c>
      <c r="C5" s="119">
        <v>8.316248219825273E-2</v>
      </c>
      <c r="D5" s="119">
        <v>6.7324534495932772E-2</v>
      </c>
      <c r="E5" s="119">
        <v>6.3837601328356572E-2</v>
      </c>
      <c r="F5" s="119">
        <v>6.3645294410402162E-2</v>
      </c>
    </row>
    <row r="6" spans="1:9" ht="15.5" x14ac:dyDescent="0.35">
      <c r="A6" s="78" t="s">
        <v>57</v>
      </c>
      <c r="B6" s="119">
        <v>0.16115933873519558</v>
      </c>
      <c r="C6" s="119">
        <v>0.16439415073715413</v>
      </c>
      <c r="D6" s="119">
        <v>0.14466464542376875</v>
      </c>
      <c r="E6" s="119">
        <v>0.14151014631554856</v>
      </c>
      <c r="F6" s="119">
        <v>0.12449697195357924</v>
      </c>
    </row>
    <row r="7" spans="1:9" ht="15.5" x14ac:dyDescent="0.35">
      <c r="A7" s="78" t="s">
        <v>58</v>
      </c>
      <c r="B7" s="119">
        <v>9.3021146725275075E-2</v>
      </c>
      <c r="C7" s="119">
        <v>8.6262862418433991E-2</v>
      </c>
      <c r="D7" s="119">
        <v>6.7592015114649295E-2</v>
      </c>
      <c r="E7" s="119">
        <v>7.4806362851116415E-2</v>
      </c>
      <c r="F7" s="119">
        <v>7.3406408960734748E-2</v>
      </c>
    </row>
    <row r="8" spans="1:9" ht="15.5" x14ac:dyDescent="0.35">
      <c r="A8" s="78" t="s">
        <v>55</v>
      </c>
      <c r="B8" s="119">
        <v>0.12966243938828884</v>
      </c>
      <c r="C8" s="119">
        <v>0.12971528420187098</v>
      </c>
      <c r="D8" s="119">
        <v>0.11081231924501436</v>
      </c>
      <c r="E8" s="119">
        <v>0.10793185379909973</v>
      </c>
      <c r="F8" s="119">
        <v>9.8348467951782675E-2</v>
      </c>
    </row>
    <row r="9" spans="1:9" ht="15.5" x14ac:dyDescent="0.35">
      <c r="A9" s="78"/>
      <c r="B9" s="104"/>
      <c r="C9" s="104"/>
      <c r="D9" s="104"/>
      <c r="E9" s="104"/>
      <c r="F9" s="104"/>
    </row>
    <row r="10" spans="1:9" ht="15.5" x14ac:dyDescent="0.35">
      <c r="A10" s="78" t="s">
        <v>102</v>
      </c>
      <c r="B10" s="108">
        <f>(B6-B5)/B5</f>
        <v>0.90593210016277936</v>
      </c>
      <c r="C10" s="108">
        <f>(C6-C5)/C5</f>
        <v>0.97678263553090661</v>
      </c>
      <c r="D10" s="108">
        <f>(D6-D5)/D5</f>
        <v>1.1487656246996891</v>
      </c>
      <c r="E10" s="108">
        <f>(E6-E5)/E5</f>
        <v>1.2167209195043793</v>
      </c>
      <c r="F10" s="108">
        <f>(F6-F5)/F5</f>
        <v>0.95610646642293651</v>
      </c>
    </row>
    <row r="11" spans="1:9" x14ac:dyDescent="0.35">
      <c r="A11" s="153" t="s">
        <v>316</v>
      </c>
      <c r="B11" s="153"/>
      <c r="C11" s="153"/>
      <c r="D11" s="153"/>
      <c r="E11" s="153"/>
      <c r="F11" s="153"/>
      <c r="G11" s="13"/>
      <c r="H11" s="13"/>
      <c r="I11" s="13"/>
    </row>
    <row r="12" spans="1:9" ht="69.5" customHeight="1" x14ac:dyDescent="0.35">
      <c r="A12" s="155"/>
      <c r="B12" s="155"/>
      <c r="C12" s="155"/>
      <c r="D12" s="155"/>
      <c r="E12" s="155"/>
      <c r="F12" s="155"/>
      <c r="G12" s="13"/>
      <c r="H12" s="13"/>
      <c r="I12" s="13"/>
    </row>
    <row r="13" spans="1:9" ht="18.5" customHeight="1" x14ac:dyDescent="0.35">
      <c r="A13" s="140" t="s">
        <v>317</v>
      </c>
      <c r="B13" s="140"/>
      <c r="C13" s="140"/>
      <c r="D13" s="140"/>
      <c r="E13" s="140"/>
      <c r="F13" s="140"/>
      <c r="G13" s="18"/>
      <c r="H13" s="18"/>
      <c r="I13" s="18"/>
    </row>
    <row r="14" spans="1:9" x14ac:dyDescent="0.35">
      <c r="A14" s="165" t="s">
        <v>318</v>
      </c>
      <c r="B14" s="165"/>
      <c r="C14" s="165"/>
      <c r="D14" s="165"/>
      <c r="E14" s="165"/>
      <c r="F14" s="165"/>
      <c r="G14" s="165"/>
      <c r="H14" s="165"/>
      <c r="I14" s="165"/>
    </row>
  </sheetData>
  <mergeCells count="4">
    <mergeCell ref="A1:F1"/>
    <mergeCell ref="A2:F2"/>
    <mergeCell ref="A11:F12"/>
    <mergeCell ref="A14:I14"/>
  </mergeCells>
  <pageMargins left="0.7" right="0.7" top="0.75" bottom="0.75" header="0.3" footer="0.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dimension ref="A1:F12"/>
  <sheetViews>
    <sheetView workbookViewId="0">
      <selection sqref="A1:F1"/>
    </sheetView>
  </sheetViews>
  <sheetFormatPr defaultRowHeight="14.5" x14ac:dyDescent="0.35"/>
  <cols>
    <col min="1" max="1" width="18.7265625" bestFit="1" customWidth="1"/>
    <col min="2" max="6" width="10.1796875" customWidth="1"/>
  </cols>
  <sheetData>
    <row r="1" spans="1:6" ht="30" customHeight="1" x14ac:dyDescent="0.35">
      <c r="A1" s="156" t="s">
        <v>369</v>
      </c>
      <c r="B1" s="156"/>
      <c r="C1" s="156"/>
      <c r="D1" s="156"/>
      <c r="E1" s="156"/>
      <c r="F1" s="156"/>
    </row>
    <row r="2" spans="1:6" ht="20.149999999999999" customHeight="1" x14ac:dyDescent="0.35">
      <c r="A2" s="156" t="s">
        <v>66</v>
      </c>
      <c r="B2" s="156"/>
      <c r="C2" s="156"/>
      <c r="D2" s="156"/>
      <c r="E2" s="156"/>
      <c r="F2" s="156"/>
    </row>
    <row r="3" spans="1:6" ht="20.149999999999999" customHeight="1" x14ac:dyDescent="0.35">
      <c r="A3" s="117"/>
      <c r="B3" s="115" t="s">
        <v>94</v>
      </c>
      <c r="C3" s="115" t="s">
        <v>100</v>
      </c>
      <c r="D3" s="115" t="s">
        <v>101</v>
      </c>
      <c r="E3" s="115" t="s">
        <v>116</v>
      </c>
      <c r="F3" s="115" t="s">
        <v>117</v>
      </c>
    </row>
    <row r="4" spans="1:6" ht="20.149999999999999" customHeight="1" x14ac:dyDescent="0.35">
      <c r="A4" s="117"/>
      <c r="B4" s="115" t="s">
        <v>278</v>
      </c>
      <c r="C4" s="115" t="s">
        <v>278</v>
      </c>
      <c r="D4" s="115" t="s">
        <v>278</v>
      </c>
      <c r="E4" s="115" t="s">
        <v>278</v>
      </c>
      <c r="F4" s="115" t="s">
        <v>278</v>
      </c>
    </row>
    <row r="5" spans="1:6" ht="15.5" x14ac:dyDescent="0.35">
      <c r="A5" s="78" t="s">
        <v>56</v>
      </c>
      <c r="B5" s="127">
        <v>4.9915889576484425</v>
      </c>
      <c r="C5" s="127">
        <v>4.1615818380477823</v>
      </c>
      <c r="D5" s="127">
        <v>2.8913884466866384</v>
      </c>
      <c r="E5" s="127">
        <v>2.8658673263851662</v>
      </c>
      <c r="F5" s="127">
        <v>2.6955059327952786</v>
      </c>
    </row>
    <row r="6" spans="1:6" ht="15.5" x14ac:dyDescent="0.35">
      <c r="A6" s="78" t="s">
        <v>57</v>
      </c>
      <c r="B6" s="127">
        <v>10.292322579696197</v>
      </c>
      <c r="C6" s="127">
        <v>9.5070780065726908</v>
      </c>
      <c r="D6" s="127">
        <v>7.8029923347453831</v>
      </c>
      <c r="E6" s="127">
        <v>7.2607502853932164</v>
      </c>
      <c r="F6" s="127">
        <v>6.4830025957970285</v>
      </c>
    </row>
    <row r="7" spans="1:6" ht="15.5" x14ac:dyDescent="0.35">
      <c r="A7" s="78" t="s">
        <v>58</v>
      </c>
      <c r="B7" s="127">
        <v>5.9406444080404803</v>
      </c>
      <c r="C7" s="127">
        <v>4.4148925454827381</v>
      </c>
      <c r="D7" s="127">
        <v>3.3628530435686885</v>
      </c>
      <c r="E7" s="127">
        <v>2.4377228032296254</v>
      </c>
      <c r="F7" s="127">
        <v>2.6400040409426393</v>
      </c>
    </row>
    <row r="8" spans="1:6" ht="15.5" x14ac:dyDescent="0.35">
      <c r="A8" s="78" t="s">
        <v>55</v>
      </c>
      <c r="B8" s="127">
        <v>8.1865563193310145</v>
      </c>
      <c r="C8" s="127">
        <v>6.801814898187553</v>
      </c>
      <c r="D8" s="127">
        <v>5.8298825266160401</v>
      </c>
      <c r="E8" s="127">
        <v>5.4599394598241311</v>
      </c>
      <c r="F8" s="127">
        <v>4.9474754320569279</v>
      </c>
    </row>
    <row r="9" spans="1:6" ht="15.5" x14ac:dyDescent="0.35">
      <c r="A9" s="78"/>
      <c r="B9" s="79"/>
      <c r="C9" s="79"/>
      <c r="D9" s="79"/>
      <c r="E9" s="79"/>
      <c r="F9" s="79"/>
    </row>
    <row r="10" spans="1:6" ht="15.5" x14ac:dyDescent="0.35">
      <c r="A10" s="78" t="s">
        <v>102</v>
      </c>
      <c r="B10" s="108">
        <f>(B6-B5)/B5</f>
        <v>1.0619331172943678</v>
      </c>
      <c r="C10" s="108">
        <f>(C6-C5)/C5</f>
        <v>1.2844866150781997</v>
      </c>
      <c r="D10" s="108">
        <f>(D6-D5)/D5</f>
        <v>1.6987008071112528</v>
      </c>
      <c r="E10" s="108">
        <f>(E6-E5)/E5</f>
        <v>1.5335263145455842</v>
      </c>
      <c r="F10" s="108">
        <f>(F6-F5)/F5</f>
        <v>1.4051153132035814</v>
      </c>
    </row>
    <row r="11" spans="1:6" x14ac:dyDescent="0.35">
      <c r="A11" s="86" t="s">
        <v>268</v>
      </c>
    </row>
    <row r="12" spans="1:6" ht="41" customHeight="1" x14ac:dyDescent="0.35">
      <c r="A12" s="154" t="s">
        <v>319</v>
      </c>
      <c r="B12" s="154"/>
      <c r="C12" s="154"/>
      <c r="D12" s="154"/>
      <c r="E12" s="154"/>
      <c r="F12" s="154"/>
    </row>
  </sheetData>
  <mergeCells count="3">
    <mergeCell ref="A1:F1"/>
    <mergeCell ref="A2:F2"/>
    <mergeCell ref="A12:F12"/>
  </mergeCells>
  <pageMargins left="0.7" right="0.7" top="0.75" bottom="0.75" header="0.3" footer="0.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dimension ref="A1:I14"/>
  <sheetViews>
    <sheetView workbookViewId="0">
      <selection sqref="A1:F1"/>
    </sheetView>
  </sheetViews>
  <sheetFormatPr defaultRowHeight="14.5" x14ac:dyDescent="0.35"/>
  <cols>
    <col min="1" max="1" width="18.7265625" bestFit="1" customWidth="1"/>
    <col min="2" max="6" width="10.1796875" customWidth="1"/>
  </cols>
  <sheetData>
    <row r="1" spans="1:9" ht="30" customHeight="1" x14ac:dyDescent="0.35">
      <c r="A1" s="156" t="s">
        <v>370</v>
      </c>
      <c r="B1" s="156"/>
      <c r="C1" s="156"/>
      <c r="D1" s="156"/>
      <c r="E1" s="156"/>
      <c r="F1" s="156"/>
    </row>
    <row r="2" spans="1:9" ht="20.149999999999999" customHeight="1" x14ac:dyDescent="0.35">
      <c r="A2" s="156" t="s">
        <v>336</v>
      </c>
      <c r="B2" s="156"/>
      <c r="C2" s="156"/>
      <c r="D2" s="156"/>
      <c r="E2" s="156"/>
      <c r="F2" s="156"/>
    </row>
    <row r="3" spans="1:9" ht="20.149999999999999" customHeight="1" x14ac:dyDescent="0.35">
      <c r="A3" s="117"/>
      <c r="B3" s="115" t="s">
        <v>92</v>
      </c>
      <c r="C3" s="115" t="s">
        <v>95</v>
      </c>
      <c r="D3" s="115" t="s">
        <v>103</v>
      </c>
      <c r="E3" s="115" t="s">
        <v>104</v>
      </c>
      <c r="F3" s="115" t="s">
        <v>118</v>
      </c>
    </row>
    <row r="4" spans="1:9" ht="20.149999999999999" customHeight="1" x14ac:dyDescent="0.35">
      <c r="A4" s="107"/>
      <c r="B4" s="115" t="s">
        <v>278</v>
      </c>
      <c r="C4" s="115" t="s">
        <v>278</v>
      </c>
      <c r="D4" s="115" t="s">
        <v>278</v>
      </c>
      <c r="E4" s="115" t="s">
        <v>278</v>
      </c>
      <c r="F4" s="115" t="s">
        <v>278</v>
      </c>
    </row>
    <row r="5" spans="1:9" ht="15.5" x14ac:dyDescent="0.35">
      <c r="A5" s="78" t="s">
        <v>56</v>
      </c>
      <c r="B5" s="128">
        <v>5.4165085757085479E-2</v>
      </c>
      <c r="C5" s="128">
        <v>5.1575775303254696E-2</v>
      </c>
      <c r="D5" s="128">
        <v>5.11084258357829E-2</v>
      </c>
      <c r="E5" s="128">
        <v>5.0844354501040259E-2</v>
      </c>
      <c r="F5" s="128">
        <v>4.8103525081706344E-2</v>
      </c>
    </row>
    <row r="6" spans="1:9" ht="15.5" x14ac:dyDescent="0.35">
      <c r="A6" s="78" t="s">
        <v>57</v>
      </c>
      <c r="B6" s="128">
        <v>6.7330344856016563E-2</v>
      </c>
      <c r="C6" s="128">
        <v>6.6322872682694989E-2</v>
      </c>
      <c r="D6" s="128">
        <v>6.5673145726412765E-2</v>
      </c>
      <c r="E6" s="128">
        <v>6.6435142698317018E-2</v>
      </c>
      <c r="F6" s="128">
        <v>6.5727542754341728E-2</v>
      </c>
    </row>
    <row r="7" spans="1:9" ht="15.5" x14ac:dyDescent="0.35">
      <c r="A7" s="78" t="s">
        <v>58</v>
      </c>
      <c r="B7" s="119">
        <v>5.9739978103582024E-2</v>
      </c>
      <c r="C7" s="128">
        <v>5.5813514217087926E-2</v>
      </c>
      <c r="D7" s="128">
        <v>5.3061693036301663E-2</v>
      </c>
      <c r="E7" s="128">
        <v>5.1161530177698381E-2</v>
      </c>
      <c r="F7" s="128">
        <v>5.1706751839788491E-2</v>
      </c>
    </row>
    <row r="8" spans="1:9" ht="15.5" x14ac:dyDescent="0.35">
      <c r="A8" s="78" t="s">
        <v>55</v>
      </c>
      <c r="B8" s="128">
        <v>6.2209096366015154E-2</v>
      </c>
      <c r="C8" s="128">
        <v>6.0384145733729834E-2</v>
      </c>
      <c r="D8" s="128">
        <v>5.9552928993554577E-2</v>
      </c>
      <c r="E8" s="128">
        <v>5.9691783442980102E-2</v>
      </c>
      <c r="F8" s="128">
        <v>5.8105611322879808E-2</v>
      </c>
    </row>
    <row r="9" spans="1:9" ht="15.5" x14ac:dyDescent="0.35">
      <c r="A9" s="78"/>
      <c r="B9" s="129"/>
      <c r="C9" s="129"/>
      <c r="D9" s="129"/>
      <c r="E9" s="129"/>
      <c r="F9" s="129"/>
    </row>
    <row r="10" spans="1:9" ht="15.5" x14ac:dyDescent="0.35">
      <c r="A10" s="78" t="s">
        <v>102</v>
      </c>
      <c r="B10" s="108">
        <f>(B6-B5)/B5</f>
        <v>0.24305803110833074</v>
      </c>
      <c r="C10" s="108">
        <f>(C6-C5)/C5</f>
        <v>0.28593069697412138</v>
      </c>
      <c r="D10" s="108">
        <f>(D6-D5)/D5</f>
        <v>0.28497688301784019</v>
      </c>
      <c r="E10" s="108">
        <f>(E6-E5)/E5</f>
        <v>0.30663754806755933</v>
      </c>
      <c r="F10" s="108">
        <f>(F6-F5)/F5</f>
        <v>0.36637684333320836</v>
      </c>
    </row>
    <row r="11" spans="1:9" x14ac:dyDescent="0.35">
      <c r="A11" s="86" t="s">
        <v>268</v>
      </c>
    </row>
    <row r="12" spans="1:9" x14ac:dyDescent="0.35">
      <c r="A12" s="154" t="s">
        <v>320</v>
      </c>
      <c r="B12" s="154"/>
      <c r="C12" s="154"/>
      <c r="D12" s="154"/>
      <c r="E12" s="154"/>
      <c r="F12" s="154"/>
      <c r="G12" s="154"/>
      <c r="H12" s="154"/>
      <c r="I12" s="19"/>
    </row>
    <row r="13" spans="1:9" x14ac:dyDescent="0.35">
      <c r="A13" s="165" t="s">
        <v>317</v>
      </c>
      <c r="B13" s="165"/>
      <c r="C13" s="165"/>
      <c r="D13" s="165"/>
      <c r="E13" s="165"/>
      <c r="F13" s="165"/>
      <c r="G13" s="165"/>
      <c r="H13" s="165"/>
      <c r="I13" s="165"/>
    </row>
    <row r="14" spans="1:9" x14ac:dyDescent="0.35">
      <c r="A14" s="165" t="s">
        <v>321</v>
      </c>
      <c r="B14" s="165"/>
      <c r="C14" s="165"/>
      <c r="D14" s="165"/>
      <c r="E14" s="165"/>
      <c r="F14" s="165"/>
      <c r="G14" s="19"/>
      <c r="H14" s="19"/>
      <c r="I14" s="19"/>
    </row>
  </sheetData>
  <mergeCells count="5">
    <mergeCell ref="A1:F1"/>
    <mergeCell ref="A2:F2"/>
    <mergeCell ref="A12:H12"/>
    <mergeCell ref="A13:I13"/>
    <mergeCell ref="A14:F14"/>
  </mergeCells>
  <pageMargins left="0.7" right="0.7" top="0.75" bottom="0.75" header="0.3" footer="0.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D0E552-D16D-4890-9D3A-165938C59DEC}">
  <dimension ref="A1:F12"/>
  <sheetViews>
    <sheetView workbookViewId="0">
      <selection sqref="A1:F1"/>
    </sheetView>
  </sheetViews>
  <sheetFormatPr defaultRowHeight="14.5" x14ac:dyDescent="0.35"/>
  <cols>
    <col min="1" max="1" width="18.7265625" bestFit="1" customWidth="1"/>
    <col min="2" max="6" width="8.1796875" customWidth="1"/>
  </cols>
  <sheetData>
    <row r="1" spans="1:6" ht="30" customHeight="1" x14ac:dyDescent="0.35">
      <c r="A1" s="156" t="s">
        <v>374</v>
      </c>
      <c r="B1" s="156"/>
      <c r="C1" s="156"/>
      <c r="D1" s="156"/>
      <c r="E1" s="156"/>
      <c r="F1" s="156"/>
    </row>
    <row r="2" spans="1:6" ht="15.5" x14ac:dyDescent="0.35">
      <c r="A2" s="156" t="s">
        <v>336</v>
      </c>
      <c r="B2" s="156"/>
      <c r="C2" s="156"/>
      <c r="D2" s="156"/>
      <c r="E2" s="156"/>
      <c r="F2" s="156"/>
    </row>
    <row r="3" spans="1:6" ht="15.5" x14ac:dyDescent="0.35">
      <c r="A3" s="117"/>
      <c r="B3" s="115">
        <v>2016</v>
      </c>
      <c r="C3" s="115">
        <v>2017</v>
      </c>
      <c r="D3" s="115">
        <v>2018</v>
      </c>
      <c r="E3" s="115">
        <v>2019</v>
      </c>
      <c r="F3" s="115">
        <v>2020</v>
      </c>
    </row>
    <row r="4" spans="1:6" ht="15.5" x14ac:dyDescent="0.35">
      <c r="A4" s="107"/>
      <c r="B4" s="116" t="s">
        <v>278</v>
      </c>
      <c r="C4" s="116" t="s">
        <v>278</v>
      </c>
      <c r="D4" s="115" t="s">
        <v>278</v>
      </c>
      <c r="E4" s="115" t="s">
        <v>278</v>
      </c>
      <c r="F4" s="115" t="s">
        <v>278</v>
      </c>
    </row>
    <row r="5" spans="1:6" ht="15.5" x14ac:dyDescent="0.35">
      <c r="A5" s="78" t="s">
        <v>56</v>
      </c>
      <c r="B5" s="119">
        <v>0.90414041231858788</v>
      </c>
      <c r="C5" s="119">
        <v>0.9131566374458755</v>
      </c>
      <c r="D5" s="119">
        <v>0.90811407405198974</v>
      </c>
      <c r="E5" s="119">
        <v>0.91811742579615963</v>
      </c>
      <c r="F5" s="119">
        <v>0.91106510297677046</v>
      </c>
    </row>
    <row r="6" spans="1:6" ht="15.5" x14ac:dyDescent="0.35">
      <c r="A6" s="78" t="s">
        <v>57</v>
      </c>
      <c r="B6" s="119">
        <v>0.89140721090667507</v>
      </c>
      <c r="C6" s="119">
        <v>0.90833566179782077</v>
      </c>
      <c r="D6" s="119">
        <v>0.90917819702279468</v>
      </c>
      <c r="E6" s="119">
        <v>0.90355210189441193</v>
      </c>
      <c r="F6" s="119">
        <v>0.90406856655957024</v>
      </c>
    </row>
    <row r="7" spans="1:6" ht="15.5" x14ac:dyDescent="0.35">
      <c r="A7" s="78" t="s">
        <v>58</v>
      </c>
      <c r="B7" s="119">
        <v>0.89915692664176505</v>
      </c>
      <c r="C7" s="119">
        <v>0.91685535835167853</v>
      </c>
      <c r="D7" s="119">
        <v>0.92622890269773062</v>
      </c>
      <c r="E7" s="119">
        <v>0.91429023443502377</v>
      </c>
      <c r="F7" s="119">
        <v>0.91427263105765588</v>
      </c>
    </row>
    <row r="8" spans="1:6" ht="15.5" x14ac:dyDescent="0.35">
      <c r="A8" s="78" t="s">
        <v>55</v>
      </c>
      <c r="B8" s="119">
        <v>0.89635889151236503</v>
      </c>
      <c r="C8" s="119">
        <v>0.9107271836966403</v>
      </c>
      <c r="D8" s="119">
        <v>0.91023575116330924</v>
      </c>
      <c r="E8" s="119">
        <v>0.90938289086611934</v>
      </c>
      <c r="F8" s="119">
        <v>0.90739016577683573</v>
      </c>
    </row>
    <row r="9" spans="1:6" ht="15.5" x14ac:dyDescent="0.35">
      <c r="A9" s="78"/>
      <c r="B9" s="129"/>
      <c r="C9" s="129"/>
      <c r="D9" s="129"/>
      <c r="E9" s="129"/>
      <c r="F9" s="129"/>
    </row>
    <row r="10" spans="1:6" ht="15.5" x14ac:dyDescent="0.35">
      <c r="A10" s="78" t="s">
        <v>373</v>
      </c>
      <c r="B10" s="108">
        <v>8.6812557781332702E-3</v>
      </c>
      <c r="C10" s="108">
        <v>2.6675977095292694E-3</v>
      </c>
      <c r="D10" s="108">
        <v>-2.3309094469294678E-3</v>
      </c>
      <c r="E10" s="108">
        <v>9.6049035205855813E-3</v>
      </c>
      <c r="F10" s="108">
        <v>4.0500077458835299E-3</v>
      </c>
    </row>
    <row r="12" spans="1:6" x14ac:dyDescent="0.35">
      <c r="A12" s="86" t="s">
        <v>383</v>
      </c>
    </row>
  </sheetData>
  <mergeCells count="2">
    <mergeCell ref="A1:F1"/>
    <mergeCell ref="A2:F2"/>
  </mergeCells>
  <pageMargins left="0.7" right="0.7" top="0.75" bottom="0.75" header="0.3" footer="0.3"/>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dimension ref="A1:I13"/>
  <sheetViews>
    <sheetView workbookViewId="0">
      <selection sqref="A1:F1"/>
    </sheetView>
  </sheetViews>
  <sheetFormatPr defaultRowHeight="14.5" x14ac:dyDescent="0.35"/>
  <cols>
    <col min="1" max="1" width="18.7265625" bestFit="1" customWidth="1"/>
    <col min="2" max="6" width="8.1796875" customWidth="1"/>
  </cols>
  <sheetData>
    <row r="1" spans="1:9" ht="30" customHeight="1" x14ac:dyDescent="0.35">
      <c r="A1" s="156" t="s">
        <v>375</v>
      </c>
      <c r="B1" s="156"/>
      <c r="C1" s="156"/>
      <c r="D1" s="156"/>
      <c r="E1" s="156"/>
      <c r="F1" s="156"/>
    </row>
    <row r="2" spans="1:9" ht="20.149999999999999" customHeight="1" x14ac:dyDescent="0.35">
      <c r="A2" s="156" t="s">
        <v>335</v>
      </c>
      <c r="B2" s="156"/>
      <c r="C2" s="156"/>
      <c r="D2" s="156"/>
      <c r="E2" s="156"/>
      <c r="F2" s="156"/>
    </row>
    <row r="3" spans="1:9" ht="20.149999999999999" customHeight="1" x14ac:dyDescent="0.35">
      <c r="A3" s="107"/>
      <c r="B3" s="115">
        <v>2019</v>
      </c>
      <c r="C3" s="115">
        <v>2020</v>
      </c>
      <c r="D3" s="115">
        <v>2021</v>
      </c>
      <c r="E3" s="115">
        <v>2022</v>
      </c>
      <c r="F3" s="115">
        <v>2023</v>
      </c>
    </row>
    <row r="4" spans="1:9" ht="20.149999999999999" customHeight="1" x14ac:dyDescent="0.35">
      <c r="A4" s="107"/>
      <c r="B4" s="115" t="s">
        <v>278</v>
      </c>
      <c r="C4" s="115" t="s">
        <v>278</v>
      </c>
      <c r="D4" s="115" t="s">
        <v>278</v>
      </c>
      <c r="E4" s="115" t="s">
        <v>278</v>
      </c>
      <c r="F4" s="115" t="s">
        <v>278</v>
      </c>
    </row>
    <row r="5" spans="1:9" ht="15.5" x14ac:dyDescent="0.35">
      <c r="A5" s="78" t="s">
        <v>56</v>
      </c>
      <c r="B5" s="119">
        <v>0.50659063580407981</v>
      </c>
      <c r="C5" s="119">
        <v>0.51744767384617441</v>
      </c>
      <c r="D5" s="119">
        <v>0.52353189627336993</v>
      </c>
      <c r="E5" s="119">
        <v>0.52450355910543422</v>
      </c>
      <c r="F5" s="119">
        <v>0.5290612642820206</v>
      </c>
    </row>
    <row r="6" spans="1:9" ht="15.5" x14ac:dyDescent="0.35">
      <c r="A6" s="78" t="s">
        <v>57</v>
      </c>
      <c r="B6" s="119">
        <v>0.48366470957071883</v>
      </c>
      <c r="C6" s="119">
        <v>0.48814727197387919</v>
      </c>
      <c r="D6" s="119">
        <v>0.4861847780525112</v>
      </c>
      <c r="E6" s="119">
        <v>0.49851944672242465</v>
      </c>
      <c r="F6" s="119">
        <v>0.51214762363626776</v>
      </c>
    </row>
    <row r="7" spans="1:9" ht="15.5" x14ac:dyDescent="0.35">
      <c r="A7" s="78" t="s">
        <v>58</v>
      </c>
      <c r="B7" s="119">
        <v>0.54972453622733042</v>
      </c>
      <c r="C7" s="119">
        <v>0.52356449866784405</v>
      </c>
      <c r="D7" s="119">
        <v>0.56693466489967437</v>
      </c>
      <c r="E7" s="119">
        <v>0.55180355293067729</v>
      </c>
      <c r="F7" s="119">
        <v>0.56876710026407917</v>
      </c>
    </row>
    <row r="8" spans="1:9" ht="15.5" x14ac:dyDescent="0.35">
      <c r="A8" s="78" t="s">
        <v>55</v>
      </c>
      <c r="B8" s="119">
        <v>0.49712496157785224</v>
      </c>
      <c r="C8" s="119">
        <v>0.50142095094917005</v>
      </c>
      <c r="D8" s="119">
        <v>0.50650521379320568</v>
      </c>
      <c r="E8" s="119">
        <v>0.51233769579008703</v>
      </c>
      <c r="F8" s="119">
        <v>0.52306403990554251</v>
      </c>
    </row>
    <row r="9" spans="1:9" ht="15.5" x14ac:dyDescent="0.35">
      <c r="A9" s="78"/>
      <c r="B9" s="104"/>
      <c r="C9" s="104"/>
      <c r="D9" s="104"/>
      <c r="E9" s="104"/>
      <c r="F9" s="104"/>
    </row>
    <row r="10" spans="1:9" ht="15.5" x14ac:dyDescent="0.35">
      <c r="A10" s="78" t="s">
        <v>102</v>
      </c>
      <c r="B10" s="111">
        <f>(B5-B6)/B5</f>
        <v>4.525532967456472E-2</v>
      </c>
      <c r="C10" s="111">
        <f>(C5-C6)/C5</f>
        <v>5.6624859581464779E-2</v>
      </c>
      <c r="D10" s="111">
        <f>(D5-D6)/D5</f>
        <v>7.1336853564615249E-2</v>
      </c>
      <c r="E10" s="111">
        <f>(E5-E6)/E5</f>
        <v>4.9540392876125973E-2</v>
      </c>
      <c r="F10" s="111">
        <f>(F5-F6)/F5</f>
        <v>3.1969153267544619E-2</v>
      </c>
    </row>
    <row r="11" spans="1:9" ht="54" customHeight="1" x14ac:dyDescent="0.35">
      <c r="A11" s="164" t="s">
        <v>322</v>
      </c>
      <c r="B11" s="164"/>
      <c r="C11" s="164"/>
      <c r="D11" s="164"/>
      <c r="E11" s="164"/>
      <c r="F11" s="164"/>
      <c r="G11" s="12"/>
      <c r="H11" s="12"/>
      <c r="I11" s="19"/>
    </row>
    <row r="12" spans="1:9" x14ac:dyDescent="0.35">
      <c r="A12" s="165" t="s">
        <v>317</v>
      </c>
      <c r="B12" s="165"/>
      <c r="C12" s="165"/>
      <c r="D12" s="165"/>
      <c r="E12" s="165"/>
      <c r="F12" s="165"/>
      <c r="G12" s="165"/>
      <c r="H12" s="165"/>
      <c r="I12" s="165"/>
    </row>
    <row r="13" spans="1:9" x14ac:dyDescent="0.35">
      <c r="A13" s="165" t="s">
        <v>318</v>
      </c>
      <c r="B13" s="165"/>
      <c r="C13" s="165"/>
      <c r="D13" s="165"/>
      <c r="E13" s="165"/>
      <c r="F13" s="165"/>
      <c r="G13" s="165"/>
      <c r="H13" s="165"/>
      <c r="I13" s="19"/>
    </row>
  </sheetData>
  <mergeCells count="5">
    <mergeCell ref="A1:F1"/>
    <mergeCell ref="A2:F2"/>
    <mergeCell ref="A11:F11"/>
    <mergeCell ref="A12:I12"/>
    <mergeCell ref="A13:H13"/>
  </mergeCells>
  <pageMargins left="0.7" right="0.7" top="0.75" bottom="0.75" header="0.3" footer="0.3"/>
  <pageSetup paperSize="9" orientation="portrait"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dimension ref="A1:H21"/>
  <sheetViews>
    <sheetView workbookViewId="0">
      <selection sqref="A1:F1"/>
    </sheetView>
  </sheetViews>
  <sheetFormatPr defaultRowHeight="14.5" x14ac:dyDescent="0.35"/>
  <cols>
    <col min="1" max="1" width="18.7265625" bestFit="1" customWidth="1"/>
    <col min="2" max="6" width="10.1796875" customWidth="1"/>
    <col min="7" max="16" width="12.7265625" customWidth="1"/>
  </cols>
  <sheetData>
    <row r="1" spans="1:8" ht="30" customHeight="1" x14ac:dyDescent="0.35">
      <c r="A1" s="156" t="s">
        <v>376</v>
      </c>
      <c r="B1" s="156"/>
      <c r="C1" s="156"/>
      <c r="D1" s="156"/>
      <c r="E1" s="156"/>
      <c r="F1" s="156"/>
    </row>
    <row r="2" spans="1:8" ht="20.149999999999999" customHeight="1" x14ac:dyDescent="0.35">
      <c r="A2" s="156" t="s">
        <v>337</v>
      </c>
      <c r="B2" s="156"/>
      <c r="C2" s="156"/>
      <c r="D2" s="156"/>
      <c r="E2" s="156"/>
      <c r="F2" s="156"/>
    </row>
    <row r="3" spans="1:8" ht="20.149999999999999" customHeight="1" x14ac:dyDescent="0.35">
      <c r="A3" s="107"/>
      <c r="B3" s="115" t="s">
        <v>98</v>
      </c>
      <c r="C3" s="115" t="s">
        <v>108</v>
      </c>
      <c r="D3" s="115" t="s">
        <v>109</v>
      </c>
      <c r="E3" s="115" t="s">
        <v>125</v>
      </c>
      <c r="F3" s="115" t="s">
        <v>126</v>
      </c>
    </row>
    <row r="4" spans="1:8" ht="20.149999999999999" customHeight="1" x14ac:dyDescent="0.35">
      <c r="A4" s="126"/>
      <c r="B4" s="115" t="s">
        <v>278</v>
      </c>
      <c r="C4" s="115" t="s">
        <v>278</v>
      </c>
      <c r="D4" s="115" t="s">
        <v>278</v>
      </c>
      <c r="E4" s="115" t="s">
        <v>278</v>
      </c>
      <c r="F4" s="115" t="s">
        <v>278</v>
      </c>
    </row>
    <row r="5" spans="1:8" ht="15.5" x14ac:dyDescent="0.35">
      <c r="A5" s="78" t="s">
        <v>56</v>
      </c>
      <c r="B5" s="130"/>
      <c r="C5" s="130">
        <v>5.610646302118287E-2</v>
      </c>
      <c r="D5" s="130">
        <v>4.6616687927254964E-2</v>
      </c>
      <c r="E5" s="130">
        <v>5.1604307852374319E-2</v>
      </c>
      <c r="F5" s="130">
        <v>6.0666720197194338E-2</v>
      </c>
    </row>
    <row r="6" spans="1:8" ht="15.5" x14ac:dyDescent="0.35">
      <c r="A6" s="78" t="s">
        <v>57</v>
      </c>
      <c r="B6" s="130"/>
      <c r="C6" s="130">
        <v>6.501974095097042E-2</v>
      </c>
      <c r="D6" s="130">
        <v>5.5970272512366588E-2</v>
      </c>
      <c r="E6" s="130">
        <v>6.1727441675723901E-2</v>
      </c>
      <c r="F6" s="130">
        <v>6.6157513765878598E-2</v>
      </c>
    </row>
    <row r="7" spans="1:8" ht="15.5" x14ac:dyDescent="0.35">
      <c r="A7" s="78" t="s">
        <v>58</v>
      </c>
      <c r="B7" s="130"/>
      <c r="C7" s="130">
        <v>5.4389778101444013E-2</v>
      </c>
      <c r="D7" s="130">
        <v>4.4517910515377498E-2</v>
      </c>
      <c r="E7" s="130">
        <v>4.8441953373456206E-2</v>
      </c>
      <c r="F7" s="130">
        <v>5.4727870340563513E-2</v>
      </c>
    </row>
    <row r="8" spans="1:8" ht="15.5" x14ac:dyDescent="0.35">
      <c r="A8" s="78" t="s">
        <v>55</v>
      </c>
      <c r="B8" s="130"/>
      <c r="C8" s="130">
        <v>6.0715655652364121E-2</v>
      </c>
      <c r="D8" s="130">
        <v>5.1300718307124578E-2</v>
      </c>
      <c r="E8" s="130">
        <v>5.6774693600736184E-2</v>
      </c>
      <c r="F8" s="130">
        <v>6.3043898665635298E-2</v>
      </c>
    </row>
    <row r="9" spans="1:8" ht="15.5" x14ac:dyDescent="0.35">
      <c r="A9" s="78"/>
      <c r="B9" s="83"/>
      <c r="C9" s="83"/>
      <c r="D9" s="83"/>
      <c r="E9" s="83"/>
      <c r="F9" s="83"/>
    </row>
    <row r="10" spans="1:8" ht="15.5" x14ac:dyDescent="0.35">
      <c r="A10" s="78" t="s">
        <v>102</v>
      </c>
      <c r="B10" s="131"/>
      <c r="C10" s="132">
        <f>(C6-C5)/C5</f>
        <v>0.158863657586513</v>
      </c>
      <c r="D10" s="132">
        <f>(D6-D5)/D5</f>
        <v>0.20064884488807594</v>
      </c>
      <c r="E10" s="132">
        <f>(E6-E5)/E5</f>
        <v>0.19616838680036314</v>
      </c>
      <c r="F10" s="132">
        <f>(F6-F5)/F5</f>
        <v>9.0507506435763996E-2</v>
      </c>
    </row>
    <row r="11" spans="1:8" x14ac:dyDescent="0.35">
      <c r="A11" s="86" t="s">
        <v>268</v>
      </c>
    </row>
    <row r="12" spans="1:8" x14ac:dyDescent="0.35">
      <c r="A12" s="165" t="s">
        <v>323</v>
      </c>
      <c r="B12" s="165"/>
      <c r="C12" s="165"/>
      <c r="D12" s="165"/>
      <c r="E12" s="165"/>
      <c r="F12" s="165"/>
      <c r="G12" s="165"/>
      <c r="H12" s="165"/>
    </row>
    <row r="13" spans="1:8" ht="30.5" customHeight="1" x14ac:dyDescent="0.35">
      <c r="A13" s="154" t="s">
        <v>324</v>
      </c>
      <c r="B13" s="154"/>
      <c r="C13" s="154"/>
      <c r="D13" s="154"/>
      <c r="E13" s="154"/>
      <c r="F13" s="154"/>
      <c r="G13" s="12"/>
      <c r="H13" s="12"/>
    </row>
    <row r="14" spans="1:8" ht="43" customHeight="1" x14ac:dyDescent="0.35">
      <c r="A14" s="154"/>
      <c r="B14" s="154"/>
      <c r="C14" s="154"/>
      <c r="D14" s="154"/>
      <c r="E14" s="154"/>
      <c r="F14" s="154"/>
      <c r="G14" s="98"/>
      <c r="H14" s="98"/>
    </row>
    <row r="15" spans="1:8" x14ac:dyDescent="0.35">
      <c r="A15" s="158" t="s">
        <v>325</v>
      </c>
      <c r="B15" s="158"/>
      <c r="C15" s="158"/>
      <c r="D15" s="158"/>
      <c r="E15" s="158"/>
      <c r="F15" s="158"/>
      <c r="G15" s="158"/>
      <c r="H15" s="158"/>
    </row>
    <row r="16" spans="1:8" x14ac:dyDescent="0.35">
      <c r="A16" s="165" t="s">
        <v>326</v>
      </c>
      <c r="B16" s="165"/>
      <c r="C16" s="165"/>
      <c r="D16" s="165"/>
      <c r="E16" s="165"/>
      <c r="F16" s="165"/>
      <c r="G16" s="165"/>
      <c r="H16" s="165"/>
    </row>
    <row r="17" spans="1:8" x14ac:dyDescent="0.35">
      <c r="A17" s="18"/>
      <c r="B17" s="18"/>
      <c r="C17" s="18"/>
      <c r="D17" s="18"/>
      <c r="E17" s="18"/>
      <c r="F17" s="18"/>
      <c r="G17" s="18"/>
      <c r="H17" s="18"/>
    </row>
    <row r="18" spans="1:8" x14ac:dyDescent="0.35">
      <c r="A18" s="165" t="s">
        <v>112</v>
      </c>
      <c r="B18" s="165"/>
      <c r="C18" s="165"/>
      <c r="D18" s="165"/>
      <c r="E18" s="165"/>
      <c r="F18" s="165"/>
      <c r="G18" s="165"/>
      <c r="H18" s="165"/>
    </row>
    <row r="19" spans="1:8" x14ac:dyDescent="0.35">
      <c r="A19" s="165" t="s">
        <v>113</v>
      </c>
      <c r="B19" s="165"/>
      <c r="C19" s="165"/>
      <c r="D19" s="165"/>
      <c r="E19" s="165"/>
      <c r="F19" s="165"/>
      <c r="G19" s="165"/>
      <c r="H19" s="165"/>
    </row>
    <row r="20" spans="1:8" x14ac:dyDescent="0.35">
      <c r="A20" s="165" t="s">
        <v>327</v>
      </c>
      <c r="B20" s="165"/>
      <c r="C20" s="165"/>
      <c r="D20" s="165"/>
      <c r="E20" s="165"/>
      <c r="F20" s="165"/>
      <c r="G20" s="165"/>
      <c r="H20" s="165"/>
    </row>
    <row r="21" spans="1:8" x14ac:dyDescent="0.35">
      <c r="A21" s="165"/>
      <c r="B21" s="165"/>
      <c r="C21" s="165"/>
      <c r="D21" s="165"/>
      <c r="E21" s="165"/>
      <c r="F21" s="165"/>
      <c r="G21" s="165"/>
      <c r="H21" s="165"/>
    </row>
  </sheetData>
  <mergeCells count="10">
    <mergeCell ref="A1:F1"/>
    <mergeCell ref="A2:F2"/>
    <mergeCell ref="A12:H12"/>
    <mergeCell ref="A13:F14"/>
    <mergeCell ref="A21:H21"/>
    <mergeCell ref="A15:H15"/>
    <mergeCell ref="A16:H16"/>
    <mergeCell ref="A18:H18"/>
    <mergeCell ref="A19:H19"/>
    <mergeCell ref="A20:H20"/>
  </mergeCells>
  <pageMargins left="0.7" right="0.7" top="0.75" bottom="0.75" header="0.3" footer="0.3"/>
  <pageSetup paperSize="9" orientation="portrait"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dimension ref="A1:H21"/>
  <sheetViews>
    <sheetView workbookViewId="0">
      <selection sqref="A1:F1"/>
    </sheetView>
  </sheetViews>
  <sheetFormatPr defaultRowHeight="14.5" x14ac:dyDescent="0.35"/>
  <cols>
    <col min="1" max="1" width="18.7265625" bestFit="1" customWidth="1"/>
    <col min="2" max="6" width="10.1796875" customWidth="1"/>
    <col min="7" max="16" width="12.7265625" customWidth="1"/>
  </cols>
  <sheetData>
    <row r="1" spans="1:8" ht="30" customHeight="1" x14ac:dyDescent="0.35">
      <c r="A1" s="156" t="s">
        <v>377</v>
      </c>
      <c r="B1" s="156"/>
      <c r="C1" s="156"/>
      <c r="D1" s="156"/>
      <c r="E1" s="156"/>
      <c r="F1" s="156"/>
    </row>
    <row r="2" spans="1:8" ht="20.149999999999999" customHeight="1" x14ac:dyDescent="0.35">
      <c r="A2" s="156" t="s">
        <v>67</v>
      </c>
      <c r="B2" s="156"/>
      <c r="C2" s="156"/>
      <c r="D2" s="156"/>
      <c r="E2" s="156"/>
      <c r="F2" s="156"/>
    </row>
    <row r="3" spans="1:8" ht="20.149999999999999" customHeight="1" x14ac:dyDescent="0.35">
      <c r="A3" s="107"/>
      <c r="B3" s="115" t="s">
        <v>98</v>
      </c>
      <c r="C3" s="115" t="s">
        <v>108</v>
      </c>
      <c r="D3" s="115" t="s">
        <v>109</v>
      </c>
      <c r="E3" s="115" t="s">
        <v>125</v>
      </c>
      <c r="F3" s="115" t="s">
        <v>126</v>
      </c>
    </row>
    <row r="4" spans="1:8" ht="20.149999999999999" customHeight="1" x14ac:dyDescent="0.35">
      <c r="A4" s="107"/>
      <c r="B4" s="115" t="s">
        <v>278</v>
      </c>
      <c r="C4" s="115" t="s">
        <v>278</v>
      </c>
      <c r="D4" s="115" t="s">
        <v>278</v>
      </c>
      <c r="E4" s="115" t="s">
        <v>278</v>
      </c>
      <c r="F4" s="115" t="s">
        <v>278</v>
      </c>
    </row>
    <row r="5" spans="1:8" ht="15.5" x14ac:dyDescent="0.35">
      <c r="A5" s="78" t="s">
        <v>56</v>
      </c>
      <c r="B5" s="123"/>
      <c r="C5" s="123">
        <v>0.20049799555007353</v>
      </c>
      <c r="D5" s="123">
        <v>0.19040733107018709</v>
      </c>
      <c r="E5" s="123">
        <v>0.20463600913128019</v>
      </c>
      <c r="F5" s="123">
        <v>0.23036485393284561</v>
      </c>
    </row>
    <row r="6" spans="1:8" ht="15.5" x14ac:dyDescent="0.35">
      <c r="A6" s="78" t="s">
        <v>57</v>
      </c>
      <c r="B6" s="123"/>
      <c r="C6" s="123">
        <v>0.22911017249960902</v>
      </c>
      <c r="D6" s="123">
        <v>0.21148716140697782</v>
      </c>
      <c r="E6" s="123">
        <v>0.21849485284922393</v>
      </c>
      <c r="F6" s="123">
        <v>0.23542050516113616</v>
      </c>
    </row>
    <row r="7" spans="1:8" ht="15.5" x14ac:dyDescent="0.35">
      <c r="A7" s="78" t="s">
        <v>58</v>
      </c>
      <c r="B7" s="123"/>
      <c r="C7" s="123">
        <v>0.20564152632744068</v>
      </c>
      <c r="D7" s="123">
        <v>0.21542548433203851</v>
      </c>
      <c r="E7" s="123">
        <v>0.20215975285873566</v>
      </c>
      <c r="F7" s="123">
        <v>0.21576073177595048</v>
      </c>
    </row>
    <row r="8" spans="1:8" ht="15.5" x14ac:dyDescent="0.35">
      <c r="A8" s="78" t="s">
        <v>55</v>
      </c>
      <c r="B8" s="123"/>
      <c r="C8" s="123">
        <v>0.21628582388076006</v>
      </c>
      <c r="D8" s="123">
        <v>0.20369831100757166</v>
      </c>
      <c r="E8" s="123">
        <v>0.2118878070047947</v>
      </c>
      <c r="F8" s="123">
        <v>0.23167665828659911</v>
      </c>
    </row>
    <row r="9" spans="1:8" ht="15.5" x14ac:dyDescent="0.35">
      <c r="A9" s="78"/>
      <c r="B9" s="96"/>
      <c r="C9" s="96"/>
      <c r="D9" s="96"/>
      <c r="E9" s="96"/>
      <c r="F9" s="96"/>
    </row>
    <row r="10" spans="1:8" ht="15.5" x14ac:dyDescent="0.35">
      <c r="A10" s="78" t="s">
        <v>102</v>
      </c>
      <c r="B10" s="111"/>
      <c r="C10" s="111">
        <f>(C6-C5)/C5</f>
        <v>0.14270555110058308</v>
      </c>
      <c r="D10" s="111">
        <f>(D6-D5)/D5</f>
        <v>0.11070913193473825</v>
      </c>
      <c r="E10" s="111">
        <f>(E6-E5)/E5</f>
        <v>6.7724364723380018E-2</v>
      </c>
      <c r="F10" s="111">
        <f>(F6-F5)/F5</f>
        <v>2.1946278444733312E-2</v>
      </c>
    </row>
    <row r="11" spans="1:8" ht="15" customHeight="1" x14ac:dyDescent="0.35">
      <c r="A11" s="86" t="s">
        <v>268</v>
      </c>
    </row>
    <row r="12" spans="1:8" x14ac:dyDescent="0.35">
      <c r="A12" s="165" t="s">
        <v>328</v>
      </c>
      <c r="B12" s="165"/>
      <c r="C12" s="165"/>
      <c r="D12" s="165"/>
      <c r="E12" s="165"/>
      <c r="F12" s="165"/>
      <c r="G12" s="165"/>
      <c r="H12" s="165"/>
    </row>
    <row r="13" spans="1:8" x14ac:dyDescent="0.35">
      <c r="A13" s="154" t="s">
        <v>324</v>
      </c>
      <c r="B13" s="154"/>
      <c r="C13" s="154"/>
      <c r="D13" s="154"/>
      <c r="E13" s="154"/>
      <c r="F13" s="154"/>
      <c r="G13" s="12"/>
      <c r="H13" s="12"/>
    </row>
    <row r="14" spans="1:8" ht="54.5" customHeight="1" x14ac:dyDescent="0.35">
      <c r="A14" s="154"/>
      <c r="B14" s="154"/>
      <c r="C14" s="154"/>
      <c r="D14" s="154"/>
      <c r="E14" s="154"/>
      <c r="F14" s="154"/>
      <c r="G14" s="98"/>
      <c r="H14" s="98"/>
    </row>
    <row r="15" spans="1:8" x14ac:dyDescent="0.35">
      <c r="A15" s="158" t="s">
        <v>329</v>
      </c>
      <c r="B15" s="158"/>
      <c r="C15" s="158"/>
      <c r="D15" s="158"/>
      <c r="E15" s="158"/>
      <c r="F15" s="158"/>
      <c r="G15" s="158"/>
      <c r="H15" s="158"/>
    </row>
    <row r="16" spans="1:8" x14ac:dyDescent="0.35">
      <c r="A16" s="165" t="s">
        <v>330</v>
      </c>
      <c r="B16" s="165"/>
      <c r="C16" s="165"/>
      <c r="D16" s="165"/>
      <c r="E16" s="165"/>
      <c r="F16" s="165"/>
      <c r="G16" s="165"/>
      <c r="H16" s="165"/>
    </row>
    <row r="17" spans="1:8" x14ac:dyDescent="0.35">
      <c r="A17" s="166"/>
      <c r="B17" s="166"/>
      <c r="C17" s="166"/>
      <c r="D17" s="166"/>
      <c r="E17" s="166"/>
      <c r="F17" s="166"/>
      <c r="G17" s="166"/>
      <c r="H17" s="166"/>
    </row>
    <row r="18" spans="1:8" x14ac:dyDescent="0.35">
      <c r="A18" s="165" t="s">
        <v>112</v>
      </c>
      <c r="B18" s="165"/>
      <c r="C18" s="165"/>
      <c r="D18" s="165"/>
      <c r="E18" s="165"/>
      <c r="F18" s="165"/>
      <c r="G18" s="165"/>
      <c r="H18" s="165"/>
    </row>
    <row r="19" spans="1:8" x14ac:dyDescent="0.35">
      <c r="A19" s="165" t="s">
        <v>113</v>
      </c>
      <c r="B19" s="165"/>
      <c r="C19" s="165"/>
      <c r="D19" s="165"/>
      <c r="E19" s="165"/>
      <c r="F19" s="165"/>
      <c r="G19" s="165"/>
      <c r="H19" s="165"/>
    </row>
    <row r="20" spans="1:8" x14ac:dyDescent="0.35">
      <c r="A20" s="165" t="s">
        <v>327</v>
      </c>
      <c r="B20" s="165"/>
      <c r="C20" s="165"/>
      <c r="D20" s="165"/>
      <c r="E20" s="165"/>
      <c r="F20" s="165"/>
      <c r="G20" s="165"/>
      <c r="H20" s="165"/>
    </row>
    <row r="21" spans="1:8" x14ac:dyDescent="0.35">
      <c r="A21" s="18"/>
      <c r="B21" s="18"/>
      <c r="C21" s="18"/>
      <c r="D21" s="18"/>
      <c r="E21" s="18"/>
      <c r="F21" s="18"/>
      <c r="G21" s="18"/>
      <c r="H21" s="18"/>
    </row>
  </sheetData>
  <mergeCells count="10">
    <mergeCell ref="A12:H12"/>
    <mergeCell ref="A1:F1"/>
    <mergeCell ref="A2:F2"/>
    <mergeCell ref="A13:F14"/>
    <mergeCell ref="A20:H20"/>
    <mergeCell ref="A15:H15"/>
    <mergeCell ref="A16:H16"/>
    <mergeCell ref="A17:H17"/>
    <mergeCell ref="A18:H18"/>
    <mergeCell ref="A19:H19"/>
  </mergeCells>
  <pageMargins left="0.7" right="0.7" top="0.75" bottom="0.75" header="0.3" footer="0.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dimension ref="A1:H21"/>
  <sheetViews>
    <sheetView workbookViewId="0">
      <selection sqref="A1:F1"/>
    </sheetView>
  </sheetViews>
  <sheetFormatPr defaultRowHeight="14.5" x14ac:dyDescent="0.35"/>
  <cols>
    <col min="1" max="1" width="18.7265625" bestFit="1" customWidth="1"/>
    <col min="2" max="6" width="10.1796875" customWidth="1"/>
    <col min="7" max="16" width="12.7265625" customWidth="1"/>
  </cols>
  <sheetData>
    <row r="1" spans="1:8" ht="30" customHeight="1" x14ac:dyDescent="0.35">
      <c r="A1" s="156" t="s">
        <v>378</v>
      </c>
      <c r="B1" s="156"/>
      <c r="C1" s="156"/>
      <c r="D1" s="156"/>
      <c r="E1" s="156"/>
      <c r="F1" s="156"/>
    </row>
    <row r="2" spans="1:8" ht="20.149999999999999" customHeight="1" x14ac:dyDescent="0.35">
      <c r="A2" s="156" t="s">
        <v>337</v>
      </c>
      <c r="B2" s="156"/>
      <c r="C2" s="156"/>
      <c r="D2" s="156"/>
      <c r="E2" s="156"/>
      <c r="F2" s="156"/>
    </row>
    <row r="3" spans="1:8" ht="20.149999999999999" customHeight="1" x14ac:dyDescent="0.35">
      <c r="A3" s="107"/>
      <c r="B3" s="115" t="s">
        <v>98</v>
      </c>
      <c r="C3" s="115" t="s">
        <v>108</v>
      </c>
      <c r="D3" s="115" t="s">
        <v>109</v>
      </c>
      <c r="E3" s="115" t="s">
        <v>125</v>
      </c>
      <c r="F3" s="115" t="s">
        <v>126</v>
      </c>
    </row>
    <row r="4" spans="1:8" ht="20.149999999999999" customHeight="1" x14ac:dyDescent="0.35">
      <c r="A4" s="107"/>
      <c r="B4" s="115" t="s">
        <v>278</v>
      </c>
      <c r="C4" s="115" t="s">
        <v>278</v>
      </c>
      <c r="D4" s="115" t="s">
        <v>278</v>
      </c>
      <c r="E4" s="115" t="s">
        <v>278</v>
      </c>
      <c r="F4" s="115" t="s">
        <v>278</v>
      </c>
    </row>
    <row r="5" spans="1:8" ht="15.5" x14ac:dyDescent="0.35">
      <c r="A5" s="78" t="s">
        <v>56</v>
      </c>
      <c r="B5" s="123"/>
      <c r="C5" s="123"/>
      <c r="D5" s="123">
        <v>5.2666784317210849E-2</v>
      </c>
      <c r="E5" s="123">
        <v>5.3242254191768021E-2</v>
      </c>
      <c r="F5" s="123">
        <v>5.7146773539375868E-2</v>
      </c>
    </row>
    <row r="6" spans="1:8" ht="15.5" x14ac:dyDescent="0.35">
      <c r="A6" s="78" t="s">
        <v>57</v>
      </c>
      <c r="B6" s="123"/>
      <c r="C6" s="123"/>
      <c r="D6" s="123">
        <v>6.0600362291912832E-2</v>
      </c>
      <c r="E6" s="123">
        <v>6.349879580525393E-2</v>
      </c>
      <c r="F6" s="123">
        <v>6.229719641698224E-2</v>
      </c>
    </row>
    <row r="7" spans="1:8" ht="15.5" x14ac:dyDescent="0.35">
      <c r="A7" s="78" t="s">
        <v>58</v>
      </c>
      <c r="B7" s="123"/>
      <c r="C7" s="123"/>
      <c r="D7" s="123">
        <v>5.0495475135028334E-2</v>
      </c>
      <c r="E7" s="123">
        <v>5.3256121223101735E-2</v>
      </c>
      <c r="F7" s="123">
        <v>5.8009869160753437E-2</v>
      </c>
    </row>
    <row r="8" spans="1:8" ht="15.5" x14ac:dyDescent="0.35">
      <c r="A8" s="78" t="s">
        <v>55</v>
      </c>
      <c r="B8" s="123"/>
      <c r="C8" s="123"/>
      <c r="D8" s="123">
        <v>5.6419396472251283E-2</v>
      </c>
      <c r="E8" s="123">
        <v>5.846279640228922E-2</v>
      </c>
      <c r="F8" s="123">
        <v>5.974710852759646E-2</v>
      </c>
    </row>
    <row r="9" spans="1:8" ht="15.5" x14ac:dyDescent="0.35">
      <c r="A9" s="78"/>
      <c r="B9" s="96"/>
      <c r="C9" s="96"/>
      <c r="D9" s="96"/>
      <c r="E9" s="96"/>
      <c r="F9" s="96"/>
    </row>
    <row r="10" spans="1:8" ht="15.5" x14ac:dyDescent="0.35">
      <c r="A10" s="78" t="s">
        <v>102</v>
      </c>
      <c r="B10" s="111"/>
      <c r="C10" s="111"/>
      <c r="D10" s="111">
        <f>(D6-D5)/D5</f>
        <v>0.15063721997755211</v>
      </c>
      <c r="E10" s="111">
        <f>(E6-E5)/E5</f>
        <v>0.19263913162924853</v>
      </c>
      <c r="F10" s="111">
        <f>(F6-F5)/F5</f>
        <v>9.0126223382630224E-2</v>
      </c>
    </row>
    <row r="11" spans="1:8" x14ac:dyDescent="0.35">
      <c r="A11" s="86" t="s">
        <v>268</v>
      </c>
    </row>
    <row r="12" spans="1:8" x14ac:dyDescent="0.35">
      <c r="A12" s="165" t="s">
        <v>332</v>
      </c>
      <c r="B12" s="165"/>
      <c r="C12" s="165"/>
      <c r="D12" s="165"/>
      <c r="E12" s="165"/>
      <c r="F12" s="165"/>
      <c r="G12" s="165"/>
      <c r="H12" s="165"/>
    </row>
    <row r="13" spans="1:8" ht="14.5" customHeight="1" x14ac:dyDescent="0.35">
      <c r="A13" s="167" t="s">
        <v>324</v>
      </c>
      <c r="B13" s="167"/>
      <c r="C13" s="167"/>
      <c r="D13" s="167"/>
      <c r="E13" s="167"/>
      <c r="F13" s="167"/>
      <c r="G13" s="12"/>
      <c r="H13" s="12"/>
    </row>
    <row r="14" spans="1:8" ht="62" customHeight="1" x14ac:dyDescent="0.35">
      <c r="A14" s="167"/>
      <c r="B14" s="167"/>
      <c r="C14" s="167"/>
      <c r="D14" s="167"/>
      <c r="E14" s="167"/>
      <c r="F14" s="167"/>
      <c r="G14" s="98"/>
      <c r="H14" s="98"/>
    </row>
    <row r="15" spans="1:8" ht="14.5" customHeight="1" x14ac:dyDescent="0.35">
      <c r="A15" s="158" t="s">
        <v>325</v>
      </c>
      <c r="B15" s="158"/>
      <c r="C15" s="158"/>
      <c r="D15" s="158"/>
      <c r="E15" s="158"/>
      <c r="F15" s="158"/>
      <c r="G15" s="158"/>
      <c r="H15" s="158"/>
    </row>
    <row r="16" spans="1:8" x14ac:dyDescent="0.35">
      <c r="A16" s="165" t="s">
        <v>326</v>
      </c>
      <c r="B16" s="165"/>
      <c r="C16" s="165"/>
      <c r="D16" s="165"/>
      <c r="E16" s="165"/>
      <c r="F16" s="165"/>
      <c r="G16" s="165"/>
      <c r="H16" s="165"/>
    </row>
    <row r="17" spans="1:8" x14ac:dyDescent="0.35">
      <c r="A17" s="166"/>
      <c r="B17" s="166"/>
      <c r="C17" s="166"/>
      <c r="D17" s="166"/>
      <c r="E17" s="166"/>
      <c r="F17" s="166"/>
      <c r="G17" s="166"/>
      <c r="H17" s="166"/>
    </row>
    <row r="18" spans="1:8" x14ac:dyDescent="0.35">
      <c r="A18" s="165" t="s">
        <v>112</v>
      </c>
      <c r="B18" s="165"/>
      <c r="C18" s="165"/>
      <c r="D18" s="165"/>
      <c r="E18" s="165"/>
      <c r="F18" s="165"/>
      <c r="G18" s="165"/>
      <c r="H18" s="165"/>
    </row>
    <row r="19" spans="1:8" x14ac:dyDescent="0.35">
      <c r="A19" s="165" t="s">
        <v>113</v>
      </c>
      <c r="B19" s="165"/>
      <c r="C19" s="165"/>
      <c r="D19" s="165"/>
      <c r="E19" s="165"/>
      <c r="F19" s="165"/>
      <c r="G19" s="165"/>
      <c r="H19" s="165"/>
    </row>
    <row r="20" spans="1:8" x14ac:dyDescent="0.35">
      <c r="A20" s="165" t="s">
        <v>327</v>
      </c>
      <c r="B20" s="165"/>
      <c r="C20" s="165"/>
      <c r="D20" s="165"/>
      <c r="E20" s="165"/>
      <c r="F20" s="165"/>
      <c r="G20" s="165"/>
      <c r="H20" s="165"/>
    </row>
    <row r="21" spans="1:8" x14ac:dyDescent="0.35">
      <c r="A21" s="18"/>
      <c r="B21" s="18"/>
      <c r="C21" s="18"/>
      <c r="D21" s="18"/>
      <c r="E21" s="18"/>
      <c r="F21" s="18"/>
      <c r="G21" s="18"/>
      <c r="H21" s="18"/>
    </row>
  </sheetData>
  <mergeCells count="10">
    <mergeCell ref="A12:H12"/>
    <mergeCell ref="A1:F1"/>
    <mergeCell ref="A2:F2"/>
    <mergeCell ref="A20:H20"/>
    <mergeCell ref="A15:H15"/>
    <mergeCell ref="A16:H16"/>
    <mergeCell ref="A17:H17"/>
    <mergeCell ref="A18:H18"/>
    <mergeCell ref="A19:H19"/>
    <mergeCell ref="A13:F14"/>
  </mergeCells>
  <pageMargins left="0.7" right="0.7" top="0.75" bottom="0.75" header="0.3" footer="0.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dimension ref="A1:H21"/>
  <sheetViews>
    <sheetView workbookViewId="0">
      <selection sqref="A1:F1"/>
    </sheetView>
  </sheetViews>
  <sheetFormatPr defaultRowHeight="14.5" x14ac:dyDescent="0.35"/>
  <cols>
    <col min="1" max="1" width="20.7265625" customWidth="1"/>
    <col min="2" max="6" width="10.1796875" customWidth="1"/>
    <col min="7" max="16" width="12.7265625" customWidth="1"/>
  </cols>
  <sheetData>
    <row r="1" spans="1:8" ht="30" customHeight="1" x14ac:dyDescent="0.35">
      <c r="A1" s="145" t="s">
        <v>379</v>
      </c>
      <c r="B1" s="157"/>
      <c r="C1" s="157"/>
      <c r="D1" s="157"/>
      <c r="E1" s="157"/>
      <c r="F1" s="151"/>
    </row>
    <row r="2" spans="1:8" ht="18" customHeight="1" x14ac:dyDescent="0.35">
      <c r="A2" s="145" t="s">
        <v>67</v>
      </c>
      <c r="B2" s="157"/>
      <c r="C2" s="157"/>
      <c r="D2" s="157"/>
      <c r="E2" s="157"/>
      <c r="F2" s="151"/>
    </row>
    <row r="3" spans="1:8" ht="15.75" customHeight="1" x14ac:dyDescent="0.35">
      <c r="A3" s="107"/>
      <c r="B3" s="115" t="s">
        <v>98</v>
      </c>
      <c r="C3" s="115" t="s">
        <v>108</v>
      </c>
      <c r="D3" s="115" t="s">
        <v>109</v>
      </c>
      <c r="E3" s="115" t="s">
        <v>125</v>
      </c>
      <c r="F3" s="115" t="s">
        <v>126</v>
      </c>
    </row>
    <row r="4" spans="1:8" ht="15.75" customHeight="1" x14ac:dyDescent="0.35">
      <c r="A4" s="107"/>
      <c r="B4" s="115" t="s">
        <v>278</v>
      </c>
      <c r="C4" s="115" t="s">
        <v>278</v>
      </c>
      <c r="D4" s="115" t="s">
        <v>278</v>
      </c>
      <c r="E4" s="115" t="s">
        <v>278</v>
      </c>
      <c r="F4" s="115" t="s">
        <v>278</v>
      </c>
    </row>
    <row r="5" spans="1:8" ht="15.5" x14ac:dyDescent="0.35">
      <c r="A5" s="78" t="s">
        <v>56</v>
      </c>
      <c r="B5" s="123"/>
      <c r="C5" s="123"/>
      <c r="D5" s="123">
        <v>0.25108421507458517</v>
      </c>
      <c r="E5" s="123">
        <v>0.25765361355752248</v>
      </c>
      <c r="F5" s="123">
        <v>0.25585790691020199</v>
      </c>
    </row>
    <row r="6" spans="1:8" ht="15.5" x14ac:dyDescent="0.35">
      <c r="A6" s="78" t="s">
        <v>57</v>
      </c>
      <c r="B6" s="123"/>
      <c r="C6" s="123"/>
      <c r="D6" s="123">
        <v>0.27110844852372301</v>
      </c>
      <c r="E6" s="123">
        <v>0.27503515664321898</v>
      </c>
      <c r="F6" s="123">
        <v>0.27589013146214958</v>
      </c>
    </row>
    <row r="7" spans="1:8" ht="15.5" x14ac:dyDescent="0.35">
      <c r="A7" s="78" t="s">
        <v>58</v>
      </c>
      <c r="B7" s="123"/>
      <c r="C7" s="123"/>
      <c r="D7" s="123">
        <v>0.24279690585324204</v>
      </c>
      <c r="E7" s="123">
        <v>0.25454072498972719</v>
      </c>
      <c r="F7" s="123">
        <v>0.24519597875658394</v>
      </c>
    </row>
    <row r="8" spans="1:8" ht="15.5" x14ac:dyDescent="0.35">
      <c r="A8" s="78" t="s">
        <v>55</v>
      </c>
      <c r="B8" s="123"/>
      <c r="C8" s="123"/>
      <c r="D8" s="123">
        <v>0.26027902403048297</v>
      </c>
      <c r="E8" s="123">
        <v>0.26620721878285269</v>
      </c>
      <c r="F8" s="123">
        <v>0.26457721579672794</v>
      </c>
    </row>
    <row r="9" spans="1:8" ht="15.5" x14ac:dyDescent="0.35">
      <c r="A9" s="78"/>
      <c r="B9" s="96"/>
      <c r="C9" s="96"/>
      <c r="D9" s="96"/>
      <c r="E9" s="96"/>
      <c r="F9" s="96"/>
    </row>
    <row r="10" spans="1:8" ht="15.5" x14ac:dyDescent="0.35">
      <c r="A10" s="78" t="s">
        <v>102</v>
      </c>
      <c r="B10" s="111"/>
      <c r="C10" s="111"/>
      <c r="D10" s="111">
        <f>(D6-D5)/D5</f>
        <v>7.9751064570863575E-2</v>
      </c>
      <c r="E10" s="111">
        <f>(E6-E5)/E5</f>
        <v>6.746089389433689E-2</v>
      </c>
      <c r="F10" s="111">
        <f>(F6-F5)/F5</f>
        <v>7.8294334515048858E-2</v>
      </c>
    </row>
    <row r="11" spans="1:8" x14ac:dyDescent="0.35">
      <c r="A11" s="86" t="s">
        <v>268</v>
      </c>
    </row>
    <row r="12" spans="1:8" x14ac:dyDescent="0.35">
      <c r="A12" s="165" t="s">
        <v>333</v>
      </c>
      <c r="B12" s="165"/>
      <c r="C12" s="165"/>
      <c r="D12" s="165"/>
      <c r="E12" s="165"/>
      <c r="F12" s="165"/>
      <c r="G12" s="165"/>
      <c r="H12" s="165"/>
    </row>
    <row r="13" spans="1:8" ht="28.5" customHeight="1" x14ac:dyDescent="0.35">
      <c r="A13" s="167" t="s">
        <v>324</v>
      </c>
      <c r="B13" s="167"/>
      <c r="C13" s="167"/>
      <c r="D13" s="167"/>
      <c r="E13" s="167"/>
      <c r="F13" s="167"/>
      <c r="G13" s="12"/>
      <c r="H13" s="12"/>
    </row>
    <row r="14" spans="1:8" ht="37" customHeight="1" x14ac:dyDescent="0.35">
      <c r="A14" s="167"/>
      <c r="B14" s="167"/>
      <c r="C14" s="167"/>
      <c r="D14" s="167"/>
      <c r="E14" s="167"/>
      <c r="F14" s="167"/>
      <c r="G14" s="98"/>
      <c r="H14" s="98"/>
    </row>
    <row r="15" spans="1:8" x14ac:dyDescent="0.35">
      <c r="A15" s="158" t="s">
        <v>325</v>
      </c>
      <c r="B15" s="158"/>
      <c r="C15" s="158"/>
      <c r="D15" s="158"/>
      <c r="E15" s="158"/>
      <c r="F15" s="158"/>
      <c r="G15" s="158"/>
      <c r="H15" s="158"/>
    </row>
    <row r="16" spans="1:8" x14ac:dyDescent="0.35">
      <c r="A16" s="165" t="s">
        <v>326</v>
      </c>
      <c r="B16" s="165"/>
      <c r="C16" s="165"/>
      <c r="D16" s="165"/>
      <c r="E16" s="165"/>
      <c r="F16" s="165"/>
      <c r="G16" s="165"/>
      <c r="H16" s="165"/>
    </row>
    <row r="17" spans="1:8" x14ac:dyDescent="0.35">
      <c r="A17" s="166"/>
      <c r="B17" s="166"/>
      <c r="C17" s="166"/>
      <c r="D17" s="166"/>
      <c r="E17" s="166"/>
      <c r="F17" s="166"/>
      <c r="G17" s="166"/>
      <c r="H17" s="166"/>
    </row>
    <row r="18" spans="1:8" x14ac:dyDescent="0.35">
      <c r="A18" s="165" t="s">
        <v>112</v>
      </c>
      <c r="B18" s="165"/>
      <c r="C18" s="165"/>
      <c r="D18" s="165"/>
      <c r="E18" s="165"/>
      <c r="F18" s="165"/>
      <c r="G18" s="165"/>
      <c r="H18" s="165"/>
    </row>
    <row r="19" spans="1:8" x14ac:dyDescent="0.35">
      <c r="A19" s="165" t="s">
        <v>113</v>
      </c>
      <c r="B19" s="165"/>
      <c r="C19" s="165"/>
      <c r="D19" s="165"/>
      <c r="E19" s="165"/>
      <c r="F19" s="165"/>
      <c r="G19" s="165"/>
      <c r="H19" s="165"/>
    </row>
    <row r="20" spans="1:8" x14ac:dyDescent="0.35">
      <c r="A20" s="18" t="s">
        <v>331</v>
      </c>
      <c r="B20" s="18"/>
      <c r="C20" s="18"/>
      <c r="D20" s="18"/>
      <c r="E20" s="18"/>
      <c r="F20" s="18"/>
      <c r="G20" s="18"/>
      <c r="H20" s="18"/>
    </row>
    <row r="21" spans="1:8" x14ac:dyDescent="0.35">
      <c r="A21" s="165"/>
      <c r="B21" s="165"/>
      <c r="C21" s="165"/>
      <c r="D21" s="165"/>
      <c r="E21" s="165"/>
      <c r="F21" s="165"/>
      <c r="G21" s="165"/>
      <c r="H21" s="165"/>
    </row>
  </sheetData>
  <mergeCells count="10">
    <mergeCell ref="A12:H12"/>
    <mergeCell ref="A1:F1"/>
    <mergeCell ref="A2:F2"/>
    <mergeCell ref="A21:H21"/>
    <mergeCell ref="A15:H15"/>
    <mergeCell ref="A16:H16"/>
    <mergeCell ref="A17:H17"/>
    <mergeCell ref="A18:H18"/>
    <mergeCell ref="A19:H19"/>
    <mergeCell ref="A13:F14"/>
  </mergeCells>
  <pageMargins left="0.7" right="0.7" top="0.75" bottom="0.75" header="0.3" footer="0.3"/>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dimension ref="A1:H11"/>
  <sheetViews>
    <sheetView workbookViewId="0">
      <selection sqref="A1:F1"/>
    </sheetView>
  </sheetViews>
  <sheetFormatPr defaultRowHeight="14.5" x14ac:dyDescent="0.35"/>
  <cols>
    <col min="1" max="1" width="18.7265625" bestFit="1" customWidth="1"/>
    <col min="2" max="6" width="10.1796875" customWidth="1"/>
  </cols>
  <sheetData>
    <row r="1" spans="1:8" ht="30" customHeight="1" x14ac:dyDescent="0.35">
      <c r="A1" s="156" t="s">
        <v>380</v>
      </c>
      <c r="B1" s="156"/>
      <c r="C1" s="156"/>
      <c r="D1" s="156"/>
      <c r="E1" s="156"/>
      <c r="F1" s="156"/>
    </row>
    <row r="2" spans="1:8" ht="20.149999999999999" customHeight="1" x14ac:dyDescent="0.35">
      <c r="A2" s="156" t="s">
        <v>68</v>
      </c>
      <c r="B2" s="156"/>
      <c r="C2" s="156"/>
      <c r="D2" s="156"/>
      <c r="E2" s="156"/>
      <c r="F2" s="156"/>
    </row>
    <row r="3" spans="1:8" ht="20.149999999999999" customHeight="1" x14ac:dyDescent="0.35">
      <c r="A3" s="107"/>
      <c r="B3" s="115" t="s">
        <v>98</v>
      </c>
      <c r="C3" s="115" t="s">
        <v>108</v>
      </c>
      <c r="D3" s="115" t="s">
        <v>109</v>
      </c>
      <c r="E3" s="115" t="s">
        <v>125</v>
      </c>
      <c r="F3" s="115" t="s">
        <v>126</v>
      </c>
    </row>
    <row r="4" spans="1:8" ht="20.149999999999999" customHeight="1" x14ac:dyDescent="0.35">
      <c r="A4" s="107"/>
      <c r="B4" s="115" t="s">
        <v>278</v>
      </c>
      <c r="C4" s="115" t="s">
        <v>278</v>
      </c>
      <c r="D4" s="115" t="s">
        <v>278</v>
      </c>
      <c r="E4" s="115" t="s">
        <v>278</v>
      </c>
      <c r="F4" s="115" t="s">
        <v>278</v>
      </c>
    </row>
    <row r="5" spans="1:8" ht="20.149999999999999" customHeight="1" x14ac:dyDescent="0.35">
      <c r="A5" s="78" t="s">
        <v>56</v>
      </c>
      <c r="B5" s="133">
        <v>1.0104166671226267E-2</v>
      </c>
      <c r="C5" s="133">
        <v>1.0324074071832001E-2</v>
      </c>
      <c r="D5" s="133">
        <v>1.0428240741021E-2</v>
      </c>
      <c r="E5" s="133">
        <v>1.0509259256650694E-2</v>
      </c>
      <c r="F5" s="133">
        <v>1.0625000002619345E-2</v>
      </c>
    </row>
    <row r="6" spans="1:8" ht="15.5" x14ac:dyDescent="0.35">
      <c r="A6" s="78" t="s">
        <v>57</v>
      </c>
      <c r="B6" s="133">
        <v>5.1157407433493063E-3</v>
      </c>
      <c r="C6" s="133">
        <v>5.173611112695653E-3</v>
      </c>
      <c r="D6" s="133">
        <v>5.069444450782612E-3</v>
      </c>
      <c r="E6" s="133">
        <v>5.2199074052623473E-3</v>
      </c>
      <c r="F6" s="133">
        <v>5.4398148131440394E-3</v>
      </c>
    </row>
    <row r="7" spans="1:8" ht="15.5" x14ac:dyDescent="0.35">
      <c r="A7" s="78" t="s">
        <v>58</v>
      </c>
      <c r="B7" s="133">
        <v>7.2974537033587694E-3</v>
      </c>
      <c r="C7" s="133">
        <v>7.552083334303461E-3</v>
      </c>
      <c r="D7" s="133">
        <v>7.4652777766459621E-3</v>
      </c>
      <c r="E7" s="133">
        <v>7.7083333308110014E-3</v>
      </c>
      <c r="F7" s="133">
        <v>8.0324074078816921E-3</v>
      </c>
    </row>
    <row r="8" spans="1:8" ht="15.5" x14ac:dyDescent="0.35">
      <c r="A8" s="78" t="s">
        <v>334</v>
      </c>
      <c r="B8" s="133">
        <v>6.0069444444444441E-3</v>
      </c>
      <c r="C8" s="133">
        <v>6.030092592592593E-3</v>
      </c>
      <c r="D8" s="133">
        <v>5.9259259259259256E-3</v>
      </c>
      <c r="E8" s="133">
        <v>6.0879629629629626E-3</v>
      </c>
      <c r="F8" s="133">
        <v>6.2731481481481484E-3</v>
      </c>
    </row>
    <row r="9" spans="1:8" ht="15.5" x14ac:dyDescent="0.35">
      <c r="A9" s="78"/>
      <c r="B9" s="14"/>
      <c r="C9" s="14"/>
      <c r="D9" s="14"/>
      <c r="E9" s="14"/>
      <c r="F9" s="14"/>
    </row>
    <row r="10" spans="1:8" ht="15.5" x14ac:dyDescent="0.35">
      <c r="A10" s="78" t="s">
        <v>102</v>
      </c>
      <c r="B10" s="134">
        <f>(B6-B5)/B6</f>
        <v>-0.97511312205610479</v>
      </c>
      <c r="C10" s="134">
        <f>(C6-C5)/C6</f>
        <v>-0.99552572602480671</v>
      </c>
      <c r="D10" s="134">
        <f>(D6-D5)/D6</f>
        <v>-1.0570776230541605</v>
      </c>
      <c r="E10" s="134">
        <f>(E6-E5)/E6</f>
        <v>-1.01330376972894</v>
      </c>
      <c r="F10" s="134">
        <f>(F6-F5)/F6</f>
        <v>-0.95319149044311557</v>
      </c>
    </row>
    <row r="11" spans="1:8" ht="110.5" customHeight="1" x14ac:dyDescent="0.35">
      <c r="A11" s="154" t="s">
        <v>69</v>
      </c>
      <c r="B11" s="154"/>
      <c r="C11" s="154"/>
      <c r="D11" s="154"/>
      <c r="E11" s="154"/>
      <c r="F11" s="154"/>
      <c r="G11" s="12"/>
      <c r="H11" s="12"/>
    </row>
  </sheetData>
  <mergeCells count="3">
    <mergeCell ref="A1:F1"/>
    <mergeCell ref="A2:F2"/>
    <mergeCell ref="A11:F11"/>
  </mergeCells>
  <pageMargins left="0.7" right="0.7" top="0.75" bottom="0.75" header="0.3" footer="0.3"/>
  <pageSetup paperSize="9" orientation="portrait"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dimension ref="A1:H11"/>
  <sheetViews>
    <sheetView workbookViewId="0">
      <selection sqref="A1:F1"/>
    </sheetView>
  </sheetViews>
  <sheetFormatPr defaultRowHeight="14.5" x14ac:dyDescent="0.35"/>
  <cols>
    <col min="1" max="1" width="20.7265625" customWidth="1"/>
    <col min="2" max="6" width="10.1796875" customWidth="1"/>
  </cols>
  <sheetData>
    <row r="1" spans="1:8" ht="30" customHeight="1" x14ac:dyDescent="0.35">
      <c r="A1" s="156" t="s">
        <v>381</v>
      </c>
      <c r="B1" s="156"/>
      <c r="C1" s="156"/>
      <c r="D1" s="156"/>
      <c r="E1" s="156"/>
      <c r="F1" s="156"/>
    </row>
    <row r="2" spans="1:8" ht="20.149999999999999" customHeight="1" x14ac:dyDescent="0.35">
      <c r="A2" s="156" t="s">
        <v>68</v>
      </c>
      <c r="B2" s="156"/>
      <c r="C2" s="156"/>
      <c r="D2" s="156"/>
      <c r="E2" s="156"/>
      <c r="F2" s="156"/>
    </row>
    <row r="3" spans="1:8" ht="20.149999999999999" customHeight="1" x14ac:dyDescent="0.35">
      <c r="A3" s="75"/>
      <c r="B3" s="115">
        <v>2021</v>
      </c>
      <c r="C3" s="115">
        <v>2022</v>
      </c>
      <c r="D3" s="115">
        <v>2023</v>
      </c>
      <c r="E3" s="115">
        <v>2024</v>
      </c>
      <c r="F3" s="115">
        <v>2025</v>
      </c>
    </row>
    <row r="4" spans="1:8" ht="20.149999999999999" customHeight="1" x14ac:dyDescent="0.35">
      <c r="A4" s="75"/>
      <c r="B4" s="115" t="s">
        <v>278</v>
      </c>
      <c r="C4" s="115" t="s">
        <v>278</v>
      </c>
      <c r="D4" s="115" t="s">
        <v>278</v>
      </c>
      <c r="E4" s="115" t="s">
        <v>278</v>
      </c>
      <c r="F4" s="115" t="s">
        <v>278</v>
      </c>
    </row>
    <row r="5" spans="1:8" ht="15.5" x14ac:dyDescent="0.35">
      <c r="A5" s="78" t="s">
        <v>56</v>
      </c>
      <c r="B5" s="135">
        <v>1.9976851851851853E-2</v>
      </c>
      <c r="C5" s="135">
        <v>1.9363425925925926E-2</v>
      </c>
      <c r="D5" s="135">
        <v>2.1979166666666664E-2</v>
      </c>
      <c r="E5" s="135">
        <v>2.1736111111111178E-2</v>
      </c>
      <c r="F5" s="135">
        <v>2.8819444444444509E-2</v>
      </c>
    </row>
    <row r="6" spans="1:8" ht="15.5" x14ac:dyDescent="0.35">
      <c r="A6" s="78" t="s">
        <v>57</v>
      </c>
      <c r="B6" s="135">
        <v>1.579861111111111E-2</v>
      </c>
      <c r="C6" s="135">
        <v>1.4571759259259258E-2</v>
      </c>
      <c r="D6" s="135">
        <v>1.5416666666666667E-2</v>
      </c>
      <c r="E6" s="135">
        <v>1.7523148148148149E-2</v>
      </c>
      <c r="F6" s="135">
        <v>2.5347222222222188E-2</v>
      </c>
    </row>
    <row r="7" spans="1:8" ht="15.5" x14ac:dyDescent="0.35">
      <c r="A7" s="78" t="s">
        <v>58</v>
      </c>
      <c r="B7" s="135">
        <v>1.7939814814814815E-2</v>
      </c>
      <c r="C7" s="135">
        <v>1.5752314814814813E-2</v>
      </c>
      <c r="D7" s="135">
        <v>1.9895833333333331E-2</v>
      </c>
      <c r="E7" s="135">
        <v>1.7291666666666705E-2</v>
      </c>
      <c r="F7" s="135">
        <v>2.692129629629636E-2</v>
      </c>
    </row>
    <row r="8" spans="1:8" ht="15.5" x14ac:dyDescent="0.35">
      <c r="A8" s="78" t="s">
        <v>334</v>
      </c>
      <c r="B8" s="135">
        <v>1.7094907407407406E-2</v>
      </c>
      <c r="C8" s="135">
        <v>1.6099537037037037E-2</v>
      </c>
      <c r="D8" s="135">
        <v>1.755787037037037E-2</v>
      </c>
      <c r="E8" s="135">
        <v>1.8773148148148146E-2</v>
      </c>
      <c r="F8" s="135">
        <v>2.7766203703703703E-2</v>
      </c>
    </row>
    <row r="9" spans="1:8" ht="15.5" x14ac:dyDescent="0.35">
      <c r="A9" s="78"/>
      <c r="B9" s="14"/>
      <c r="C9" s="14"/>
      <c r="D9" s="14"/>
      <c r="E9" s="14"/>
      <c r="F9" s="14"/>
    </row>
    <row r="10" spans="1:8" ht="15.5" x14ac:dyDescent="0.35">
      <c r="A10" s="78" t="s">
        <v>102</v>
      </c>
      <c r="B10" s="136">
        <f t="shared" ref="B10:F10" si="0">(B6-B5)/B6</f>
        <v>-0.26446886446886458</v>
      </c>
      <c r="C10" s="136">
        <f t="shared" si="0"/>
        <v>-0.32883240667196201</v>
      </c>
      <c r="D10" s="136">
        <f t="shared" si="0"/>
        <v>-0.42567567567567549</v>
      </c>
      <c r="E10" s="136">
        <f t="shared" si="0"/>
        <v>-0.24042272126816758</v>
      </c>
      <c r="F10" s="136">
        <f t="shared" si="0"/>
        <v>-0.13698630136986709</v>
      </c>
    </row>
    <row r="11" spans="1:8" ht="95" customHeight="1" x14ac:dyDescent="0.35">
      <c r="A11" s="164" t="s">
        <v>70</v>
      </c>
      <c r="B11" s="164"/>
      <c r="C11" s="164"/>
      <c r="D11" s="164"/>
      <c r="E11" s="164"/>
      <c r="F11" s="164"/>
      <c r="G11" s="12"/>
      <c r="H11" s="12"/>
    </row>
  </sheetData>
  <mergeCells count="3">
    <mergeCell ref="A1:F1"/>
    <mergeCell ref="A2:F2"/>
    <mergeCell ref="A11:F11"/>
  </mergeCells>
  <pageMargins left="0.7" right="0.7" top="0.75" bottom="0.75" header="0.3" footer="0.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dimension ref="A1:I11"/>
  <sheetViews>
    <sheetView workbookViewId="0">
      <selection sqref="A1:F1"/>
    </sheetView>
  </sheetViews>
  <sheetFormatPr defaultRowHeight="14.5" x14ac:dyDescent="0.35"/>
  <cols>
    <col min="1" max="1" width="20.7265625" customWidth="1"/>
    <col min="2" max="6" width="10.1796875" customWidth="1"/>
  </cols>
  <sheetData>
    <row r="1" spans="1:9" ht="30" customHeight="1" x14ac:dyDescent="0.35">
      <c r="A1" s="156" t="s">
        <v>382</v>
      </c>
      <c r="B1" s="156"/>
      <c r="C1" s="156"/>
      <c r="D1" s="156"/>
      <c r="E1" s="156"/>
      <c r="F1" s="156"/>
    </row>
    <row r="2" spans="1:9" ht="20.149999999999999" customHeight="1" x14ac:dyDescent="0.35">
      <c r="A2" s="156" t="s">
        <v>62</v>
      </c>
      <c r="B2" s="156"/>
      <c r="C2" s="156"/>
      <c r="D2" s="156"/>
      <c r="E2" s="156"/>
      <c r="F2" s="156"/>
    </row>
    <row r="3" spans="1:9" ht="20.149999999999999" customHeight="1" x14ac:dyDescent="0.35">
      <c r="A3" s="107"/>
      <c r="B3" s="115" t="s">
        <v>95</v>
      </c>
      <c r="C3" s="115" t="s">
        <v>103</v>
      </c>
      <c r="D3" s="115" t="s">
        <v>104</v>
      </c>
      <c r="E3" s="115" t="s">
        <v>118</v>
      </c>
      <c r="F3" s="115" t="s">
        <v>119</v>
      </c>
    </row>
    <row r="4" spans="1:9" ht="20.149999999999999" customHeight="1" x14ac:dyDescent="0.35">
      <c r="A4" s="107"/>
      <c r="B4" s="115" t="s">
        <v>278</v>
      </c>
      <c r="C4" s="115" t="s">
        <v>278</v>
      </c>
      <c r="D4" s="115" t="s">
        <v>278</v>
      </c>
      <c r="E4" s="115" t="s">
        <v>278</v>
      </c>
      <c r="F4" s="115" t="s">
        <v>278</v>
      </c>
    </row>
    <row r="5" spans="1:9" ht="15.5" x14ac:dyDescent="0.35">
      <c r="A5" s="78" t="s">
        <v>56</v>
      </c>
      <c r="B5" s="118">
        <v>896.83189563428641</v>
      </c>
      <c r="C5" s="118">
        <v>909.91735543646439</v>
      </c>
      <c r="D5" s="118">
        <v>889.18325795479393</v>
      </c>
      <c r="E5" s="118">
        <v>907.54956086821767</v>
      </c>
      <c r="F5" s="118">
        <v>917.13959376974356</v>
      </c>
    </row>
    <row r="6" spans="1:9" ht="15.5" x14ac:dyDescent="0.35">
      <c r="A6" s="78" t="s">
        <v>57</v>
      </c>
      <c r="B6" s="121">
        <v>1095.9096625632153</v>
      </c>
      <c r="C6" s="121">
        <v>1099.9770020196381</v>
      </c>
      <c r="D6" s="121">
        <v>1082.0811055211993</v>
      </c>
      <c r="E6" s="121">
        <v>1089.0567063040914</v>
      </c>
      <c r="F6" s="121">
        <v>1095.8413538108296</v>
      </c>
    </row>
    <row r="7" spans="1:9" ht="15.5" x14ac:dyDescent="0.35">
      <c r="A7" s="78" t="s">
        <v>58</v>
      </c>
      <c r="B7" s="121">
        <v>988.28330828815069</v>
      </c>
      <c r="C7" s="121">
        <v>977.68644937627391</v>
      </c>
      <c r="D7" s="121">
        <v>951.43813396028065</v>
      </c>
      <c r="E7" s="121">
        <v>954.86774387574144</v>
      </c>
      <c r="F7" s="121">
        <v>986.18256753231606</v>
      </c>
    </row>
    <row r="8" spans="1:9" ht="15.5" x14ac:dyDescent="0.35">
      <c r="A8" s="78" t="s">
        <v>334</v>
      </c>
      <c r="B8" s="121">
        <v>1020</v>
      </c>
      <c r="C8" s="121">
        <v>1027</v>
      </c>
      <c r="D8" s="121">
        <v>988</v>
      </c>
      <c r="E8" s="121">
        <v>1018</v>
      </c>
      <c r="F8" s="121">
        <v>1026</v>
      </c>
    </row>
    <row r="9" spans="1:9" ht="15.5" x14ac:dyDescent="0.35">
      <c r="A9" s="78"/>
      <c r="B9" s="137"/>
      <c r="C9" s="83"/>
      <c r="D9" s="83"/>
      <c r="E9" s="83"/>
      <c r="F9" s="83"/>
    </row>
    <row r="10" spans="1:9" ht="15.5" x14ac:dyDescent="0.35">
      <c r="A10" s="78" t="s">
        <v>102</v>
      </c>
      <c r="B10" s="136">
        <f>(B6-B5)/B6</f>
        <v>0.18165527116834368</v>
      </c>
      <c r="C10" s="105">
        <f>(C6-C5)/C6</f>
        <v>0.1727851093561141</v>
      </c>
      <c r="D10" s="105">
        <f>(D6-D5)/D6</f>
        <v>0.17826560928027063</v>
      </c>
      <c r="E10" s="105">
        <f>(E6-E5)/E6</f>
        <v>0.16666454959159172</v>
      </c>
      <c r="F10" s="105">
        <f>(F6-F5)/F6</f>
        <v>0.1630726559274697</v>
      </c>
    </row>
    <row r="11" spans="1:9" ht="45.5" customHeight="1" x14ac:dyDescent="0.35">
      <c r="A11" s="155" t="s">
        <v>71</v>
      </c>
      <c r="B11" s="155"/>
      <c r="C11" s="155"/>
      <c r="D11" s="155"/>
      <c r="E11" s="155"/>
      <c r="F11" s="155"/>
      <c r="G11" s="13"/>
      <c r="H11" s="13"/>
      <c r="I11" s="13"/>
    </row>
  </sheetData>
  <mergeCells count="3">
    <mergeCell ref="A1:F1"/>
    <mergeCell ref="A2:F2"/>
    <mergeCell ref="A11:F11"/>
  </mergeCells>
  <pageMargins left="0.7" right="0.7" top="0.75" bottom="0.75" header="0.3" footer="0.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EA4F01-2F23-4956-9A77-DFFDBB948DB1}">
  <sheetPr>
    <pageSetUpPr autoPageBreaks="0"/>
  </sheetPr>
  <dimension ref="B1:C93"/>
  <sheetViews>
    <sheetView zoomScaleNormal="100" workbookViewId="0"/>
  </sheetViews>
  <sheetFormatPr defaultColWidth="9.08984375" defaultRowHeight="14.5" x14ac:dyDescent="0.35"/>
  <cols>
    <col min="1" max="1" width="4.54296875" style="16" customWidth="1"/>
    <col min="2" max="2" width="83" style="16" bestFit="1" customWidth="1"/>
    <col min="3" max="3" width="91.6328125" style="16" customWidth="1"/>
    <col min="4" max="16384" width="9.08984375" style="16"/>
  </cols>
  <sheetData>
    <row r="1" spans="2:3" ht="15" thickBot="1" x14ac:dyDescent="0.4">
      <c r="B1" s="138" t="s">
        <v>263</v>
      </c>
      <c r="C1" s="139"/>
    </row>
    <row r="2" spans="2:3" ht="44" thickBot="1" x14ac:dyDescent="0.4">
      <c r="B2" s="40" t="s">
        <v>262</v>
      </c>
      <c r="C2" s="73" t="s">
        <v>261</v>
      </c>
    </row>
    <row r="3" spans="2:3" ht="29.5" thickBot="1" x14ac:dyDescent="0.4">
      <c r="B3" s="40" t="s">
        <v>2</v>
      </c>
      <c r="C3" s="25" t="s">
        <v>260</v>
      </c>
    </row>
    <row r="4" spans="2:3" ht="29.5" thickBot="1" x14ac:dyDescent="0.4">
      <c r="B4" s="40" t="s">
        <v>4</v>
      </c>
      <c r="C4" s="25" t="s">
        <v>259</v>
      </c>
    </row>
    <row r="5" spans="2:3" ht="145" x14ac:dyDescent="0.35">
      <c r="B5" s="72" t="s">
        <v>258</v>
      </c>
      <c r="C5" s="71" t="s">
        <v>257</v>
      </c>
    </row>
    <row r="6" spans="2:3" ht="243" customHeight="1" thickBot="1" x14ac:dyDescent="0.4">
      <c r="B6" s="70" t="s">
        <v>256</v>
      </c>
      <c r="C6" s="30" t="s">
        <v>255</v>
      </c>
    </row>
    <row r="7" spans="2:3" ht="44" thickBot="1" x14ac:dyDescent="0.4">
      <c r="B7" s="69" t="s">
        <v>254</v>
      </c>
      <c r="C7" s="27" t="s">
        <v>253</v>
      </c>
    </row>
    <row r="8" spans="2:3" ht="44" thickBot="1" x14ac:dyDescent="0.4">
      <c r="B8" s="69" t="s">
        <v>252</v>
      </c>
      <c r="C8" s="27" t="s">
        <v>251</v>
      </c>
    </row>
    <row r="9" spans="2:3" ht="58.5" thickBot="1" x14ac:dyDescent="0.4">
      <c r="B9" s="69" t="s">
        <v>250</v>
      </c>
      <c r="C9" s="25" t="s">
        <v>249</v>
      </c>
    </row>
    <row r="10" spans="2:3" ht="15" thickBot="1" x14ac:dyDescent="0.4">
      <c r="B10" s="42"/>
      <c r="C10" s="65"/>
    </row>
    <row r="11" spans="2:3" ht="15" thickBot="1" x14ac:dyDescent="0.4">
      <c r="B11" s="33" t="s">
        <v>248</v>
      </c>
      <c r="C11" s="32"/>
    </row>
    <row r="12" spans="2:3" ht="29.5" thickBot="1" x14ac:dyDescent="0.4">
      <c r="B12" s="40" t="s">
        <v>247</v>
      </c>
      <c r="C12" s="25" t="s">
        <v>246</v>
      </c>
    </row>
    <row r="13" spans="2:3" ht="73" thickBot="1" x14ac:dyDescent="0.4">
      <c r="B13" s="40" t="s">
        <v>245</v>
      </c>
      <c r="C13" s="36" t="s">
        <v>244</v>
      </c>
    </row>
    <row r="14" spans="2:3" ht="29.5" thickBot="1" x14ac:dyDescent="0.4">
      <c r="B14" s="40" t="s">
        <v>24</v>
      </c>
      <c r="C14" s="36" t="s">
        <v>243</v>
      </c>
    </row>
    <row r="15" spans="2:3" ht="44" thickBot="1" x14ac:dyDescent="0.4">
      <c r="B15" s="40" t="s">
        <v>26</v>
      </c>
      <c r="C15" s="36" t="s">
        <v>242</v>
      </c>
    </row>
    <row r="16" spans="2:3" ht="15" thickBot="1" x14ac:dyDescent="0.4">
      <c r="B16" s="65"/>
      <c r="C16" s="65"/>
    </row>
    <row r="17" spans="2:3" ht="15" thickBot="1" x14ac:dyDescent="0.4">
      <c r="B17" s="53" t="s">
        <v>241</v>
      </c>
      <c r="C17" s="41"/>
    </row>
    <row r="18" spans="2:3" ht="64.25" customHeight="1" thickBot="1" x14ac:dyDescent="0.4">
      <c r="B18" s="26" t="s">
        <v>240</v>
      </c>
      <c r="C18" s="62" t="s">
        <v>239</v>
      </c>
    </row>
    <row r="19" spans="2:3" ht="44" thickBot="1" x14ac:dyDescent="0.4">
      <c r="B19" s="26" t="s">
        <v>238</v>
      </c>
      <c r="C19" s="25" t="s">
        <v>237</v>
      </c>
    </row>
    <row r="20" spans="2:3" ht="15" thickBot="1" x14ac:dyDescent="0.4">
      <c r="B20" s="45" t="s">
        <v>140</v>
      </c>
      <c r="C20" s="68"/>
    </row>
    <row r="21" spans="2:3" ht="44" thickBot="1" x14ac:dyDescent="0.4">
      <c r="B21" s="29" t="s">
        <v>236</v>
      </c>
      <c r="C21" s="25" t="s">
        <v>235</v>
      </c>
    </row>
    <row r="22" spans="2:3" ht="29.5" thickBot="1" x14ac:dyDescent="0.4">
      <c r="B22" s="29" t="s">
        <v>234</v>
      </c>
      <c r="C22" s="67" t="s">
        <v>233</v>
      </c>
    </row>
    <row r="23" spans="2:3" ht="29.5" thickBot="1" x14ac:dyDescent="0.4">
      <c r="B23" s="29" t="s">
        <v>232</v>
      </c>
      <c r="C23" s="67" t="s">
        <v>231</v>
      </c>
    </row>
    <row r="24" spans="2:3" ht="58.5" thickBot="1" x14ac:dyDescent="0.4">
      <c r="B24" s="29" t="s">
        <v>230</v>
      </c>
      <c r="C24" s="67" t="s">
        <v>229</v>
      </c>
    </row>
    <row r="25" spans="2:3" ht="29.5" thickBot="1" x14ac:dyDescent="0.4">
      <c r="B25" s="29" t="s">
        <v>228</v>
      </c>
      <c r="C25" s="66" t="s">
        <v>227</v>
      </c>
    </row>
    <row r="26" spans="2:3" ht="15" thickBot="1" x14ac:dyDescent="0.4">
      <c r="B26" s="29" t="s">
        <v>193</v>
      </c>
      <c r="C26" s="43" t="s">
        <v>226</v>
      </c>
    </row>
    <row r="27" spans="2:3" ht="15" thickBot="1" x14ac:dyDescent="0.4">
      <c r="B27" s="29" t="s">
        <v>225</v>
      </c>
      <c r="C27" s="43" t="s">
        <v>224</v>
      </c>
    </row>
    <row r="28" spans="2:3" ht="15" thickBot="1" x14ac:dyDescent="0.4">
      <c r="B28" s="29" t="s">
        <v>191</v>
      </c>
      <c r="C28" s="43" t="s">
        <v>223</v>
      </c>
    </row>
    <row r="29" spans="2:3" ht="44" thickBot="1" x14ac:dyDescent="0.4">
      <c r="B29" s="29" t="s">
        <v>222</v>
      </c>
      <c r="C29" s="43" t="s">
        <v>221</v>
      </c>
    </row>
    <row r="30" spans="2:3" ht="44" thickBot="1" x14ac:dyDescent="0.4">
      <c r="B30" s="29" t="s">
        <v>182</v>
      </c>
      <c r="C30" s="43" t="s">
        <v>220</v>
      </c>
    </row>
    <row r="31" spans="2:3" ht="29" x14ac:dyDescent="0.35">
      <c r="B31" s="168" t="s">
        <v>219</v>
      </c>
      <c r="C31" s="30" t="s">
        <v>218</v>
      </c>
    </row>
    <row r="32" spans="2:3" ht="73" thickBot="1" x14ac:dyDescent="0.4">
      <c r="B32" s="169"/>
      <c r="C32" s="25" t="s">
        <v>217</v>
      </c>
    </row>
    <row r="33" spans="2:3" ht="15" thickBot="1" x14ac:dyDescent="0.4">
      <c r="B33" s="65"/>
      <c r="C33" s="65"/>
    </row>
    <row r="34" spans="2:3" customFormat="1" ht="15" thickBot="1" x14ac:dyDescent="0.4">
      <c r="B34" s="53" t="s">
        <v>216</v>
      </c>
      <c r="C34" s="64"/>
    </row>
    <row r="35" spans="2:3" s="20" customFormat="1" ht="60" customHeight="1" thickBot="1" x14ac:dyDescent="0.4">
      <c r="B35" s="63" t="s">
        <v>215</v>
      </c>
      <c r="C35" s="62" t="s">
        <v>214</v>
      </c>
    </row>
    <row r="36" spans="2:3" customFormat="1" ht="15" thickBot="1" x14ac:dyDescent="0.4">
      <c r="B36" s="44" t="s">
        <v>140</v>
      </c>
      <c r="C36" s="61"/>
    </row>
    <row r="37" spans="2:3" customFormat="1" ht="102" thickBot="1" x14ac:dyDescent="0.4">
      <c r="B37" s="54" t="s">
        <v>213</v>
      </c>
      <c r="C37" s="36" t="s">
        <v>212</v>
      </c>
    </row>
    <row r="38" spans="2:3" customFormat="1" ht="15" thickBot="1" x14ac:dyDescent="0.4">
      <c r="B38" s="54"/>
      <c r="C38" s="36"/>
    </row>
    <row r="39" spans="2:3" ht="15" thickBot="1" x14ac:dyDescent="0.4">
      <c r="B39" s="53" t="s">
        <v>211</v>
      </c>
      <c r="C39" s="41"/>
    </row>
    <row r="40" spans="2:3" ht="15" thickBot="1" x14ac:dyDescent="0.4">
      <c r="B40" s="40" t="s">
        <v>18</v>
      </c>
      <c r="C40" s="25" t="s">
        <v>210</v>
      </c>
    </row>
    <row r="41" spans="2:3" ht="81.75" customHeight="1" thickBot="1" x14ac:dyDescent="0.4">
      <c r="B41" s="31" t="s">
        <v>209</v>
      </c>
      <c r="C41" s="47" t="s">
        <v>208</v>
      </c>
    </row>
    <row r="42" spans="2:3" ht="46.75" customHeight="1" thickBot="1" x14ac:dyDescent="0.4">
      <c r="B42" s="60" t="s">
        <v>207</v>
      </c>
      <c r="C42" s="59" t="s">
        <v>206</v>
      </c>
    </row>
    <row r="43" spans="2:3" ht="58.5" thickBot="1" x14ac:dyDescent="0.4">
      <c r="B43" s="51" t="s">
        <v>205</v>
      </c>
      <c r="C43" s="58" t="s">
        <v>204</v>
      </c>
    </row>
    <row r="44" spans="2:3" ht="15" thickBot="1" x14ac:dyDescent="0.4">
      <c r="B44" s="45" t="s">
        <v>140</v>
      </c>
      <c r="C44" s="44"/>
    </row>
    <row r="45" spans="2:3" ht="15" thickBot="1" x14ac:dyDescent="0.4">
      <c r="B45" s="29" t="s">
        <v>203</v>
      </c>
      <c r="C45" s="43" t="s">
        <v>202</v>
      </c>
    </row>
    <row r="46" spans="2:3" ht="15" thickBot="1" x14ac:dyDescent="0.4">
      <c r="B46" s="29" t="s">
        <v>201</v>
      </c>
      <c r="C46" s="43" t="s">
        <v>200</v>
      </c>
    </row>
    <row r="47" spans="2:3" ht="44" thickBot="1" x14ac:dyDescent="0.4">
      <c r="B47" s="57" t="s">
        <v>199</v>
      </c>
      <c r="C47" s="25" t="s">
        <v>198</v>
      </c>
    </row>
    <row r="48" spans="2:3" ht="44" thickBot="1" x14ac:dyDescent="0.4">
      <c r="B48" s="29" t="s">
        <v>197</v>
      </c>
      <c r="C48" s="43" t="s">
        <v>196</v>
      </c>
    </row>
    <row r="49" spans="2:3" ht="29.5" thickBot="1" x14ac:dyDescent="0.4">
      <c r="B49" s="29" t="s">
        <v>195</v>
      </c>
      <c r="C49" s="25" t="s">
        <v>194</v>
      </c>
    </row>
    <row r="50" spans="2:3" ht="15" thickBot="1" x14ac:dyDescent="0.4">
      <c r="B50" s="29" t="s">
        <v>193</v>
      </c>
      <c r="C50" s="43" t="s">
        <v>192</v>
      </c>
    </row>
    <row r="51" spans="2:3" ht="15" thickBot="1" x14ac:dyDescent="0.4">
      <c r="B51" s="29" t="s">
        <v>191</v>
      </c>
      <c r="C51" s="43" t="s">
        <v>190</v>
      </c>
    </row>
    <row r="52" spans="2:3" ht="15" thickBot="1" x14ac:dyDescent="0.4">
      <c r="B52" s="29" t="s">
        <v>189</v>
      </c>
      <c r="C52" s="43" t="s">
        <v>188</v>
      </c>
    </row>
    <row r="53" spans="2:3" ht="15" thickBot="1" x14ac:dyDescent="0.4">
      <c r="B53" s="29" t="s">
        <v>168</v>
      </c>
      <c r="C53" s="43" t="s">
        <v>187</v>
      </c>
    </row>
    <row r="54" spans="2:3" ht="58.5" thickBot="1" x14ac:dyDescent="0.4">
      <c r="B54" s="56" t="s">
        <v>186</v>
      </c>
      <c r="C54" s="25" t="s">
        <v>185</v>
      </c>
    </row>
    <row r="55" spans="2:3" ht="15" thickBot="1" x14ac:dyDescent="0.4">
      <c r="B55" s="29" t="s">
        <v>184</v>
      </c>
      <c r="C55" s="43" t="s">
        <v>183</v>
      </c>
    </row>
    <row r="56" spans="2:3" ht="15" thickBot="1" x14ac:dyDescent="0.4">
      <c r="B56" s="29" t="s">
        <v>182</v>
      </c>
      <c r="C56" s="43" t="s">
        <v>181</v>
      </c>
    </row>
    <row r="57" spans="2:3" ht="15" thickBot="1" x14ac:dyDescent="0.4">
      <c r="B57" s="29" t="s">
        <v>180</v>
      </c>
      <c r="C57" s="43" t="s">
        <v>179</v>
      </c>
    </row>
    <row r="58" spans="2:3" ht="29.5" thickBot="1" x14ac:dyDescent="0.4">
      <c r="B58" s="55" t="s">
        <v>178</v>
      </c>
      <c r="C58" s="43" t="s">
        <v>177</v>
      </c>
    </row>
    <row r="59" spans="2:3" ht="15" thickBot="1" x14ac:dyDescent="0.4">
      <c r="B59" s="53" t="s">
        <v>176</v>
      </c>
      <c r="C59" s="52"/>
    </row>
    <row r="60" spans="2:3" ht="58.5" thickBot="1" x14ac:dyDescent="0.4">
      <c r="B60" s="51" t="s">
        <v>175</v>
      </c>
      <c r="C60" s="25" t="s">
        <v>174</v>
      </c>
    </row>
    <row r="61" spans="2:3" ht="87.5" thickBot="1" x14ac:dyDescent="0.4">
      <c r="B61" s="26" t="s">
        <v>173</v>
      </c>
      <c r="C61" s="25" t="s">
        <v>172</v>
      </c>
    </row>
    <row r="62" spans="2:3" ht="15" thickBot="1" x14ac:dyDescent="0.4">
      <c r="B62" s="45" t="s">
        <v>140</v>
      </c>
      <c r="C62" s="44" t="s">
        <v>171</v>
      </c>
    </row>
    <row r="63" spans="2:3" ht="29.5" thickBot="1" x14ac:dyDescent="0.4">
      <c r="B63" s="29" t="s">
        <v>170</v>
      </c>
      <c r="C63" s="25" t="s">
        <v>169</v>
      </c>
    </row>
    <row r="64" spans="2:3" ht="15" thickBot="1" x14ac:dyDescent="0.4">
      <c r="B64" s="29" t="s">
        <v>168</v>
      </c>
      <c r="C64" s="25" t="s">
        <v>167</v>
      </c>
    </row>
    <row r="65" spans="2:3" ht="15" thickBot="1" x14ac:dyDescent="0.4">
      <c r="B65" s="50"/>
      <c r="C65" s="49"/>
    </row>
    <row r="66" spans="2:3" ht="15" thickBot="1" x14ac:dyDescent="0.4">
      <c r="B66" s="48" t="s">
        <v>166</v>
      </c>
      <c r="C66" s="32"/>
    </row>
    <row r="67" spans="2:3" ht="73" thickBot="1" x14ac:dyDescent="0.4">
      <c r="B67" s="46" t="s">
        <v>165</v>
      </c>
      <c r="C67" s="47" t="s">
        <v>164</v>
      </c>
    </row>
    <row r="68" spans="2:3" ht="66" customHeight="1" thickBot="1" x14ac:dyDescent="0.4">
      <c r="B68" s="46" t="s">
        <v>163</v>
      </c>
      <c r="C68" s="27" t="s">
        <v>162</v>
      </c>
    </row>
    <row r="69" spans="2:3" ht="15" thickBot="1" x14ac:dyDescent="0.4">
      <c r="B69" s="45" t="s">
        <v>140</v>
      </c>
      <c r="C69" s="44" t="s">
        <v>161</v>
      </c>
    </row>
    <row r="70" spans="2:3" ht="15" thickBot="1" x14ac:dyDescent="0.4">
      <c r="B70" s="40" t="s">
        <v>160</v>
      </c>
      <c r="C70" s="25" t="s">
        <v>159</v>
      </c>
    </row>
    <row r="71" spans="2:3" ht="15" thickBot="1" x14ac:dyDescent="0.4">
      <c r="B71" s="40" t="s">
        <v>158</v>
      </c>
      <c r="C71" s="43" t="s">
        <v>157</v>
      </c>
    </row>
    <row r="72" spans="2:3" ht="15" thickBot="1" x14ac:dyDescent="0.4">
      <c r="B72" s="40" t="s">
        <v>156</v>
      </c>
      <c r="C72" s="30" t="s">
        <v>155</v>
      </c>
    </row>
    <row r="73" spans="2:3" ht="15" thickBot="1" x14ac:dyDescent="0.4">
      <c r="B73" s="35"/>
      <c r="C73" s="42"/>
    </row>
    <row r="74" spans="2:3" ht="15" thickBot="1" x14ac:dyDescent="0.4">
      <c r="B74" s="33" t="s">
        <v>154</v>
      </c>
      <c r="C74" s="41"/>
    </row>
    <row r="75" spans="2:3" ht="116.5" thickBot="1" x14ac:dyDescent="0.4">
      <c r="B75" s="40" t="s">
        <v>153</v>
      </c>
      <c r="C75" s="27" t="s">
        <v>152</v>
      </c>
    </row>
    <row r="76" spans="2:3" ht="29.5" thickBot="1" x14ac:dyDescent="0.4">
      <c r="B76" s="39" t="s">
        <v>151</v>
      </c>
      <c r="C76" s="27" t="s">
        <v>150</v>
      </c>
    </row>
    <row r="77" spans="2:3" ht="15" thickBot="1" x14ac:dyDescent="0.4">
      <c r="B77" s="38" t="s">
        <v>140</v>
      </c>
      <c r="C77" s="37" t="s">
        <v>149</v>
      </c>
    </row>
    <row r="78" spans="2:3" ht="15" thickBot="1" x14ac:dyDescent="0.4">
      <c r="B78" s="29" t="s">
        <v>148</v>
      </c>
      <c r="C78" s="25" t="s">
        <v>147</v>
      </c>
    </row>
    <row r="79" spans="2:3" ht="15" thickBot="1" x14ac:dyDescent="0.4">
      <c r="B79" s="29" t="s">
        <v>146</v>
      </c>
      <c r="C79" s="25" t="s">
        <v>145</v>
      </c>
    </row>
    <row r="80" spans="2:3" ht="15" thickBot="1" x14ac:dyDescent="0.4">
      <c r="B80" s="29" t="s">
        <v>144</v>
      </c>
      <c r="C80" s="25" t="s">
        <v>143</v>
      </c>
    </row>
    <row r="81" spans="2:3" ht="15" thickBot="1" x14ac:dyDescent="0.4">
      <c r="B81" s="29" t="s">
        <v>142</v>
      </c>
      <c r="C81" s="25" t="s">
        <v>141</v>
      </c>
    </row>
    <row r="82" spans="2:3" ht="15" thickBot="1" x14ac:dyDescent="0.4">
      <c r="B82" s="35"/>
      <c r="C82" s="34"/>
    </row>
    <row r="83" spans="2:3" ht="15" thickBot="1" x14ac:dyDescent="0.4">
      <c r="B83" s="33" t="s">
        <v>139</v>
      </c>
      <c r="C83" s="32"/>
    </row>
    <row r="84" spans="2:3" ht="43.5" x14ac:dyDescent="0.35">
      <c r="B84" s="170" t="s">
        <v>138</v>
      </c>
      <c r="C84" s="30" t="s">
        <v>137</v>
      </c>
    </row>
    <row r="85" spans="2:3" ht="29" x14ac:dyDescent="0.35">
      <c r="B85" s="171"/>
      <c r="C85" s="30" t="s">
        <v>136</v>
      </c>
    </row>
    <row r="86" spans="2:3" ht="73" thickBot="1" x14ac:dyDescent="0.4">
      <c r="B86" s="172"/>
      <c r="C86" s="25" t="s">
        <v>135</v>
      </c>
    </row>
    <row r="87" spans="2:3" ht="73" thickBot="1" x14ac:dyDescent="0.4">
      <c r="B87" s="28" t="s">
        <v>134</v>
      </c>
      <c r="C87" s="27" t="s">
        <v>133</v>
      </c>
    </row>
    <row r="89" spans="2:3" ht="43.5" x14ac:dyDescent="0.35">
      <c r="B89" s="24" t="s">
        <v>132</v>
      </c>
    </row>
    <row r="90" spans="2:3" x14ac:dyDescent="0.35">
      <c r="B90" s="23" t="s">
        <v>131</v>
      </c>
    </row>
    <row r="91" spans="2:3" x14ac:dyDescent="0.35">
      <c r="B91" s="21"/>
    </row>
    <row r="92" spans="2:3" ht="29" x14ac:dyDescent="0.35">
      <c r="B92" s="22" t="s">
        <v>130</v>
      </c>
    </row>
    <row r="93" spans="2:3" x14ac:dyDescent="0.35">
      <c r="B93" s="21"/>
    </row>
  </sheetData>
  <mergeCells count="2">
    <mergeCell ref="B31:B32"/>
    <mergeCell ref="B84:B86"/>
  </mergeCells>
  <hyperlinks>
    <hyperlink ref="B90" r:id="rId1" location="/II" display="http://apps.who.int/classifications/icd10/browse/2010/en - /II" xr:uid="{662D07FC-A448-4681-B184-2EE922A1FC5B}"/>
    <hyperlink ref="B92" r:id="rId2" display="https://consultations.ons.gov.uk/health-and-life-events/avoidable-mortality-definition/" xr:uid="{7CFEE8FD-76C5-445B-8DA6-319AA37D2D4D}"/>
    <hyperlink ref="B89" location="_ftnref1" display="_ftnref1" xr:uid="{8C29EFF5-5CF1-40D9-842D-2B3139614476}"/>
  </hyperlinks>
  <pageMargins left="0.7" right="0.7" top="0.75" bottom="0.75" header="0.3" footer="0.3"/>
  <pageSetup orientation="portrait" horizontalDpi="90" verticalDpi="90" r:id="rId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dimension ref="A1:W36"/>
  <sheetViews>
    <sheetView workbookViewId="0"/>
  </sheetViews>
  <sheetFormatPr defaultRowHeight="14.5" x14ac:dyDescent="0.35"/>
  <cols>
    <col min="1" max="1" width="30.7265625" customWidth="1"/>
  </cols>
  <sheetData>
    <row r="1" spans="1:23" x14ac:dyDescent="0.35">
      <c r="A1" s="6" t="s">
        <v>49</v>
      </c>
      <c r="B1" s="7"/>
      <c r="C1" s="7"/>
      <c r="D1" s="7"/>
      <c r="E1" s="7"/>
      <c r="F1" s="7"/>
      <c r="G1" s="7"/>
      <c r="H1" s="7"/>
      <c r="I1" s="7"/>
      <c r="J1" s="7"/>
      <c r="K1" s="7"/>
      <c r="L1" s="7"/>
      <c r="M1" s="7"/>
      <c r="N1" s="7"/>
      <c r="O1" s="7"/>
      <c r="P1" s="7"/>
      <c r="Q1" s="7"/>
      <c r="R1" s="7"/>
      <c r="S1" s="7"/>
      <c r="T1" s="7"/>
      <c r="U1" s="7"/>
      <c r="V1" s="7"/>
      <c r="W1" s="7"/>
    </row>
    <row r="2" spans="1:23" x14ac:dyDescent="0.35">
      <c r="A2" s="5"/>
    </row>
    <row r="3" spans="1:23" x14ac:dyDescent="0.35">
      <c r="A3" s="176" t="s">
        <v>82</v>
      </c>
      <c r="B3" t="s">
        <v>72</v>
      </c>
    </row>
    <row r="4" spans="1:23" ht="80.150000000000006" customHeight="1" x14ac:dyDescent="0.35">
      <c r="A4" s="176"/>
      <c r="B4" s="174" t="s">
        <v>73</v>
      </c>
      <c r="C4" s="174"/>
      <c r="D4" s="174"/>
      <c r="E4" s="174"/>
      <c r="F4" s="174"/>
      <c r="G4" s="174"/>
      <c r="H4" s="174"/>
      <c r="I4" s="174"/>
      <c r="J4" s="174"/>
      <c r="K4" s="174"/>
      <c r="L4" s="174"/>
      <c r="M4" s="174"/>
      <c r="N4" s="174"/>
      <c r="O4" s="174"/>
      <c r="P4" s="174"/>
      <c r="Q4" s="174"/>
    </row>
    <row r="5" spans="1:23" ht="201" customHeight="1" x14ac:dyDescent="0.35">
      <c r="A5" s="176"/>
      <c r="B5" s="174" t="s">
        <v>114</v>
      </c>
      <c r="C5" s="174"/>
      <c r="D5" s="174"/>
      <c r="E5" s="174"/>
      <c r="F5" s="174"/>
      <c r="G5" s="174"/>
      <c r="H5" s="174"/>
      <c r="I5" s="174"/>
      <c r="J5" s="174"/>
      <c r="K5" s="174"/>
      <c r="L5" s="174"/>
      <c r="M5" s="174"/>
      <c r="N5" s="174"/>
      <c r="O5" s="174"/>
      <c r="P5" s="174"/>
      <c r="Q5" s="174"/>
    </row>
    <row r="6" spans="1:23" ht="30" customHeight="1" x14ac:dyDescent="0.35">
      <c r="A6" s="175" t="s">
        <v>74</v>
      </c>
      <c r="B6" s="173" t="s">
        <v>75</v>
      </c>
      <c r="C6" s="173"/>
      <c r="D6" s="173"/>
      <c r="E6" s="173"/>
      <c r="F6" s="173"/>
      <c r="G6" s="173"/>
      <c r="H6" s="173"/>
      <c r="I6" s="173"/>
      <c r="J6" s="173"/>
      <c r="K6" s="173"/>
      <c r="L6" s="173"/>
      <c r="M6" s="173"/>
      <c r="N6" s="173"/>
      <c r="O6" s="173"/>
      <c r="P6" s="173"/>
      <c r="Q6" s="173"/>
    </row>
    <row r="7" spans="1:23" ht="30" customHeight="1" x14ac:dyDescent="0.35">
      <c r="A7" s="175"/>
      <c r="B7" s="173"/>
      <c r="C7" s="173"/>
      <c r="D7" s="173"/>
      <c r="E7" s="173"/>
      <c r="F7" s="173"/>
      <c r="G7" s="173"/>
      <c r="H7" s="173"/>
      <c r="I7" s="173"/>
      <c r="J7" s="173"/>
      <c r="K7" s="173"/>
      <c r="L7" s="173"/>
      <c r="M7" s="173"/>
      <c r="N7" s="173"/>
      <c r="O7" s="173"/>
      <c r="P7" s="173"/>
      <c r="Q7" s="173"/>
    </row>
    <row r="8" spans="1:23" ht="63.5" customHeight="1" x14ac:dyDescent="0.35">
      <c r="A8" s="8" t="s">
        <v>76</v>
      </c>
      <c r="B8" s="173" t="s">
        <v>115</v>
      </c>
      <c r="C8" s="173"/>
      <c r="D8" s="173"/>
      <c r="E8" s="173"/>
      <c r="F8" s="173"/>
      <c r="G8" s="173"/>
      <c r="H8" s="173"/>
      <c r="I8" s="173"/>
      <c r="J8" s="173"/>
      <c r="K8" s="173"/>
      <c r="L8" s="173"/>
      <c r="M8" s="173"/>
      <c r="N8" s="173"/>
      <c r="O8" s="173"/>
      <c r="P8" s="173"/>
      <c r="Q8" s="173"/>
    </row>
    <row r="9" spans="1:23" ht="22" customHeight="1" x14ac:dyDescent="0.35">
      <c r="A9" s="15" t="s">
        <v>77</v>
      </c>
      <c r="B9" s="174" t="s">
        <v>85</v>
      </c>
      <c r="C9" s="174"/>
      <c r="D9" s="174"/>
      <c r="E9" s="174"/>
      <c r="F9" s="174"/>
      <c r="G9" s="174"/>
      <c r="H9" s="174"/>
      <c r="I9" s="174"/>
      <c r="J9" s="174"/>
      <c r="K9" s="174"/>
      <c r="L9" s="174"/>
      <c r="M9" s="174"/>
      <c r="N9" s="174"/>
      <c r="O9" s="174"/>
      <c r="P9" s="174"/>
      <c r="Q9" s="174"/>
    </row>
    <row r="10" spans="1:23" ht="22" customHeight="1" x14ac:dyDescent="0.35">
      <c r="A10" s="15"/>
      <c r="B10" s="174"/>
      <c r="C10" s="174"/>
      <c r="D10" s="174"/>
      <c r="E10" s="174"/>
      <c r="F10" s="174"/>
      <c r="G10" s="174"/>
      <c r="H10" s="174"/>
      <c r="I10" s="174"/>
      <c r="J10" s="174"/>
      <c r="K10" s="174"/>
      <c r="L10" s="174"/>
      <c r="M10" s="174"/>
      <c r="N10" s="174"/>
      <c r="O10" s="174"/>
      <c r="P10" s="174"/>
      <c r="Q10" s="174"/>
    </row>
    <row r="11" spans="1:23" ht="22" customHeight="1" x14ac:dyDescent="0.35">
      <c r="A11" s="15"/>
      <c r="B11" s="174"/>
      <c r="C11" s="174"/>
      <c r="D11" s="174"/>
      <c r="E11" s="174"/>
      <c r="F11" s="174"/>
      <c r="G11" s="174"/>
      <c r="H11" s="174"/>
      <c r="I11" s="174"/>
      <c r="J11" s="174"/>
      <c r="K11" s="174"/>
      <c r="L11" s="174"/>
      <c r="M11" s="174"/>
      <c r="N11" s="174"/>
      <c r="O11" s="174"/>
      <c r="P11" s="174"/>
      <c r="Q11" s="174"/>
    </row>
    <row r="12" spans="1:23" ht="10" customHeight="1" x14ac:dyDescent="0.35">
      <c r="A12" s="15"/>
      <c r="B12" s="175" t="s">
        <v>90</v>
      </c>
      <c r="C12" s="175"/>
      <c r="D12" s="175"/>
      <c r="E12" s="175"/>
      <c r="F12" s="175"/>
      <c r="G12" s="175"/>
      <c r="H12" s="175"/>
      <c r="I12" s="175"/>
      <c r="J12" s="175"/>
      <c r="K12" s="175"/>
      <c r="L12" s="175"/>
      <c r="M12" s="175"/>
      <c r="N12" s="175"/>
      <c r="O12" s="175"/>
      <c r="P12" s="175"/>
      <c r="Q12" s="175"/>
    </row>
    <row r="13" spans="1:23" ht="10" customHeight="1" x14ac:dyDescent="0.35">
      <c r="A13" s="15"/>
      <c r="B13" s="175"/>
      <c r="C13" s="175"/>
      <c r="D13" s="175"/>
      <c r="E13" s="175"/>
      <c r="F13" s="175"/>
      <c r="G13" s="175"/>
      <c r="H13" s="175"/>
      <c r="I13" s="175"/>
      <c r="J13" s="175"/>
      <c r="K13" s="175"/>
      <c r="L13" s="175"/>
      <c r="M13" s="175"/>
      <c r="N13" s="175"/>
      <c r="O13" s="175"/>
      <c r="P13" s="175"/>
      <c r="Q13" s="175"/>
    </row>
    <row r="14" spans="1:23" ht="10" customHeight="1" x14ac:dyDescent="0.35">
      <c r="A14" s="15"/>
      <c r="B14" s="175"/>
      <c r="C14" s="175"/>
      <c r="D14" s="175"/>
      <c r="E14" s="175"/>
      <c r="F14" s="175"/>
      <c r="G14" s="175"/>
      <c r="H14" s="175"/>
      <c r="I14" s="175"/>
      <c r="J14" s="175"/>
      <c r="K14" s="175"/>
      <c r="L14" s="175"/>
      <c r="M14" s="175"/>
      <c r="N14" s="175"/>
      <c r="O14" s="175"/>
      <c r="P14" s="175"/>
      <c r="Q14" s="175"/>
    </row>
    <row r="15" spans="1:23" ht="10" customHeight="1" x14ac:dyDescent="0.35">
      <c r="A15" s="15"/>
      <c r="B15" s="175"/>
      <c r="C15" s="175"/>
      <c r="D15" s="175"/>
      <c r="E15" s="175"/>
      <c r="F15" s="175"/>
      <c r="G15" s="175"/>
      <c r="H15" s="175"/>
      <c r="I15" s="175"/>
      <c r="J15" s="175"/>
      <c r="K15" s="175"/>
      <c r="L15" s="175"/>
      <c r="M15" s="175"/>
      <c r="N15" s="175"/>
      <c r="O15" s="175"/>
      <c r="P15" s="175"/>
      <c r="Q15" s="175"/>
    </row>
    <row r="16" spans="1:23" ht="100" customHeight="1" x14ac:dyDescent="0.35">
      <c r="A16" s="15"/>
      <c r="B16" s="174" t="s">
        <v>78</v>
      </c>
      <c r="C16" s="174"/>
      <c r="D16" s="174"/>
      <c r="E16" s="174"/>
      <c r="F16" s="174"/>
      <c r="G16" s="174"/>
      <c r="H16" s="174"/>
      <c r="I16" s="174"/>
      <c r="J16" s="174"/>
      <c r="K16" s="174"/>
      <c r="L16" s="174"/>
      <c r="M16" s="174"/>
      <c r="N16" s="174"/>
      <c r="O16" s="174"/>
      <c r="P16" s="174"/>
      <c r="Q16" s="174"/>
    </row>
    <row r="17" spans="1:17" ht="80.150000000000006" customHeight="1" x14ac:dyDescent="0.35">
      <c r="A17" s="15"/>
      <c r="B17" s="175" t="s">
        <v>86</v>
      </c>
      <c r="C17" s="174"/>
      <c r="D17" s="174"/>
      <c r="E17" s="174"/>
      <c r="F17" s="174"/>
      <c r="G17" s="174"/>
      <c r="H17" s="174"/>
      <c r="I17" s="174"/>
      <c r="J17" s="174"/>
      <c r="K17" s="174"/>
      <c r="L17" s="174"/>
      <c r="M17" s="174"/>
      <c r="N17" s="174"/>
      <c r="O17" s="174"/>
      <c r="P17" s="174"/>
      <c r="Q17" s="174"/>
    </row>
    <row r="18" spans="1:17" ht="20.149999999999999" customHeight="1" x14ac:dyDescent="0.35">
      <c r="A18" s="15"/>
      <c r="B18" s="174" t="s">
        <v>79</v>
      </c>
      <c r="C18" s="174"/>
      <c r="D18" s="174"/>
      <c r="E18" s="174"/>
      <c r="F18" s="174"/>
      <c r="G18" s="174"/>
      <c r="H18" s="174"/>
      <c r="I18" s="174"/>
      <c r="J18" s="174"/>
      <c r="K18" s="174"/>
      <c r="L18" s="174"/>
      <c r="M18" s="174"/>
      <c r="N18" s="174"/>
      <c r="O18" s="174"/>
      <c r="P18" s="174"/>
      <c r="Q18" s="174"/>
    </row>
    <row r="19" spans="1:17" ht="20.149999999999999" customHeight="1" x14ac:dyDescent="0.35">
      <c r="A19" s="15"/>
      <c r="B19" s="174"/>
      <c r="C19" s="174"/>
      <c r="D19" s="174"/>
      <c r="E19" s="174"/>
      <c r="F19" s="174"/>
      <c r="G19" s="174"/>
      <c r="H19" s="174"/>
      <c r="I19" s="174"/>
      <c r="J19" s="174"/>
      <c r="K19" s="174"/>
      <c r="L19" s="174"/>
      <c r="M19" s="174"/>
      <c r="N19" s="174"/>
      <c r="O19" s="174"/>
      <c r="P19" s="174"/>
      <c r="Q19" s="174"/>
    </row>
    <row r="20" spans="1:17" ht="20.149999999999999" customHeight="1" x14ac:dyDescent="0.35">
      <c r="A20" s="15"/>
      <c r="B20" s="174"/>
      <c r="C20" s="174"/>
      <c r="D20" s="174"/>
      <c r="E20" s="174"/>
      <c r="F20" s="174"/>
      <c r="G20" s="174"/>
      <c r="H20" s="174"/>
      <c r="I20" s="174"/>
      <c r="J20" s="174"/>
      <c r="K20" s="174"/>
      <c r="L20" s="174"/>
      <c r="M20" s="174"/>
      <c r="N20" s="174"/>
      <c r="O20" s="174"/>
      <c r="P20" s="174"/>
      <c r="Q20" s="174"/>
    </row>
    <row r="21" spans="1:17" ht="20.149999999999999" customHeight="1" x14ac:dyDescent="0.35">
      <c r="A21" s="15"/>
      <c r="B21" s="174"/>
      <c r="C21" s="174"/>
      <c r="D21" s="174"/>
      <c r="E21" s="174"/>
      <c r="F21" s="174"/>
      <c r="G21" s="174"/>
      <c r="H21" s="174"/>
      <c r="I21" s="174"/>
      <c r="J21" s="174"/>
      <c r="K21" s="174"/>
      <c r="L21" s="174"/>
      <c r="M21" s="174"/>
      <c r="N21" s="174"/>
      <c r="O21" s="174"/>
      <c r="P21" s="174"/>
      <c r="Q21" s="174"/>
    </row>
    <row r="22" spans="1:17" ht="20.149999999999999" customHeight="1" x14ac:dyDescent="0.35">
      <c r="A22" s="15"/>
      <c r="B22" s="174"/>
      <c r="C22" s="174"/>
      <c r="D22" s="174"/>
      <c r="E22" s="174"/>
      <c r="F22" s="174"/>
      <c r="G22" s="174"/>
      <c r="H22" s="174"/>
      <c r="I22" s="174"/>
      <c r="J22" s="174"/>
      <c r="K22" s="174"/>
      <c r="L22" s="174"/>
      <c r="M22" s="174"/>
      <c r="N22" s="174"/>
      <c r="O22" s="174"/>
      <c r="P22" s="174"/>
      <c r="Q22" s="174"/>
    </row>
    <row r="23" spans="1:17" ht="20.149999999999999" customHeight="1" x14ac:dyDescent="0.35">
      <c r="A23" s="15"/>
      <c r="B23" s="174" t="s">
        <v>87</v>
      </c>
      <c r="C23" s="174"/>
      <c r="D23" s="174"/>
      <c r="E23" s="174"/>
      <c r="F23" s="174"/>
      <c r="G23" s="174"/>
      <c r="H23" s="174"/>
      <c r="I23" s="174"/>
      <c r="J23" s="174"/>
      <c r="K23" s="174"/>
      <c r="L23" s="174"/>
      <c r="M23" s="174"/>
      <c r="N23" s="174"/>
      <c r="O23" s="174"/>
      <c r="P23" s="174"/>
      <c r="Q23" s="174"/>
    </row>
    <row r="24" spans="1:17" ht="20.149999999999999" customHeight="1" x14ac:dyDescent="0.35">
      <c r="A24" s="15"/>
      <c r="B24" s="174"/>
      <c r="C24" s="174"/>
      <c r="D24" s="174"/>
      <c r="E24" s="174"/>
      <c r="F24" s="174"/>
      <c r="G24" s="174"/>
      <c r="H24" s="174"/>
      <c r="I24" s="174"/>
      <c r="J24" s="174"/>
      <c r="K24" s="174"/>
      <c r="L24" s="174"/>
      <c r="M24" s="174"/>
      <c r="N24" s="174"/>
      <c r="O24" s="174"/>
      <c r="P24" s="174"/>
      <c r="Q24" s="174"/>
    </row>
    <row r="25" spans="1:17" ht="20.149999999999999" customHeight="1" x14ac:dyDescent="0.35">
      <c r="A25" s="15"/>
      <c r="B25" s="174"/>
      <c r="C25" s="174"/>
      <c r="D25" s="174"/>
      <c r="E25" s="174"/>
      <c r="F25" s="174"/>
      <c r="G25" s="174"/>
      <c r="H25" s="174"/>
      <c r="I25" s="174"/>
      <c r="J25" s="174"/>
      <c r="K25" s="174"/>
      <c r="L25" s="174"/>
      <c r="M25" s="174"/>
      <c r="N25" s="174"/>
      <c r="O25" s="174"/>
      <c r="P25" s="174"/>
      <c r="Q25" s="174"/>
    </row>
    <row r="26" spans="1:17" ht="20.149999999999999" customHeight="1" x14ac:dyDescent="0.35">
      <c r="A26" s="15"/>
      <c r="B26" s="174"/>
      <c r="C26" s="174"/>
      <c r="D26" s="174"/>
      <c r="E26" s="174"/>
      <c r="F26" s="174"/>
      <c r="G26" s="174"/>
      <c r="H26" s="174"/>
      <c r="I26" s="174"/>
      <c r="J26" s="174"/>
      <c r="K26" s="174"/>
      <c r="L26" s="174"/>
      <c r="M26" s="174"/>
      <c r="N26" s="174"/>
      <c r="O26" s="174"/>
      <c r="P26" s="174"/>
      <c r="Q26" s="174"/>
    </row>
    <row r="27" spans="1:17" ht="10" customHeight="1" x14ac:dyDescent="0.35">
      <c r="A27" s="15"/>
      <c r="B27" s="173" t="s">
        <v>88</v>
      </c>
      <c r="C27" s="173"/>
      <c r="D27" s="173"/>
      <c r="E27" s="173"/>
      <c r="F27" s="173"/>
      <c r="G27" s="173"/>
      <c r="H27" s="173"/>
      <c r="I27" s="173"/>
      <c r="J27" s="173"/>
      <c r="K27" s="173"/>
      <c r="L27" s="173"/>
      <c r="M27" s="173"/>
      <c r="N27" s="173"/>
      <c r="O27" s="173"/>
      <c r="P27" s="173"/>
      <c r="Q27" s="173"/>
    </row>
    <row r="28" spans="1:17" ht="10" customHeight="1" x14ac:dyDescent="0.35">
      <c r="A28" s="15"/>
      <c r="B28" s="173"/>
      <c r="C28" s="173"/>
      <c r="D28" s="173"/>
      <c r="E28" s="173"/>
      <c r="F28" s="173"/>
      <c r="G28" s="173"/>
      <c r="H28" s="173"/>
      <c r="I28" s="173"/>
      <c r="J28" s="173"/>
      <c r="K28" s="173"/>
      <c r="L28" s="173"/>
      <c r="M28" s="173"/>
      <c r="N28" s="173"/>
      <c r="O28" s="173"/>
      <c r="P28" s="173"/>
      <c r="Q28" s="173"/>
    </row>
    <row r="29" spans="1:17" ht="10" customHeight="1" x14ac:dyDescent="0.35">
      <c r="A29" s="15"/>
      <c r="B29" s="173"/>
      <c r="C29" s="173"/>
      <c r="D29" s="173"/>
      <c r="E29" s="173"/>
      <c r="F29" s="173"/>
      <c r="G29" s="173"/>
      <c r="H29" s="173"/>
      <c r="I29" s="173"/>
      <c r="J29" s="173"/>
      <c r="K29" s="173"/>
      <c r="L29" s="173"/>
      <c r="M29" s="173"/>
      <c r="N29" s="173"/>
      <c r="O29" s="173"/>
      <c r="P29" s="173"/>
      <c r="Q29" s="173"/>
    </row>
    <row r="30" spans="1:17" ht="10" customHeight="1" x14ac:dyDescent="0.35">
      <c r="A30" s="15"/>
      <c r="B30" s="173"/>
      <c r="C30" s="173"/>
      <c r="D30" s="173"/>
      <c r="E30" s="173"/>
      <c r="F30" s="173"/>
      <c r="G30" s="173"/>
      <c r="H30" s="173"/>
      <c r="I30" s="173"/>
      <c r="J30" s="173"/>
      <c r="K30" s="173"/>
      <c r="L30" s="173"/>
      <c r="M30" s="173"/>
      <c r="N30" s="173"/>
      <c r="O30" s="173"/>
      <c r="P30" s="173"/>
      <c r="Q30" s="173"/>
    </row>
    <row r="31" spans="1:17" ht="10" customHeight="1" x14ac:dyDescent="0.35">
      <c r="A31" s="15"/>
      <c r="B31" s="173"/>
      <c r="C31" s="173"/>
      <c r="D31" s="173"/>
      <c r="E31" s="173"/>
      <c r="F31" s="173"/>
      <c r="G31" s="173"/>
      <c r="H31" s="173"/>
      <c r="I31" s="173"/>
      <c r="J31" s="173"/>
      <c r="K31" s="173"/>
      <c r="L31" s="173"/>
      <c r="M31" s="173"/>
      <c r="N31" s="173"/>
      <c r="O31" s="173"/>
      <c r="P31" s="173"/>
      <c r="Q31" s="173"/>
    </row>
    <row r="32" spans="1:17" ht="23.15" customHeight="1" x14ac:dyDescent="0.35">
      <c r="A32" s="15"/>
      <c r="B32" s="174" t="s">
        <v>80</v>
      </c>
      <c r="C32" s="174"/>
      <c r="D32" s="174"/>
      <c r="E32" s="174"/>
      <c r="F32" s="174"/>
      <c r="G32" s="174"/>
      <c r="H32" s="174"/>
      <c r="I32" s="174"/>
      <c r="J32" s="174"/>
      <c r="K32" s="174"/>
      <c r="L32" s="174"/>
      <c r="M32" s="174"/>
      <c r="N32" s="174"/>
      <c r="O32" s="174"/>
      <c r="P32" s="174"/>
      <c r="Q32" s="174"/>
    </row>
    <row r="33" spans="1:17" ht="15" customHeight="1" x14ac:dyDescent="0.35">
      <c r="A33" s="15"/>
      <c r="B33" s="174"/>
      <c r="C33" s="174"/>
      <c r="D33" s="174"/>
      <c r="E33" s="174"/>
      <c r="F33" s="174"/>
      <c r="G33" s="174"/>
      <c r="H33" s="174"/>
      <c r="I33" s="174"/>
      <c r="J33" s="174"/>
      <c r="K33" s="174"/>
      <c r="L33" s="174"/>
      <c r="M33" s="174"/>
      <c r="N33" s="174"/>
      <c r="O33" s="174"/>
      <c r="P33" s="174"/>
      <c r="Q33" s="174"/>
    </row>
    <row r="34" spans="1:17" ht="15" customHeight="1" x14ac:dyDescent="0.35">
      <c r="A34" s="15"/>
      <c r="B34" s="174"/>
      <c r="C34" s="174"/>
      <c r="D34" s="174"/>
      <c r="E34" s="174"/>
      <c r="F34" s="174"/>
      <c r="G34" s="174"/>
      <c r="H34" s="174"/>
      <c r="I34" s="174"/>
      <c r="J34" s="174"/>
      <c r="K34" s="174"/>
      <c r="L34" s="174"/>
      <c r="M34" s="174"/>
      <c r="N34" s="174"/>
      <c r="O34" s="174"/>
      <c r="P34" s="174"/>
      <c r="Q34" s="174"/>
    </row>
    <row r="35" spans="1:17" ht="15" customHeight="1" x14ac:dyDescent="0.35">
      <c r="A35" s="15"/>
      <c r="B35" s="174" t="s">
        <v>81</v>
      </c>
      <c r="C35" s="174"/>
      <c r="D35" s="174"/>
      <c r="E35" s="174"/>
      <c r="F35" s="174"/>
      <c r="G35" s="174"/>
      <c r="H35" s="174"/>
      <c r="I35" s="174"/>
      <c r="J35" s="174"/>
      <c r="K35" s="174"/>
      <c r="L35" s="174"/>
      <c r="M35" s="174"/>
      <c r="N35" s="174"/>
      <c r="O35" s="174"/>
      <c r="P35" s="174"/>
      <c r="Q35" s="174"/>
    </row>
    <row r="36" spans="1:17" ht="15" customHeight="1" x14ac:dyDescent="0.35">
      <c r="A36" s="15"/>
      <c r="B36" s="174"/>
      <c r="C36" s="174"/>
      <c r="D36" s="174"/>
      <c r="E36" s="174"/>
      <c r="F36" s="174"/>
      <c r="G36" s="174"/>
      <c r="H36" s="174"/>
      <c r="I36" s="174"/>
      <c r="J36" s="174"/>
      <c r="K36" s="174"/>
      <c r="L36" s="174"/>
      <c r="M36" s="174"/>
      <c r="N36" s="174"/>
      <c r="O36" s="174"/>
      <c r="P36" s="174"/>
      <c r="Q36" s="174"/>
    </row>
  </sheetData>
  <mergeCells count="15">
    <mergeCell ref="A3:A5"/>
    <mergeCell ref="B4:Q4"/>
    <mergeCell ref="B5:Q5"/>
    <mergeCell ref="A6:A7"/>
    <mergeCell ref="B6:Q7"/>
    <mergeCell ref="B27:Q31"/>
    <mergeCell ref="B32:Q34"/>
    <mergeCell ref="B8:Q8"/>
    <mergeCell ref="B35:Q36"/>
    <mergeCell ref="B9:Q11"/>
    <mergeCell ref="B12:Q15"/>
    <mergeCell ref="B16:Q16"/>
    <mergeCell ref="B17:Q17"/>
    <mergeCell ref="B18:Q22"/>
    <mergeCell ref="B23:Q26"/>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50</vt:i4>
      </vt:variant>
      <vt:variant>
        <vt:lpstr>Named Ranges</vt:lpstr>
      </vt:variant>
      <vt:variant>
        <vt:i4>2</vt:i4>
      </vt:variant>
    </vt:vector>
  </HeadingPairs>
  <TitlesOfParts>
    <vt:vector size="52" baseType="lpstr">
      <vt:lpstr>Contents</vt:lpstr>
      <vt:lpstr>Life expectancy at birth</vt:lpstr>
      <vt:lpstr>Life expectancy at age 65</vt:lpstr>
      <vt:lpstr>Healthy life expectancy</vt:lpstr>
      <vt:lpstr>Disability free life expectancy</vt:lpstr>
      <vt:lpstr>Potential Years of Life Lost</vt:lpstr>
      <vt:lpstr>SDR Treatable </vt:lpstr>
      <vt:lpstr>SDR Preventable</vt:lpstr>
      <vt:lpstr>SDR Avoidable</vt:lpstr>
      <vt:lpstr>SDR Circulatory U75</vt:lpstr>
      <vt:lpstr>SDR Respiratory U75</vt:lpstr>
      <vt:lpstr>SDR Cancer U75</vt:lpstr>
      <vt:lpstr>SDR All Cause Mortality U75</vt:lpstr>
      <vt:lpstr>SAR Circulatory</vt:lpstr>
      <vt:lpstr>SAR Circulatory U75</vt:lpstr>
      <vt:lpstr>SPR Anthypertensive</vt:lpstr>
      <vt:lpstr>SPR Statin</vt:lpstr>
      <vt:lpstr>SAR Respiratory</vt:lpstr>
      <vt:lpstr>SAR Respiratory U75</vt:lpstr>
      <vt:lpstr>SIR Cancer</vt:lpstr>
      <vt:lpstr>SAR All Admissions</vt:lpstr>
      <vt:lpstr>SAR Emergency Admissions</vt:lpstr>
      <vt:lpstr>SAR Elective Inpatient </vt:lpstr>
      <vt:lpstr>SAR Day Case Admissions</vt:lpstr>
      <vt:lpstr>SAR Self Harm Admissions</vt:lpstr>
      <vt:lpstr>SDR Suicide</vt:lpstr>
      <vt:lpstr>SPR Mood and Anxiety</vt:lpstr>
      <vt:lpstr>SAR Alcohol Related Causes</vt:lpstr>
      <vt:lpstr>SDR Alcohol Specific Causes</vt:lpstr>
      <vt:lpstr>SDR Smoking Related Causes</vt:lpstr>
      <vt:lpstr>SIR Lung Cancer</vt:lpstr>
      <vt:lpstr>SDR Lung Cancer</vt:lpstr>
      <vt:lpstr>SAR Drug Related Causes</vt:lpstr>
      <vt:lpstr>SDR - Drug Related Causes</vt:lpstr>
      <vt:lpstr>SDR  Drug Misuse</vt:lpstr>
      <vt:lpstr>Infant mortality rate</vt:lpstr>
      <vt:lpstr>Smoking during pregnancy</vt:lpstr>
      <vt:lpstr>Teenage Birth Rate</vt:lpstr>
      <vt:lpstr>Low Birth Weight</vt:lpstr>
      <vt:lpstr>Healthy Birth Weight</vt:lpstr>
      <vt:lpstr>Breastfeeding on discharge</vt:lpstr>
      <vt:lpstr>P1 BMI Obese</vt:lpstr>
      <vt:lpstr>P1 BMI Overweight or Obese</vt:lpstr>
      <vt:lpstr>Y8 BMI Obese</vt:lpstr>
      <vt:lpstr>Y8 BMI Overweight or Obese</vt:lpstr>
      <vt:lpstr>Median Fire Response Times</vt:lpstr>
      <vt:lpstr>Median Ambulance Response Times</vt:lpstr>
      <vt:lpstr>SDR All Age All Cause Mortality</vt:lpstr>
      <vt:lpstr>Indicator Definitions</vt:lpstr>
      <vt:lpstr>Technical Notes and Guidance</vt:lpstr>
      <vt:lpstr>'Indicator Definitions'!_ftn1</vt:lpstr>
      <vt:lpstr>'Indicator Definitions'!_ftnref1</vt:lpstr>
    </vt:vector>
  </TitlesOfParts>
  <Company>IT Assist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Patricia McDowell</dc:creator>
  <cp:lastModifiedBy>Muldoon, Des</cp:lastModifiedBy>
  <cp:lastPrinted>2026-09-14T11:59:12Z</cp:lastPrinted>
  <dcterms:created xsi:type="dcterms:W3CDTF">2017-03-16T15:43:52Z</dcterms:created>
  <dcterms:modified xsi:type="dcterms:W3CDTF">2026-10-06T14:35:27Z</dcterms:modified>
</cp:coreProperties>
</file>