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ata\ROOM817\EXCEL\REPORT\PUBLICATIONS\Weekly\"/>
    </mc:Choice>
  </mc:AlternateContent>
  <xr:revisionPtr revIDLastSave="0" documentId="13_ncr:1_{5E2D525D-01FE-4F72-A1F6-1CB71DB1EB6C}" xr6:coauthVersionLast="47" xr6:coauthVersionMax="47" xr10:uidLastSave="{00000000-0000-0000-0000-000000000000}"/>
  <bookViews>
    <workbookView xWindow="-19308" yWindow="-108" windowWidth="19416" windowHeight="10416" firstSheet="11" activeTab="13" xr2:uid="{00000000-000D-0000-FFFF-FFFF00000000}"/>
  </bookViews>
  <sheets>
    <sheet name="Volume 86 Quarter 2" sheetId="11" r:id="rId1"/>
    <sheet name="No.14 08 Apr 2023" sheetId="1" r:id="rId2"/>
    <sheet name="No.15 15 Apr 2023" sheetId="12" r:id="rId3"/>
    <sheet name="No.16 22 Apr 2023" sheetId="15" r:id="rId4"/>
    <sheet name="No.17 29 Apr 2023" sheetId="18" r:id="rId5"/>
    <sheet name="No.18 06 May 2023" sheetId="21" r:id="rId6"/>
    <sheet name="No.19 13 May 2023" sheetId="24" r:id="rId7"/>
    <sheet name="No.20 20 May 2023" sheetId="27" r:id="rId8"/>
    <sheet name="No.21 27 May 2023" sheetId="30" r:id="rId9"/>
    <sheet name="No.22 03 Jun 2023" sheetId="33" r:id="rId10"/>
    <sheet name="No.23 10 Jun 2023" sheetId="36" r:id="rId11"/>
    <sheet name="No.24 17 Jun 2023" sheetId="39" r:id="rId12"/>
    <sheet name="No.25 24 Jun 2023" sheetId="42" r:id="rId13"/>
    <sheet name="No.26 01 Jul 2023" sheetId="45" r:id="rId14"/>
    <sheet name="Graphs 1" sheetId="46" r:id="rId15"/>
    <sheet name="Graphs 2" sheetId="47" r:id="rId16"/>
  </sheets>
  <externalReferences>
    <externalReference r:id="rId17"/>
    <externalReference r:id="rId18"/>
    <externalReference r:id="rId19"/>
  </externalReferences>
  <definedNames>
    <definedName name="adjfactor_barley" localSheetId="15">#REF!</definedName>
    <definedName name="adjfactor_barley">'[1]13 BARLEY - GROWERS PRICES'!$F$5</definedName>
    <definedName name="as">'[2]Weekly prices'!$C$47:$C$51</definedName>
    <definedName name="_xlnm.Database" localSheetId="14">#REF!</definedName>
    <definedName name="_xlnm.Database" localSheetId="15">#REF!</definedName>
    <definedName name="_xlnm.Database" localSheetId="0">#REF!</definedName>
    <definedName name="_xlnm.Database">#REF!</definedName>
    <definedName name="jj" localSheetId="0">#REF!</definedName>
    <definedName name="jj">#REF!</definedName>
    <definedName name="O3_">"Picture 9"</definedName>
    <definedName name="oct_bar_del_pri" localSheetId="14">#REF!</definedName>
    <definedName name="oct_bar_del_pri" localSheetId="15">#REF!</definedName>
    <definedName name="oct_bar_del_pri">'[2]Monthly prices'!$F$18</definedName>
    <definedName name="oct_bar_del_ton" localSheetId="14">#REF!</definedName>
    <definedName name="oct_bar_del_ton" localSheetId="15">#REF!</definedName>
    <definedName name="oct_bar_del_ton">'[2]Weekly prices'!$F$47:$F$51</definedName>
    <definedName name="oct_bar_ex_ton" localSheetId="14">#REF!</definedName>
    <definedName name="oct_bar_ex_ton" localSheetId="15">#REF!</definedName>
    <definedName name="oct_bar_ex_ton">'[2]Weekly prices'!$C$47:$C$51</definedName>
    <definedName name="oct_bar_ex_val" localSheetId="14">#REF!</definedName>
    <definedName name="oct_bar_ex_val" localSheetId="15">#REF!</definedName>
    <definedName name="oct_bar_ex_val">'[2]Weekly prices'!$E$47:$E$51</definedName>
    <definedName name="_xlnm.Print_Area" localSheetId="14">'Graphs 1'!$A$1:$N$84</definedName>
    <definedName name="_xlnm.Print_Area" localSheetId="15">'Graphs 2'!$A$1:$N$76</definedName>
    <definedName name="_xlnm.Print_Area" localSheetId="1">'No.14 08 Apr 2023'!$A$1:$O$127</definedName>
    <definedName name="_xlnm.Print_Area" localSheetId="2">'No.15 15 Apr 2023'!$A$1:$O$127</definedName>
    <definedName name="_xlnm.Print_Area" localSheetId="3">'No.16 22 Apr 2023'!$A$1:$O$127</definedName>
    <definedName name="_xlnm.Print_Area" localSheetId="4">'No.17 29 Apr 2023'!$A$1:$O$127</definedName>
    <definedName name="_xlnm.Print_Area" localSheetId="5">'No.18 06 May 2023'!$A$1:$O$127</definedName>
    <definedName name="_xlnm.Print_Area" localSheetId="6">'No.19 13 May 2023'!$A$1:$O$127</definedName>
    <definedName name="_xlnm.Print_Area" localSheetId="7">'No.20 20 May 2023'!$A$1:$O$127</definedName>
    <definedName name="_xlnm.Print_Area" localSheetId="8">'No.21 27 May 2023'!$A$1:$O$127</definedName>
    <definedName name="_xlnm.Print_Area" localSheetId="9">'No.22 03 Jun 2023'!$A$1:$O$127</definedName>
    <definedName name="_xlnm.Print_Area" localSheetId="10">'No.23 10 Jun 2023'!$A$1:$O$127</definedName>
    <definedName name="_xlnm.Print_Area" localSheetId="11">'No.24 17 Jun 2023'!$A$1:$O$127</definedName>
    <definedName name="_xlnm.Print_Area" localSheetId="12">'No.25 24 Jun 2023'!$A$1:$O$127</definedName>
    <definedName name="_xlnm.Print_Area" localSheetId="13">'No.26 01 Jul 2023'!$A$1:$O$127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7" i="45" l="1"/>
  <c r="N127" i="45"/>
  <c r="O126" i="45"/>
  <c r="N126" i="45"/>
  <c r="O125" i="45"/>
  <c r="N125" i="45"/>
  <c r="O124" i="45"/>
  <c r="N124" i="45"/>
  <c r="O121" i="45"/>
  <c r="N121" i="45"/>
  <c r="O120" i="45"/>
  <c r="N120" i="45"/>
  <c r="O119" i="45"/>
  <c r="N119" i="45"/>
  <c r="O118" i="45"/>
  <c r="N118" i="45"/>
  <c r="O117" i="45"/>
  <c r="N117" i="45"/>
  <c r="O116" i="45"/>
  <c r="N116" i="45"/>
  <c r="O114" i="45"/>
  <c r="N114" i="45"/>
  <c r="O113" i="45"/>
  <c r="N113" i="45"/>
  <c r="O111" i="45"/>
  <c r="N111" i="45"/>
  <c r="O110" i="45"/>
  <c r="N110" i="45"/>
  <c r="O109" i="45"/>
  <c r="N109" i="45"/>
  <c r="O108" i="45"/>
  <c r="N108" i="45"/>
  <c r="O107" i="45"/>
  <c r="N107" i="45"/>
  <c r="O106" i="45"/>
  <c r="N106" i="45"/>
  <c r="O104" i="45"/>
  <c r="N104" i="45"/>
  <c r="O103" i="45"/>
  <c r="N103" i="45"/>
  <c r="O102" i="45"/>
  <c r="N102" i="45"/>
  <c r="O101" i="45"/>
  <c r="N101" i="45"/>
  <c r="O99" i="45"/>
  <c r="N99" i="45"/>
  <c r="O98" i="45"/>
  <c r="N98" i="45"/>
  <c r="O97" i="45"/>
  <c r="N97" i="45"/>
  <c r="O96" i="45"/>
  <c r="N96" i="45"/>
  <c r="O95" i="45"/>
  <c r="N95" i="45"/>
  <c r="O94" i="45"/>
  <c r="N94" i="45"/>
  <c r="O93" i="45"/>
  <c r="N93" i="45"/>
  <c r="O92" i="45"/>
  <c r="N92" i="45"/>
  <c r="O91" i="45"/>
  <c r="N91" i="45"/>
  <c r="J88" i="45"/>
  <c r="O85" i="45"/>
  <c r="N85" i="45"/>
  <c r="O84" i="45"/>
  <c r="N84" i="45"/>
  <c r="O82" i="45"/>
  <c r="N82" i="45"/>
  <c r="J81" i="45"/>
  <c r="O78" i="45"/>
  <c r="N78" i="45"/>
  <c r="O77" i="45"/>
  <c r="N77" i="45"/>
  <c r="O76" i="45"/>
  <c r="N76" i="45"/>
  <c r="O75" i="45"/>
  <c r="N75" i="45"/>
  <c r="N70" i="45"/>
  <c r="B70" i="45"/>
  <c r="O58" i="45"/>
  <c r="N58" i="45"/>
  <c r="G58" i="45"/>
  <c r="F58" i="45"/>
  <c r="O57" i="45"/>
  <c r="N57" i="45"/>
  <c r="G57" i="45"/>
  <c r="F57" i="45"/>
  <c r="O56" i="45"/>
  <c r="N56" i="45"/>
  <c r="O50" i="45"/>
  <c r="N50" i="45"/>
  <c r="J48" i="45"/>
  <c r="O45" i="45"/>
  <c r="N45" i="45"/>
  <c r="J43" i="45"/>
  <c r="O40" i="45"/>
  <c r="N40" i="45"/>
  <c r="O39" i="45"/>
  <c r="N39" i="45"/>
  <c r="O38" i="45"/>
  <c r="N38" i="45"/>
  <c r="J36" i="45"/>
  <c r="G33" i="45"/>
  <c r="F33" i="45"/>
  <c r="G32" i="45"/>
  <c r="F32" i="45"/>
  <c r="O31" i="45"/>
  <c r="N31" i="45"/>
  <c r="G31" i="45"/>
  <c r="F31" i="45"/>
  <c r="O30" i="45"/>
  <c r="N30" i="45"/>
  <c r="G30" i="45"/>
  <c r="F30" i="45"/>
  <c r="O29" i="45"/>
  <c r="N29" i="45"/>
  <c r="G29" i="45"/>
  <c r="F29" i="45"/>
  <c r="O28" i="45"/>
  <c r="N28" i="45"/>
  <c r="G28" i="45"/>
  <c r="F28" i="45"/>
  <c r="O27" i="45"/>
  <c r="N27" i="45"/>
  <c r="G27" i="45"/>
  <c r="F27" i="45"/>
  <c r="O26" i="45"/>
  <c r="N26" i="45"/>
  <c r="G26" i="45"/>
  <c r="F26" i="45"/>
  <c r="O25" i="45"/>
  <c r="N25" i="45"/>
  <c r="G25" i="45"/>
  <c r="F25" i="45"/>
  <c r="O24" i="45"/>
  <c r="N24" i="45"/>
  <c r="G24" i="45"/>
  <c r="F24" i="45"/>
  <c r="G21" i="45"/>
  <c r="F21" i="45"/>
  <c r="O20" i="45"/>
  <c r="N20" i="45"/>
  <c r="G20" i="45"/>
  <c r="F20" i="45"/>
  <c r="O19" i="45"/>
  <c r="N19" i="45"/>
  <c r="G19" i="45"/>
  <c r="F19" i="45"/>
  <c r="O18" i="45"/>
  <c r="N18" i="45"/>
  <c r="G18" i="45"/>
  <c r="F18" i="45"/>
  <c r="O17" i="45"/>
  <c r="N17" i="45"/>
  <c r="G17" i="45"/>
  <c r="F17" i="45"/>
  <c r="O16" i="45"/>
  <c r="N16" i="45"/>
  <c r="G16" i="45"/>
  <c r="F16" i="45"/>
  <c r="O15" i="45"/>
  <c r="N15" i="45"/>
  <c r="G15" i="45"/>
  <c r="F15" i="45"/>
  <c r="O14" i="45"/>
  <c r="N14" i="45"/>
  <c r="G14" i="45"/>
  <c r="F14" i="45"/>
  <c r="O13" i="45"/>
  <c r="N13" i="45"/>
  <c r="O127" i="42"/>
  <c r="N127" i="42"/>
  <c r="O126" i="42"/>
  <c r="N126" i="42"/>
  <c r="O125" i="42"/>
  <c r="N125" i="42"/>
  <c r="O124" i="42"/>
  <c r="N124" i="42"/>
  <c r="O121" i="42"/>
  <c r="N121" i="42"/>
  <c r="O120" i="42"/>
  <c r="N120" i="42"/>
  <c r="O119" i="42"/>
  <c r="N119" i="42"/>
  <c r="O118" i="42"/>
  <c r="N118" i="42"/>
  <c r="O117" i="42"/>
  <c r="N117" i="42"/>
  <c r="O116" i="42"/>
  <c r="N116" i="42"/>
  <c r="O114" i="42"/>
  <c r="N114" i="42"/>
  <c r="O113" i="42"/>
  <c r="N113" i="42"/>
  <c r="O111" i="42"/>
  <c r="N111" i="42"/>
  <c r="O110" i="42"/>
  <c r="N110" i="42"/>
  <c r="O109" i="42"/>
  <c r="N109" i="42"/>
  <c r="O108" i="42"/>
  <c r="N108" i="42"/>
  <c r="O107" i="42"/>
  <c r="N107" i="42"/>
  <c r="O106" i="42"/>
  <c r="N106" i="42"/>
  <c r="O104" i="42"/>
  <c r="N104" i="42"/>
  <c r="O103" i="42"/>
  <c r="N103" i="42"/>
  <c r="O102" i="42"/>
  <c r="N102" i="42"/>
  <c r="O101" i="42"/>
  <c r="N101" i="42"/>
  <c r="O99" i="42"/>
  <c r="N99" i="42"/>
  <c r="O98" i="42"/>
  <c r="N98" i="42"/>
  <c r="O97" i="42"/>
  <c r="N97" i="42"/>
  <c r="O96" i="42"/>
  <c r="N96" i="42"/>
  <c r="O95" i="42"/>
  <c r="N95" i="42"/>
  <c r="O94" i="42"/>
  <c r="N94" i="42"/>
  <c r="O93" i="42"/>
  <c r="N93" i="42"/>
  <c r="O92" i="42"/>
  <c r="N92" i="42"/>
  <c r="O91" i="42"/>
  <c r="N91" i="42"/>
  <c r="J88" i="42"/>
  <c r="O85" i="42"/>
  <c r="N85" i="42"/>
  <c r="O84" i="42"/>
  <c r="N84" i="42"/>
  <c r="O82" i="42"/>
  <c r="N82" i="42"/>
  <c r="J81" i="42"/>
  <c r="O78" i="42"/>
  <c r="N78" i="42"/>
  <c r="O77" i="42"/>
  <c r="N77" i="42"/>
  <c r="O76" i="42"/>
  <c r="N76" i="42"/>
  <c r="O75" i="42"/>
  <c r="N75" i="42"/>
  <c r="N70" i="42"/>
  <c r="B70" i="42"/>
  <c r="O58" i="42"/>
  <c r="N58" i="42"/>
  <c r="G58" i="42"/>
  <c r="F58" i="42"/>
  <c r="O57" i="42"/>
  <c r="N57" i="42"/>
  <c r="G57" i="42"/>
  <c r="F57" i="42"/>
  <c r="O56" i="42"/>
  <c r="N56" i="42"/>
  <c r="O50" i="42"/>
  <c r="N50" i="42"/>
  <c r="O45" i="42"/>
  <c r="N45" i="42"/>
  <c r="J43" i="42"/>
  <c r="J48" i="42" s="1"/>
  <c r="O40" i="42"/>
  <c r="N40" i="42"/>
  <c r="O39" i="42"/>
  <c r="N39" i="42"/>
  <c r="O38" i="42"/>
  <c r="N38" i="42"/>
  <c r="J36" i="42"/>
  <c r="G33" i="42"/>
  <c r="F33" i="42"/>
  <c r="G32" i="42"/>
  <c r="F32" i="42"/>
  <c r="O31" i="42"/>
  <c r="N31" i="42"/>
  <c r="G31" i="42"/>
  <c r="F31" i="42"/>
  <c r="O30" i="42"/>
  <c r="N30" i="42"/>
  <c r="G30" i="42"/>
  <c r="F30" i="42"/>
  <c r="O29" i="42"/>
  <c r="N29" i="42"/>
  <c r="G29" i="42"/>
  <c r="F29" i="42"/>
  <c r="O28" i="42"/>
  <c r="N28" i="42"/>
  <c r="G28" i="42"/>
  <c r="F28" i="42"/>
  <c r="O27" i="42"/>
  <c r="N27" i="42"/>
  <c r="G27" i="42"/>
  <c r="F27" i="42"/>
  <c r="O26" i="42"/>
  <c r="N26" i="42"/>
  <c r="G26" i="42"/>
  <c r="F26" i="42"/>
  <c r="O25" i="42"/>
  <c r="N25" i="42"/>
  <c r="G25" i="42"/>
  <c r="F25" i="42"/>
  <c r="O24" i="42"/>
  <c r="N24" i="42"/>
  <c r="G24" i="42"/>
  <c r="F24" i="42"/>
  <c r="G21" i="42"/>
  <c r="F21" i="42"/>
  <c r="O20" i="42"/>
  <c r="N20" i="42"/>
  <c r="G20" i="42"/>
  <c r="F20" i="42"/>
  <c r="O19" i="42"/>
  <c r="N19" i="42"/>
  <c r="G19" i="42"/>
  <c r="F19" i="42"/>
  <c r="O18" i="42"/>
  <c r="N18" i="42"/>
  <c r="G18" i="42"/>
  <c r="F18" i="42"/>
  <c r="O17" i="42"/>
  <c r="N17" i="42"/>
  <c r="G17" i="42"/>
  <c r="F17" i="42"/>
  <c r="O16" i="42"/>
  <c r="N16" i="42"/>
  <c r="G16" i="42"/>
  <c r="F16" i="42"/>
  <c r="O15" i="42"/>
  <c r="N15" i="42"/>
  <c r="G15" i="42"/>
  <c r="F15" i="42"/>
  <c r="O14" i="42"/>
  <c r="N14" i="42"/>
  <c r="G14" i="42"/>
  <c r="F14" i="42"/>
  <c r="O13" i="42"/>
  <c r="N13" i="42"/>
  <c r="O127" i="39" l="1"/>
  <c r="N127" i="39"/>
  <c r="O126" i="39"/>
  <c r="N126" i="39"/>
  <c r="O125" i="39"/>
  <c r="N125" i="39"/>
  <c r="O124" i="39"/>
  <c r="N124" i="39"/>
  <c r="O121" i="39"/>
  <c r="N121" i="39"/>
  <c r="O120" i="39"/>
  <c r="N120" i="39"/>
  <c r="O119" i="39"/>
  <c r="N119" i="39"/>
  <c r="O118" i="39"/>
  <c r="N118" i="39"/>
  <c r="O117" i="39"/>
  <c r="N117" i="39"/>
  <c r="O116" i="39"/>
  <c r="N116" i="39"/>
  <c r="O114" i="39"/>
  <c r="N114" i="39"/>
  <c r="O113" i="39"/>
  <c r="N113" i="39"/>
  <c r="O111" i="39"/>
  <c r="N111" i="39"/>
  <c r="O110" i="39"/>
  <c r="N110" i="39"/>
  <c r="O109" i="39"/>
  <c r="N109" i="39"/>
  <c r="O108" i="39"/>
  <c r="N108" i="39"/>
  <c r="O107" i="39"/>
  <c r="N107" i="39"/>
  <c r="O106" i="39"/>
  <c r="N106" i="39"/>
  <c r="O104" i="39"/>
  <c r="N104" i="39"/>
  <c r="O103" i="39"/>
  <c r="N103" i="39"/>
  <c r="O102" i="39"/>
  <c r="N102" i="39"/>
  <c r="O101" i="39"/>
  <c r="N101" i="39"/>
  <c r="O99" i="39"/>
  <c r="N99" i="39"/>
  <c r="O98" i="39"/>
  <c r="N98" i="39"/>
  <c r="O97" i="39"/>
  <c r="N97" i="39"/>
  <c r="O96" i="39"/>
  <c r="N96" i="39"/>
  <c r="O95" i="39"/>
  <c r="N95" i="39"/>
  <c r="O94" i="39"/>
  <c r="N94" i="39"/>
  <c r="O93" i="39"/>
  <c r="N93" i="39"/>
  <c r="O92" i="39"/>
  <c r="N92" i="39"/>
  <c r="O91" i="39"/>
  <c r="N91" i="39"/>
  <c r="J88" i="39"/>
  <c r="O85" i="39"/>
  <c r="N85" i="39"/>
  <c r="O84" i="39"/>
  <c r="N84" i="39"/>
  <c r="O82" i="39"/>
  <c r="N82" i="39"/>
  <c r="J81" i="39"/>
  <c r="O78" i="39"/>
  <c r="N78" i="39"/>
  <c r="O77" i="39"/>
  <c r="N77" i="39"/>
  <c r="O76" i="39"/>
  <c r="N76" i="39"/>
  <c r="O75" i="39"/>
  <c r="N75" i="39"/>
  <c r="N70" i="39"/>
  <c r="B70" i="39"/>
  <c r="O58" i="39"/>
  <c r="N58" i="39"/>
  <c r="G58" i="39"/>
  <c r="F58" i="39"/>
  <c r="O57" i="39"/>
  <c r="N57" i="39"/>
  <c r="G57" i="39"/>
  <c r="F57" i="39"/>
  <c r="O56" i="39"/>
  <c r="N56" i="39"/>
  <c r="O50" i="39"/>
  <c r="N50" i="39"/>
  <c r="J48" i="39"/>
  <c r="O45" i="39"/>
  <c r="N45" i="39"/>
  <c r="J43" i="39"/>
  <c r="O40" i="39"/>
  <c r="N40" i="39"/>
  <c r="O39" i="39"/>
  <c r="N39" i="39"/>
  <c r="O38" i="39"/>
  <c r="N38" i="39"/>
  <c r="J36" i="39"/>
  <c r="G33" i="39"/>
  <c r="F33" i="39"/>
  <c r="G32" i="39"/>
  <c r="F32" i="39"/>
  <c r="O31" i="39"/>
  <c r="N31" i="39"/>
  <c r="G31" i="39"/>
  <c r="F31" i="39"/>
  <c r="O30" i="39"/>
  <c r="N30" i="39"/>
  <c r="G30" i="39"/>
  <c r="F30" i="39"/>
  <c r="O29" i="39"/>
  <c r="N29" i="39"/>
  <c r="G29" i="39"/>
  <c r="F29" i="39"/>
  <c r="O28" i="39"/>
  <c r="N28" i="39"/>
  <c r="G28" i="39"/>
  <c r="F28" i="39"/>
  <c r="O27" i="39"/>
  <c r="N27" i="39"/>
  <c r="G27" i="39"/>
  <c r="F27" i="39"/>
  <c r="O26" i="39"/>
  <c r="N26" i="39"/>
  <c r="G26" i="39"/>
  <c r="F26" i="39"/>
  <c r="O25" i="39"/>
  <c r="N25" i="39"/>
  <c r="G25" i="39"/>
  <c r="F25" i="39"/>
  <c r="O24" i="39"/>
  <c r="N24" i="39"/>
  <c r="G24" i="39"/>
  <c r="F24" i="39"/>
  <c r="G21" i="39"/>
  <c r="F21" i="39"/>
  <c r="O20" i="39"/>
  <c r="N20" i="39"/>
  <c r="G20" i="39"/>
  <c r="F20" i="39"/>
  <c r="O19" i="39"/>
  <c r="N19" i="39"/>
  <c r="G19" i="39"/>
  <c r="F19" i="39"/>
  <c r="O18" i="39"/>
  <c r="N18" i="39"/>
  <c r="G18" i="39"/>
  <c r="F18" i="39"/>
  <c r="O17" i="39"/>
  <c r="N17" i="39"/>
  <c r="G17" i="39"/>
  <c r="F17" i="39"/>
  <c r="O16" i="39"/>
  <c r="N16" i="39"/>
  <c r="G16" i="39"/>
  <c r="F16" i="39"/>
  <c r="O15" i="39"/>
  <c r="N15" i="39"/>
  <c r="G15" i="39"/>
  <c r="F15" i="39"/>
  <c r="O14" i="39"/>
  <c r="N14" i="39"/>
  <c r="G14" i="39"/>
  <c r="F14" i="39"/>
  <c r="O13" i="39"/>
  <c r="N13" i="39"/>
  <c r="O127" i="36"/>
  <c r="N127" i="36"/>
  <c r="O126" i="36"/>
  <c r="N126" i="36"/>
  <c r="O125" i="36"/>
  <c r="N125" i="36"/>
  <c r="O124" i="36"/>
  <c r="N124" i="36"/>
  <c r="O121" i="36"/>
  <c r="N121" i="36"/>
  <c r="O120" i="36"/>
  <c r="N120" i="36"/>
  <c r="O119" i="36"/>
  <c r="N119" i="36"/>
  <c r="O118" i="36"/>
  <c r="N118" i="36"/>
  <c r="O117" i="36"/>
  <c r="N117" i="36"/>
  <c r="O116" i="36"/>
  <c r="N116" i="36"/>
  <c r="O114" i="36"/>
  <c r="N114" i="36"/>
  <c r="O113" i="36"/>
  <c r="N113" i="36"/>
  <c r="O111" i="36"/>
  <c r="N111" i="36"/>
  <c r="O110" i="36"/>
  <c r="N110" i="36"/>
  <c r="O109" i="36"/>
  <c r="N109" i="36"/>
  <c r="O108" i="36"/>
  <c r="N108" i="36"/>
  <c r="O107" i="36"/>
  <c r="N107" i="36"/>
  <c r="O106" i="36"/>
  <c r="N106" i="36"/>
  <c r="O104" i="36"/>
  <c r="N104" i="36"/>
  <c r="O103" i="36"/>
  <c r="N103" i="36"/>
  <c r="O102" i="36"/>
  <c r="N102" i="36"/>
  <c r="O101" i="36"/>
  <c r="N101" i="36"/>
  <c r="O99" i="36"/>
  <c r="N99" i="36"/>
  <c r="O98" i="36"/>
  <c r="N98" i="36"/>
  <c r="O97" i="36"/>
  <c r="N97" i="36"/>
  <c r="O96" i="36"/>
  <c r="N96" i="36"/>
  <c r="O95" i="36"/>
  <c r="N95" i="36"/>
  <c r="O94" i="36"/>
  <c r="N94" i="36"/>
  <c r="O93" i="36"/>
  <c r="N93" i="36"/>
  <c r="O92" i="36"/>
  <c r="N92" i="36"/>
  <c r="O91" i="36"/>
  <c r="N91" i="36"/>
  <c r="J88" i="36"/>
  <c r="O85" i="36"/>
  <c r="N85" i="36"/>
  <c r="O84" i="36"/>
  <c r="N84" i="36"/>
  <c r="O82" i="36"/>
  <c r="N82" i="36"/>
  <c r="J81" i="36"/>
  <c r="O78" i="36"/>
  <c r="N78" i="36"/>
  <c r="O77" i="36"/>
  <c r="N77" i="36"/>
  <c r="O76" i="36"/>
  <c r="N76" i="36"/>
  <c r="O75" i="36"/>
  <c r="N75" i="36"/>
  <c r="N70" i="36"/>
  <c r="B70" i="36"/>
  <c r="O58" i="36"/>
  <c r="N58" i="36"/>
  <c r="G58" i="36"/>
  <c r="F58" i="36"/>
  <c r="O57" i="36"/>
  <c r="N57" i="36"/>
  <c r="G57" i="36"/>
  <c r="F57" i="36"/>
  <c r="O56" i="36"/>
  <c r="N56" i="36"/>
  <c r="O50" i="36"/>
  <c r="N50" i="36"/>
  <c r="J48" i="36"/>
  <c r="O45" i="36"/>
  <c r="N45" i="36"/>
  <c r="J43" i="36"/>
  <c r="O40" i="36"/>
  <c r="N40" i="36"/>
  <c r="O39" i="36"/>
  <c r="N39" i="36"/>
  <c r="O38" i="36"/>
  <c r="N38" i="36"/>
  <c r="J36" i="36"/>
  <c r="G33" i="36"/>
  <c r="F33" i="36"/>
  <c r="G32" i="36"/>
  <c r="F32" i="36"/>
  <c r="O31" i="36"/>
  <c r="N31" i="36"/>
  <c r="G31" i="36"/>
  <c r="F31" i="36"/>
  <c r="O30" i="36"/>
  <c r="N30" i="36"/>
  <c r="G30" i="36"/>
  <c r="F30" i="36"/>
  <c r="O29" i="36"/>
  <c r="N29" i="36"/>
  <c r="G29" i="36"/>
  <c r="F29" i="36"/>
  <c r="O28" i="36"/>
  <c r="N28" i="36"/>
  <c r="G28" i="36"/>
  <c r="F28" i="36"/>
  <c r="O27" i="36"/>
  <c r="N27" i="36"/>
  <c r="G27" i="36"/>
  <c r="F27" i="36"/>
  <c r="O26" i="36"/>
  <c r="N26" i="36"/>
  <c r="G26" i="36"/>
  <c r="F26" i="36"/>
  <c r="O25" i="36"/>
  <c r="N25" i="36"/>
  <c r="G25" i="36"/>
  <c r="F25" i="36"/>
  <c r="O24" i="36"/>
  <c r="N24" i="36"/>
  <c r="G24" i="36"/>
  <c r="F24" i="36"/>
  <c r="G21" i="36"/>
  <c r="F21" i="36"/>
  <c r="O20" i="36"/>
  <c r="N20" i="36"/>
  <c r="G20" i="36"/>
  <c r="F20" i="36"/>
  <c r="O19" i="36"/>
  <c r="N19" i="36"/>
  <c r="G19" i="36"/>
  <c r="F19" i="36"/>
  <c r="O18" i="36"/>
  <c r="N18" i="36"/>
  <c r="G18" i="36"/>
  <c r="F18" i="36"/>
  <c r="O17" i="36"/>
  <c r="N17" i="36"/>
  <c r="G17" i="36"/>
  <c r="F17" i="36"/>
  <c r="O16" i="36"/>
  <c r="N16" i="36"/>
  <c r="G16" i="36"/>
  <c r="F16" i="36"/>
  <c r="O15" i="36"/>
  <c r="N15" i="36"/>
  <c r="G15" i="36"/>
  <c r="F15" i="36"/>
  <c r="O14" i="36"/>
  <c r="N14" i="36"/>
  <c r="G14" i="36"/>
  <c r="F14" i="36"/>
  <c r="O13" i="36"/>
  <c r="N13" i="36"/>
  <c r="O127" i="33"/>
  <c r="N127" i="33"/>
  <c r="O126" i="33"/>
  <c r="N126" i="33"/>
  <c r="O125" i="33"/>
  <c r="N125" i="33"/>
  <c r="O124" i="33"/>
  <c r="N124" i="33"/>
  <c r="O121" i="33"/>
  <c r="N121" i="33"/>
  <c r="O120" i="33"/>
  <c r="N120" i="33"/>
  <c r="O119" i="33"/>
  <c r="N119" i="33"/>
  <c r="O118" i="33"/>
  <c r="N118" i="33"/>
  <c r="O117" i="33"/>
  <c r="N117" i="33"/>
  <c r="O116" i="33"/>
  <c r="N116" i="33"/>
  <c r="O114" i="33"/>
  <c r="N114" i="33"/>
  <c r="O113" i="33"/>
  <c r="N113" i="33"/>
  <c r="O111" i="33"/>
  <c r="N111" i="33"/>
  <c r="O110" i="33"/>
  <c r="N110" i="33"/>
  <c r="O109" i="33"/>
  <c r="N109" i="33"/>
  <c r="O108" i="33"/>
  <c r="N108" i="33"/>
  <c r="O107" i="33"/>
  <c r="N107" i="33"/>
  <c r="O106" i="33"/>
  <c r="N106" i="33"/>
  <c r="O104" i="33"/>
  <c r="N104" i="33"/>
  <c r="O103" i="33"/>
  <c r="N103" i="33"/>
  <c r="O102" i="33"/>
  <c r="N102" i="33"/>
  <c r="O101" i="33"/>
  <c r="N101" i="33"/>
  <c r="O99" i="33"/>
  <c r="N99" i="33"/>
  <c r="O98" i="33"/>
  <c r="N98" i="33"/>
  <c r="O97" i="33"/>
  <c r="N97" i="33"/>
  <c r="O96" i="33"/>
  <c r="N96" i="33"/>
  <c r="O95" i="33"/>
  <c r="N95" i="33"/>
  <c r="O94" i="33"/>
  <c r="N94" i="33"/>
  <c r="O93" i="33"/>
  <c r="N93" i="33"/>
  <c r="O92" i="33"/>
  <c r="N92" i="33"/>
  <c r="O91" i="33"/>
  <c r="N91" i="33"/>
  <c r="J88" i="33"/>
  <c r="O85" i="33"/>
  <c r="N85" i="33"/>
  <c r="O84" i="33"/>
  <c r="N84" i="33"/>
  <c r="O82" i="33"/>
  <c r="N82" i="33"/>
  <c r="J81" i="33"/>
  <c r="O78" i="33"/>
  <c r="N78" i="33"/>
  <c r="O77" i="33"/>
  <c r="N77" i="33"/>
  <c r="O76" i="33"/>
  <c r="N76" i="33"/>
  <c r="O75" i="33"/>
  <c r="N75" i="33"/>
  <c r="N70" i="33"/>
  <c r="B70" i="33"/>
  <c r="O58" i="33"/>
  <c r="N58" i="33"/>
  <c r="G58" i="33"/>
  <c r="F58" i="33"/>
  <c r="O57" i="33"/>
  <c r="N57" i="33"/>
  <c r="G57" i="33"/>
  <c r="F57" i="33"/>
  <c r="O56" i="33"/>
  <c r="N56" i="33"/>
  <c r="O50" i="33"/>
  <c r="N50" i="33"/>
  <c r="O45" i="33"/>
  <c r="N45" i="33"/>
  <c r="J43" i="33"/>
  <c r="J48" i="33" s="1"/>
  <c r="O40" i="33"/>
  <c r="N40" i="33"/>
  <c r="O39" i="33"/>
  <c r="N39" i="33"/>
  <c r="O38" i="33"/>
  <c r="N38" i="33"/>
  <c r="J36" i="33"/>
  <c r="G33" i="33"/>
  <c r="F33" i="33"/>
  <c r="G32" i="33"/>
  <c r="F32" i="33"/>
  <c r="O31" i="33"/>
  <c r="N31" i="33"/>
  <c r="G31" i="33"/>
  <c r="F31" i="33"/>
  <c r="O30" i="33"/>
  <c r="N30" i="33"/>
  <c r="G30" i="33"/>
  <c r="F30" i="33"/>
  <c r="O29" i="33"/>
  <c r="N29" i="33"/>
  <c r="G29" i="33"/>
  <c r="F29" i="33"/>
  <c r="O28" i="33"/>
  <c r="N28" i="33"/>
  <c r="G28" i="33"/>
  <c r="F28" i="33"/>
  <c r="O27" i="33"/>
  <c r="N27" i="33"/>
  <c r="G27" i="33"/>
  <c r="F27" i="33"/>
  <c r="O26" i="33"/>
  <c r="N26" i="33"/>
  <c r="G26" i="33"/>
  <c r="F26" i="33"/>
  <c r="O25" i="33"/>
  <c r="N25" i="33"/>
  <c r="G25" i="33"/>
  <c r="F25" i="33"/>
  <c r="O24" i="33"/>
  <c r="N24" i="33"/>
  <c r="G24" i="33"/>
  <c r="F24" i="33"/>
  <c r="G21" i="33"/>
  <c r="F21" i="33"/>
  <c r="O20" i="33"/>
  <c r="N20" i="33"/>
  <c r="G20" i="33"/>
  <c r="F20" i="33"/>
  <c r="O19" i="33"/>
  <c r="N19" i="33"/>
  <c r="G19" i="33"/>
  <c r="F19" i="33"/>
  <c r="O18" i="33"/>
  <c r="N18" i="33"/>
  <c r="G18" i="33"/>
  <c r="F18" i="33"/>
  <c r="O17" i="33"/>
  <c r="N17" i="33"/>
  <c r="G17" i="33"/>
  <c r="F17" i="33"/>
  <c r="O16" i="33"/>
  <c r="N16" i="33"/>
  <c r="G16" i="33"/>
  <c r="F16" i="33"/>
  <c r="O15" i="33"/>
  <c r="N15" i="33"/>
  <c r="G15" i="33"/>
  <c r="F15" i="33"/>
  <c r="O14" i="33"/>
  <c r="N14" i="33"/>
  <c r="G14" i="33"/>
  <c r="F14" i="33"/>
  <c r="O13" i="33"/>
  <c r="N13" i="33"/>
  <c r="O127" i="30" l="1"/>
  <c r="N127" i="30"/>
  <c r="O126" i="30"/>
  <c r="N126" i="30"/>
  <c r="O125" i="30"/>
  <c r="N125" i="30"/>
  <c r="O124" i="30"/>
  <c r="N124" i="30"/>
  <c r="O121" i="30"/>
  <c r="N121" i="30"/>
  <c r="O120" i="30"/>
  <c r="N120" i="30"/>
  <c r="O119" i="30"/>
  <c r="N119" i="30"/>
  <c r="O118" i="30"/>
  <c r="N118" i="30"/>
  <c r="O117" i="30"/>
  <c r="N117" i="30"/>
  <c r="O116" i="30"/>
  <c r="N116" i="30"/>
  <c r="O114" i="30"/>
  <c r="N114" i="30"/>
  <c r="O113" i="30"/>
  <c r="N113" i="30"/>
  <c r="O111" i="30"/>
  <c r="N111" i="30"/>
  <c r="O110" i="30"/>
  <c r="N110" i="30"/>
  <c r="O109" i="30"/>
  <c r="N109" i="30"/>
  <c r="O108" i="30"/>
  <c r="N108" i="30"/>
  <c r="O107" i="30"/>
  <c r="N107" i="30"/>
  <c r="O106" i="30"/>
  <c r="N106" i="30"/>
  <c r="O104" i="30"/>
  <c r="N104" i="30"/>
  <c r="O103" i="30"/>
  <c r="N103" i="30"/>
  <c r="O102" i="30"/>
  <c r="N102" i="30"/>
  <c r="O101" i="30"/>
  <c r="N101" i="30"/>
  <c r="O99" i="30"/>
  <c r="N99" i="30"/>
  <c r="O98" i="30"/>
  <c r="N98" i="30"/>
  <c r="O97" i="30"/>
  <c r="N97" i="30"/>
  <c r="O96" i="30"/>
  <c r="N96" i="30"/>
  <c r="O95" i="30"/>
  <c r="N95" i="30"/>
  <c r="O94" i="30"/>
  <c r="N94" i="30"/>
  <c r="O93" i="30"/>
  <c r="N93" i="30"/>
  <c r="O92" i="30"/>
  <c r="N92" i="30"/>
  <c r="O91" i="30"/>
  <c r="N91" i="30"/>
  <c r="J88" i="30"/>
  <c r="O85" i="30"/>
  <c r="N85" i="30"/>
  <c r="O84" i="30"/>
  <c r="N84" i="30"/>
  <c r="O82" i="30"/>
  <c r="J81" i="30"/>
  <c r="O78" i="30"/>
  <c r="N78" i="30"/>
  <c r="O77" i="30"/>
  <c r="N77" i="30"/>
  <c r="O76" i="30"/>
  <c r="N76" i="30"/>
  <c r="O75" i="30"/>
  <c r="N75" i="30"/>
  <c r="N70" i="30"/>
  <c r="B70" i="30"/>
  <c r="O58" i="30"/>
  <c r="N58" i="30"/>
  <c r="G58" i="30"/>
  <c r="F58" i="30"/>
  <c r="O57" i="30"/>
  <c r="N57" i="30"/>
  <c r="G57" i="30"/>
  <c r="F57" i="30"/>
  <c r="O56" i="30"/>
  <c r="N56" i="30"/>
  <c r="O50" i="30"/>
  <c r="N50" i="30"/>
  <c r="O45" i="30"/>
  <c r="N45" i="30"/>
  <c r="O40" i="30"/>
  <c r="N40" i="30"/>
  <c r="O39" i="30"/>
  <c r="N39" i="30"/>
  <c r="O38" i="30"/>
  <c r="N38" i="30"/>
  <c r="J36" i="30"/>
  <c r="J43" i="30" s="1"/>
  <c r="J48" i="30" s="1"/>
  <c r="G33" i="30"/>
  <c r="F33" i="30"/>
  <c r="G32" i="30"/>
  <c r="F32" i="30"/>
  <c r="O31" i="30"/>
  <c r="N31" i="30"/>
  <c r="G31" i="30"/>
  <c r="F31" i="30"/>
  <c r="O30" i="30"/>
  <c r="N30" i="30"/>
  <c r="G30" i="30"/>
  <c r="F30" i="30"/>
  <c r="O29" i="30"/>
  <c r="N29" i="30"/>
  <c r="G29" i="30"/>
  <c r="F29" i="30"/>
  <c r="O28" i="30"/>
  <c r="N28" i="30"/>
  <c r="G28" i="30"/>
  <c r="F28" i="30"/>
  <c r="O27" i="30"/>
  <c r="N27" i="30"/>
  <c r="G27" i="30"/>
  <c r="F27" i="30"/>
  <c r="O26" i="30"/>
  <c r="N26" i="30"/>
  <c r="G26" i="30"/>
  <c r="F26" i="30"/>
  <c r="O25" i="30"/>
  <c r="N25" i="30"/>
  <c r="G25" i="30"/>
  <c r="F25" i="30"/>
  <c r="O24" i="30"/>
  <c r="N24" i="30"/>
  <c r="G24" i="30"/>
  <c r="F24" i="30"/>
  <c r="G21" i="30"/>
  <c r="F21" i="30"/>
  <c r="O20" i="30"/>
  <c r="N20" i="30"/>
  <c r="G20" i="30"/>
  <c r="F20" i="30"/>
  <c r="O19" i="30"/>
  <c r="N19" i="30"/>
  <c r="G19" i="30"/>
  <c r="F19" i="30"/>
  <c r="O18" i="30"/>
  <c r="N18" i="30"/>
  <c r="G18" i="30"/>
  <c r="F18" i="30"/>
  <c r="O17" i="30"/>
  <c r="N17" i="30"/>
  <c r="G17" i="30"/>
  <c r="F17" i="30"/>
  <c r="O16" i="30"/>
  <c r="N16" i="30"/>
  <c r="G16" i="30"/>
  <c r="F16" i="30"/>
  <c r="O15" i="30"/>
  <c r="N15" i="30"/>
  <c r="G15" i="30"/>
  <c r="F15" i="30"/>
  <c r="O14" i="30"/>
  <c r="N14" i="30"/>
  <c r="G14" i="30"/>
  <c r="F14" i="30"/>
  <c r="O13" i="30"/>
  <c r="N13" i="30"/>
  <c r="N82" i="30" s="1"/>
  <c r="O127" i="27"/>
  <c r="N127" i="27"/>
  <c r="O126" i="27"/>
  <c r="N126" i="27"/>
  <c r="O125" i="27"/>
  <c r="N125" i="27"/>
  <c r="O124" i="27"/>
  <c r="N124" i="27"/>
  <c r="O121" i="27"/>
  <c r="N121" i="27"/>
  <c r="O120" i="27"/>
  <c r="N120" i="27"/>
  <c r="O119" i="27"/>
  <c r="N119" i="27"/>
  <c r="O118" i="27"/>
  <c r="N118" i="27"/>
  <c r="O117" i="27"/>
  <c r="N117" i="27"/>
  <c r="O116" i="27"/>
  <c r="N116" i="27"/>
  <c r="O114" i="27"/>
  <c r="N114" i="27"/>
  <c r="O113" i="27"/>
  <c r="N113" i="27"/>
  <c r="O111" i="27"/>
  <c r="N111" i="27"/>
  <c r="O110" i="27"/>
  <c r="N110" i="27"/>
  <c r="O109" i="27"/>
  <c r="N109" i="27"/>
  <c r="O108" i="27"/>
  <c r="N108" i="27"/>
  <c r="O107" i="27"/>
  <c r="N107" i="27"/>
  <c r="O106" i="27"/>
  <c r="N106" i="27"/>
  <c r="O104" i="27"/>
  <c r="N104" i="27"/>
  <c r="O103" i="27"/>
  <c r="N103" i="27"/>
  <c r="O102" i="27"/>
  <c r="N102" i="27"/>
  <c r="O101" i="27"/>
  <c r="N101" i="27"/>
  <c r="O99" i="27"/>
  <c r="N99" i="27"/>
  <c r="O98" i="27"/>
  <c r="N98" i="27"/>
  <c r="O97" i="27"/>
  <c r="N97" i="27"/>
  <c r="O96" i="27"/>
  <c r="N96" i="27"/>
  <c r="O95" i="27"/>
  <c r="N95" i="27"/>
  <c r="O94" i="27"/>
  <c r="N94" i="27"/>
  <c r="O93" i="27"/>
  <c r="N93" i="27"/>
  <c r="O92" i="27"/>
  <c r="N92" i="27"/>
  <c r="O91" i="27"/>
  <c r="N91" i="27"/>
  <c r="J88" i="27"/>
  <c r="O85" i="27"/>
  <c r="N85" i="27"/>
  <c r="O84" i="27"/>
  <c r="N84" i="27"/>
  <c r="O82" i="27"/>
  <c r="N82" i="27"/>
  <c r="J81" i="27"/>
  <c r="O78" i="27"/>
  <c r="N78" i="27"/>
  <c r="O77" i="27"/>
  <c r="N77" i="27"/>
  <c r="O76" i="27"/>
  <c r="N76" i="27"/>
  <c r="O75" i="27"/>
  <c r="N75" i="27"/>
  <c r="N70" i="27"/>
  <c r="B70" i="27"/>
  <c r="O58" i="27"/>
  <c r="N58" i="27"/>
  <c r="G58" i="27"/>
  <c r="F58" i="27"/>
  <c r="O57" i="27"/>
  <c r="N57" i="27"/>
  <c r="G57" i="27"/>
  <c r="F57" i="27"/>
  <c r="O56" i="27"/>
  <c r="N56" i="27"/>
  <c r="O50" i="27"/>
  <c r="N50" i="27"/>
  <c r="J48" i="27"/>
  <c r="O45" i="27"/>
  <c r="N45" i="27"/>
  <c r="J43" i="27"/>
  <c r="O40" i="27"/>
  <c r="N40" i="27"/>
  <c r="O39" i="27"/>
  <c r="N39" i="27"/>
  <c r="O38" i="27"/>
  <c r="N38" i="27"/>
  <c r="J36" i="27"/>
  <c r="G33" i="27"/>
  <c r="F33" i="27"/>
  <c r="G32" i="27"/>
  <c r="F32" i="27"/>
  <c r="O31" i="27"/>
  <c r="N31" i="27"/>
  <c r="G31" i="27"/>
  <c r="F31" i="27"/>
  <c r="O30" i="27"/>
  <c r="N30" i="27"/>
  <c r="G30" i="27"/>
  <c r="F30" i="27"/>
  <c r="O29" i="27"/>
  <c r="N29" i="27"/>
  <c r="G29" i="27"/>
  <c r="F29" i="27"/>
  <c r="O28" i="27"/>
  <c r="N28" i="27"/>
  <c r="G28" i="27"/>
  <c r="F28" i="27"/>
  <c r="O27" i="27"/>
  <c r="N27" i="27"/>
  <c r="G27" i="27"/>
  <c r="F27" i="27"/>
  <c r="O26" i="27"/>
  <c r="N26" i="27"/>
  <c r="G26" i="27"/>
  <c r="F26" i="27"/>
  <c r="O25" i="27"/>
  <c r="N25" i="27"/>
  <c r="G25" i="27"/>
  <c r="F25" i="27"/>
  <c r="O24" i="27"/>
  <c r="N24" i="27"/>
  <c r="G24" i="27"/>
  <c r="F24" i="27"/>
  <c r="G21" i="27"/>
  <c r="F21" i="27"/>
  <c r="O20" i="27"/>
  <c r="N20" i="27"/>
  <c r="G20" i="27"/>
  <c r="F20" i="27"/>
  <c r="O19" i="27"/>
  <c r="N19" i="27"/>
  <c r="G19" i="27"/>
  <c r="F19" i="27"/>
  <c r="O18" i="27"/>
  <c r="N18" i="27"/>
  <c r="G18" i="27"/>
  <c r="F18" i="27"/>
  <c r="O17" i="27"/>
  <c r="N17" i="27"/>
  <c r="G17" i="27"/>
  <c r="F17" i="27"/>
  <c r="O16" i="27"/>
  <c r="N16" i="27"/>
  <c r="G16" i="27"/>
  <c r="F16" i="27"/>
  <c r="O15" i="27"/>
  <c r="N15" i="27"/>
  <c r="G15" i="27"/>
  <c r="F15" i="27"/>
  <c r="O14" i="27"/>
  <c r="N14" i="27"/>
  <c r="G14" i="27"/>
  <c r="F14" i="27"/>
  <c r="O13" i="27"/>
  <c r="N13" i="27"/>
  <c r="O127" i="24"/>
  <c r="N127" i="24"/>
  <c r="O126" i="24"/>
  <c r="N126" i="24"/>
  <c r="O125" i="24"/>
  <c r="N125" i="24"/>
  <c r="O124" i="24"/>
  <c r="N124" i="24"/>
  <c r="O121" i="24"/>
  <c r="N121" i="24"/>
  <c r="O120" i="24"/>
  <c r="N120" i="24"/>
  <c r="O119" i="24"/>
  <c r="N119" i="24"/>
  <c r="O118" i="24"/>
  <c r="N118" i="24"/>
  <c r="O117" i="24"/>
  <c r="N117" i="24"/>
  <c r="O116" i="24"/>
  <c r="N116" i="24"/>
  <c r="O114" i="24"/>
  <c r="N114" i="24"/>
  <c r="O113" i="24"/>
  <c r="N113" i="24"/>
  <c r="O111" i="24"/>
  <c r="N111" i="24"/>
  <c r="O110" i="24"/>
  <c r="N110" i="24"/>
  <c r="O109" i="24"/>
  <c r="N109" i="24"/>
  <c r="O108" i="24"/>
  <c r="N108" i="24"/>
  <c r="O107" i="24"/>
  <c r="N107" i="24"/>
  <c r="O106" i="24"/>
  <c r="N106" i="24"/>
  <c r="O104" i="24"/>
  <c r="N104" i="24"/>
  <c r="O103" i="24"/>
  <c r="N103" i="24"/>
  <c r="O102" i="24"/>
  <c r="N102" i="24"/>
  <c r="O101" i="24"/>
  <c r="N101" i="24"/>
  <c r="O99" i="24"/>
  <c r="N99" i="24"/>
  <c r="O98" i="24"/>
  <c r="N98" i="24"/>
  <c r="O97" i="24"/>
  <c r="N97" i="24"/>
  <c r="O96" i="24"/>
  <c r="N96" i="24"/>
  <c r="O95" i="24"/>
  <c r="N95" i="24"/>
  <c r="O94" i="24"/>
  <c r="N94" i="24"/>
  <c r="O93" i="24"/>
  <c r="N93" i="24"/>
  <c r="O92" i="24"/>
  <c r="N92" i="24"/>
  <c r="O91" i="24"/>
  <c r="N91" i="24"/>
  <c r="J88" i="24"/>
  <c r="O85" i="24"/>
  <c r="N85" i="24"/>
  <c r="O84" i="24"/>
  <c r="N84" i="24"/>
  <c r="J81" i="24"/>
  <c r="O78" i="24"/>
  <c r="N78" i="24"/>
  <c r="O77" i="24"/>
  <c r="N77" i="24"/>
  <c r="O76" i="24"/>
  <c r="N76" i="24"/>
  <c r="O75" i="24"/>
  <c r="N75" i="24"/>
  <c r="N70" i="24"/>
  <c r="B70" i="24"/>
  <c r="O58" i="24"/>
  <c r="N58" i="24"/>
  <c r="G58" i="24"/>
  <c r="F58" i="24"/>
  <c r="O57" i="24"/>
  <c r="N57" i="24"/>
  <c r="G57" i="24"/>
  <c r="F57" i="24"/>
  <c r="O56" i="24"/>
  <c r="N56" i="24"/>
  <c r="O50" i="24"/>
  <c r="N50" i="24"/>
  <c r="O45" i="24"/>
  <c r="N45" i="24"/>
  <c r="J43" i="24"/>
  <c r="J48" i="24" s="1"/>
  <c r="O40" i="24"/>
  <c r="N40" i="24"/>
  <c r="O39" i="24"/>
  <c r="N39" i="24"/>
  <c r="O38" i="24"/>
  <c r="N38" i="24"/>
  <c r="J36" i="24"/>
  <c r="G33" i="24"/>
  <c r="F33" i="24"/>
  <c r="G32" i="24"/>
  <c r="F32" i="24"/>
  <c r="O31" i="24"/>
  <c r="N31" i="24"/>
  <c r="G31" i="24"/>
  <c r="F31" i="24"/>
  <c r="O30" i="24"/>
  <c r="N30" i="24"/>
  <c r="G30" i="24"/>
  <c r="F30" i="24"/>
  <c r="O29" i="24"/>
  <c r="N29" i="24"/>
  <c r="G29" i="24"/>
  <c r="F29" i="24"/>
  <c r="O28" i="24"/>
  <c r="N28" i="24"/>
  <c r="G28" i="24"/>
  <c r="F28" i="24"/>
  <c r="O27" i="24"/>
  <c r="N27" i="24"/>
  <c r="G27" i="24"/>
  <c r="F27" i="24"/>
  <c r="O26" i="24"/>
  <c r="N26" i="24"/>
  <c r="G26" i="24"/>
  <c r="F26" i="24"/>
  <c r="O25" i="24"/>
  <c r="N25" i="24"/>
  <c r="G25" i="24"/>
  <c r="F25" i="24"/>
  <c r="O24" i="24"/>
  <c r="N24" i="24"/>
  <c r="G24" i="24"/>
  <c r="F24" i="24"/>
  <c r="G21" i="24"/>
  <c r="F21" i="24"/>
  <c r="O20" i="24"/>
  <c r="N20" i="24"/>
  <c r="G20" i="24"/>
  <c r="F20" i="24"/>
  <c r="O19" i="24"/>
  <c r="N19" i="24"/>
  <c r="G19" i="24"/>
  <c r="F19" i="24"/>
  <c r="O18" i="24"/>
  <c r="N18" i="24"/>
  <c r="G18" i="24"/>
  <c r="F18" i="24"/>
  <c r="O17" i="24"/>
  <c r="N17" i="24"/>
  <c r="G17" i="24"/>
  <c r="F17" i="24"/>
  <c r="O16" i="24"/>
  <c r="N16" i="24"/>
  <c r="G16" i="24"/>
  <c r="F16" i="24"/>
  <c r="O15" i="24"/>
  <c r="N15" i="24"/>
  <c r="G15" i="24"/>
  <c r="F15" i="24"/>
  <c r="O14" i="24"/>
  <c r="N14" i="24"/>
  <c r="G14" i="24"/>
  <c r="F14" i="24"/>
  <c r="O13" i="24"/>
  <c r="O82" i="24" s="1"/>
  <c r="N13" i="24"/>
  <c r="N82" i="24" s="1"/>
  <c r="O127" i="21" l="1"/>
  <c r="N127" i="21"/>
  <c r="O126" i="21"/>
  <c r="N126" i="21"/>
  <c r="O125" i="21"/>
  <c r="N125" i="21"/>
  <c r="O124" i="21"/>
  <c r="N124" i="21"/>
  <c r="O121" i="21"/>
  <c r="N121" i="21"/>
  <c r="O120" i="21"/>
  <c r="N120" i="21"/>
  <c r="O119" i="21"/>
  <c r="N119" i="21"/>
  <c r="O118" i="21"/>
  <c r="N118" i="21"/>
  <c r="O117" i="21"/>
  <c r="N117" i="21"/>
  <c r="O116" i="21"/>
  <c r="N116" i="21"/>
  <c r="O114" i="21"/>
  <c r="N114" i="21"/>
  <c r="O113" i="21"/>
  <c r="N113" i="21"/>
  <c r="O111" i="21"/>
  <c r="N111" i="21"/>
  <c r="O110" i="21"/>
  <c r="N110" i="21"/>
  <c r="O109" i="21"/>
  <c r="N109" i="21"/>
  <c r="O108" i="21"/>
  <c r="N108" i="21"/>
  <c r="O107" i="21"/>
  <c r="N107" i="21"/>
  <c r="O106" i="21"/>
  <c r="N106" i="21"/>
  <c r="O104" i="21"/>
  <c r="N104" i="21"/>
  <c r="O103" i="21"/>
  <c r="N103" i="21"/>
  <c r="O102" i="21"/>
  <c r="N102" i="21"/>
  <c r="O101" i="21"/>
  <c r="N101" i="21"/>
  <c r="O99" i="21"/>
  <c r="N99" i="21"/>
  <c r="O98" i="21"/>
  <c r="N98" i="21"/>
  <c r="O97" i="21"/>
  <c r="N97" i="21"/>
  <c r="O96" i="21"/>
  <c r="N96" i="21"/>
  <c r="O95" i="21"/>
  <c r="N95" i="21"/>
  <c r="O94" i="21"/>
  <c r="N94" i="21"/>
  <c r="O93" i="21"/>
  <c r="N93" i="21"/>
  <c r="O92" i="21"/>
  <c r="N92" i="21"/>
  <c r="O91" i="21"/>
  <c r="N91" i="21"/>
  <c r="J88" i="21"/>
  <c r="O85" i="21"/>
  <c r="N85" i="21"/>
  <c r="O84" i="21"/>
  <c r="N84" i="21"/>
  <c r="J81" i="21"/>
  <c r="O78" i="21"/>
  <c r="N78" i="21"/>
  <c r="O77" i="21"/>
  <c r="N77" i="21"/>
  <c r="O76" i="21"/>
  <c r="N76" i="21"/>
  <c r="O75" i="21"/>
  <c r="N75" i="21"/>
  <c r="N70" i="21"/>
  <c r="B70" i="21"/>
  <c r="O58" i="21"/>
  <c r="N58" i="21"/>
  <c r="G58" i="21"/>
  <c r="F58" i="21"/>
  <c r="O57" i="21"/>
  <c r="N57" i="21"/>
  <c r="G57" i="21"/>
  <c r="F57" i="21"/>
  <c r="O56" i="21"/>
  <c r="N56" i="21"/>
  <c r="O50" i="21"/>
  <c r="N50" i="21"/>
  <c r="O45" i="21"/>
  <c r="N45" i="21"/>
  <c r="O40" i="21"/>
  <c r="N40" i="21"/>
  <c r="O39" i="21"/>
  <c r="N39" i="21"/>
  <c r="O38" i="21"/>
  <c r="N38" i="21"/>
  <c r="J36" i="21"/>
  <c r="J43" i="21" s="1"/>
  <c r="J48" i="21" s="1"/>
  <c r="G33" i="21"/>
  <c r="F33" i="21"/>
  <c r="G32" i="21"/>
  <c r="F32" i="21"/>
  <c r="O31" i="21"/>
  <c r="N31" i="21"/>
  <c r="G31" i="21"/>
  <c r="F31" i="21"/>
  <c r="O30" i="21"/>
  <c r="N30" i="21"/>
  <c r="G30" i="21"/>
  <c r="F30" i="21"/>
  <c r="O29" i="21"/>
  <c r="N29" i="21"/>
  <c r="G29" i="21"/>
  <c r="F29" i="21"/>
  <c r="O28" i="21"/>
  <c r="N28" i="21"/>
  <c r="G28" i="21"/>
  <c r="F28" i="21"/>
  <c r="O27" i="21"/>
  <c r="N27" i="21"/>
  <c r="G27" i="21"/>
  <c r="F27" i="21"/>
  <c r="O26" i="21"/>
  <c r="N26" i="21"/>
  <c r="G26" i="21"/>
  <c r="F26" i="21"/>
  <c r="O25" i="21"/>
  <c r="N25" i="21"/>
  <c r="G25" i="21"/>
  <c r="F25" i="21"/>
  <c r="O24" i="21"/>
  <c r="N24" i="21"/>
  <c r="G24" i="21"/>
  <c r="F24" i="21"/>
  <c r="G21" i="21"/>
  <c r="F21" i="21"/>
  <c r="O20" i="21"/>
  <c r="N20" i="21"/>
  <c r="G20" i="21"/>
  <c r="F20" i="21"/>
  <c r="O19" i="21"/>
  <c r="N19" i="21"/>
  <c r="G19" i="21"/>
  <c r="F19" i="21"/>
  <c r="O18" i="21"/>
  <c r="N18" i="21"/>
  <c r="G18" i="21"/>
  <c r="F18" i="21"/>
  <c r="O17" i="21"/>
  <c r="N17" i="21"/>
  <c r="G17" i="21"/>
  <c r="F17" i="21"/>
  <c r="O16" i="21"/>
  <c r="N16" i="21"/>
  <c r="G16" i="21"/>
  <c r="F16" i="21"/>
  <c r="O15" i="21"/>
  <c r="N15" i="21"/>
  <c r="G15" i="21"/>
  <c r="F15" i="21"/>
  <c r="O14" i="21"/>
  <c r="N14" i="21"/>
  <c r="G14" i="21"/>
  <c r="F14" i="21"/>
  <c r="O13" i="21"/>
  <c r="O82" i="21" s="1"/>
  <c r="N13" i="21"/>
  <c r="N82" i="21" s="1"/>
  <c r="O127" i="18"/>
  <c r="N127" i="18"/>
  <c r="O126" i="18"/>
  <c r="N126" i="18"/>
  <c r="O125" i="18"/>
  <c r="N125" i="18"/>
  <c r="O124" i="18"/>
  <c r="N124" i="18"/>
  <c r="O121" i="18"/>
  <c r="N121" i="18"/>
  <c r="O120" i="18"/>
  <c r="N120" i="18"/>
  <c r="O119" i="18"/>
  <c r="N119" i="18"/>
  <c r="O118" i="18"/>
  <c r="N118" i="18"/>
  <c r="O117" i="18"/>
  <c r="N117" i="18"/>
  <c r="O116" i="18"/>
  <c r="N116" i="18"/>
  <c r="O114" i="18"/>
  <c r="N114" i="18"/>
  <c r="O113" i="18"/>
  <c r="N113" i="18"/>
  <c r="O111" i="18"/>
  <c r="N111" i="18"/>
  <c r="O110" i="18"/>
  <c r="N110" i="18"/>
  <c r="O109" i="18"/>
  <c r="N109" i="18"/>
  <c r="O108" i="18"/>
  <c r="N108" i="18"/>
  <c r="O107" i="18"/>
  <c r="N107" i="18"/>
  <c r="O106" i="18"/>
  <c r="N106" i="18"/>
  <c r="O104" i="18"/>
  <c r="N104" i="18"/>
  <c r="O103" i="18"/>
  <c r="N103" i="18"/>
  <c r="O102" i="18"/>
  <c r="N102" i="18"/>
  <c r="O101" i="18"/>
  <c r="N101" i="18"/>
  <c r="O99" i="18"/>
  <c r="N99" i="18"/>
  <c r="O98" i="18"/>
  <c r="N98" i="18"/>
  <c r="O97" i="18"/>
  <c r="N97" i="18"/>
  <c r="O96" i="18"/>
  <c r="N96" i="18"/>
  <c r="O95" i="18"/>
  <c r="N95" i="18"/>
  <c r="O94" i="18"/>
  <c r="N94" i="18"/>
  <c r="O93" i="18"/>
  <c r="N93" i="18"/>
  <c r="O92" i="18"/>
  <c r="N92" i="18"/>
  <c r="O91" i="18"/>
  <c r="N91" i="18"/>
  <c r="J88" i="18"/>
  <c r="O85" i="18"/>
  <c r="N85" i="18"/>
  <c r="O84" i="18"/>
  <c r="N84" i="18"/>
  <c r="J81" i="18"/>
  <c r="O78" i="18"/>
  <c r="N78" i="18"/>
  <c r="O77" i="18"/>
  <c r="N77" i="18"/>
  <c r="O76" i="18"/>
  <c r="N76" i="18"/>
  <c r="O75" i="18"/>
  <c r="N75" i="18"/>
  <c r="N70" i="18"/>
  <c r="B70" i="18"/>
  <c r="O58" i="18"/>
  <c r="N58" i="18"/>
  <c r="G58" i="18"/>
  <c r="F58" i="18"/>
  <c r="O57" i="18"/>
  <c r="N57" i="18"/>
  <c r="G57" i="18"/>
  <c r="F57" i="18"/>
  <c r="O56" i="18"/>
  <c r="N56" i="18"/>
  <c r="O50" i="18"/>
  <c r="N50" i="18"/>
  <c r="J48" i="18"/>
  <c r="O45" i="18"/>
  <c r="N45" i="18"/>
  <c r="J43" i="18"/>
  <c r="O40" i="18"/>
  <c r="N40" i="18"/>
  <c r="O39" i="18"/>
  <c r="N39" i="18"/>
  <c r="O38" i="18"/>
  <c r="N38" i="18"/>
  <c r="J36" i="18"/>
  <c r="G33" i="18"/>
  <c r="F33" i="18"/>
  <c r="G32" i="18"/>
  <c r="F32" i="18"/>
  <c r="O31" i="18"/>
  <c r="N31" i="18"/>
  <c r="G31" i="18"/>
  <c r="F31" i="18"/>
  <c r="O30" i="18"/>
  <c r="N30" i="18"/>
  <c r="G30" i="18"/>
  <c r="F30" i="18"/>
  <c r="O29" i="18"/>
  <c r="N29" i="18"/>
  <c r="G29" i="18"/>
  <c r="F29" i="18"/>
  <c r="O28" i="18"/>
  <c r="N28" i="18"/>
  <c r="G28" i="18"/>
  <c r="F28" i="18"/>
  <c r="O27" i="18"/>
  <c r="N27" i="18"/>
  <c r="G27" i="18"/>
  <c r="F27" i="18"/>
  <c r="O26" i="18"/>
  <c r="N26" i="18"/>
  <c r="G26" i="18"/>
  <c r="F26" i="18"/>
  <c r="O25" i="18"/>
  <c r="N25" i="18"/>
  <c r="G25" i="18"/>
  <c r="F25" i="18"/>
  <c r="O24" i="18"/>
  <c r="N24" i="18"/>
  <c r="G24" i="18"/>
  <c r="F24" i="18"/>
  <c r="G21" i="18"/>
  <c r="F21" i="18"/>
  <c r="O20" i="18"/>
  <c r="N20" i="18"/>
  <c r="G20" i="18"/>
  <c r="F20" i="18"/>
  <c r="O19" i="18"/>
  <c r="N19" i="18"/>
  <c r="G19" i="18"/>
  <c r="F19" i="18"/>
  <c r="O18" i="18"/>
  <c r="N18" i="18"/>
  <c r="G18" i="18"/>
  <c r="F18" i="18"/>
  <c r="O17" i="18"/>
  <c r="N17" i="18"/>
  <c r="G17" i="18"/>
  <c r="F17" i="18"/>
  <c r="O16" i="18"/>
  <c r="N16" i="18"/>
  <c r="G16" i="18"/>
  <c r="F16" i="18"/>
  <c r="O15" i="18"/>
  <c r="N15" i="18"/>
  <c r="G15" i="18"/>
  <c r="F15" i="18"/>
  <c r="O14" i="18"/>
  <c r="N14" i="18"/>
  <c r="G14" i="18"/>
  <c r="F14" i="18"/>
  <c r="O13" i="18"/>
  <c r="O82" i="18" s="1"/>
  <c r="N13" i="18"/>
  <c r="N82" i="18" s="1"/>
  <c r="O127" i="15"/>
  <c r="N127" i="15"/>
  <c r="O126" i="15"/>
  <c r="N126" i="15"/>
  <c r="O125" i="15"/>
  <c r="N125" i="15"/>
  <c r="O124" i="15"/>
  <c r="N124" i="15"/>
  <c r="O121" i="15"/>
  <c r="N121" i="15"/>
  <c r="O120" i="15"/>
  <c r="N120" i="15"/>
  <c r="O119" i="15"/>
  <c r="N119" i="15"/>
  <c r="O118" i="15"/>
  <c r="N118" i="15"/>
  <c r="O117" i="15"/>
  <c r="N117" i="15"/>
  <c r="O116" i="15"/>
  <c r="N116" i="15"/>
  <c r="O114" i="15"/>
  <c r="N114" i="15"/>
  <c r="O113" i="15"/>
  <c r="N113" i="15"/>
  <c r="O111" i="15"/>
  <c r="N111" i="15"/>
  <c r="O110" i="15"/>
  <c r="N110" i="15"/>
  <c r="O109" i="15"/>
  <c r="N109" i="15"/>
  <c r="O108" i="15"/>
  <c r="N108" i="15"/>
  <c r="O107" i="15"/>
  <c r="N107" i="15"/>
  <c r="O106" i="15"/>
  <c r="N106" i="15"/>
  <c r="O104" i="15"/>
  <c r="N104" i="15"/>
  <c r="O103" i="15"/>
  <c r="N103" i="15"/>
  <c r="O102" i="15"/>
  <c r="N102" i="15"/>
  <c r="O101" i="15"/>
  <c r="N101" i="15"/>
  <c r="O99" i="15"/>
  <c r="N99" i="15"/>
  <c r="O98" i="15"/>
  <c r="N98" i="15"/>
  <c r="O97" i="15"/>
  <c r="N97" i="15"/>
  <c r="O96" i="15"/>
  <c r="N96" i="15"/>
  <c r="O95" i="15"/>
  <c r="N95" i="15"/>
  <c r="O94" i="15"/>
  <c r="N94" i="15"/>
  <c r="O93" i="15"/>
  <c r="N93" i="15"/>
  <c r="O92" i="15"/>
  <c r="N92" i="15"/>
  <c r="O91" i="15"/>
  <c r="N91" i="15"/>
  <c r="J88" i="15"/>
  <c r="O85" i="15"/>
  <c r="N85" i="15"/>
  <c r="O84" i="15"/>
  <c r="N84" i="15"/>
  <c r="O82" i="15"/>
  <c r="J81" i="15"/>
  <c r="O78" i="15"/>
  <c r="N78" i="15"/>
  <c r="O77" i="15"/>
  <c r="N77" i="15"/>
  <c r="O76" i="15"/>
  <c r="N76" i="15"/>
  <c r="O75" i="15"/>
  <c r="N75" i="15"/>
  <c r="N70" i="15"/>
  <c r="B70" i="15"/>
  <c r="O58" i="15"/>
  <c r="N58" i="15"/>
  <c r="G58" i="15"/>
  <c r="F58" i="15"/>
  <c r="O57" i="15"/>
  <c r="N57" i="15"/>
  <c r="G57" i="15"/>
  <c r="F57" i="15"/>
  <c r="O56" i="15"/>
  <c r="N56" i="15"/>
  <c r="O50" i="15"/>
  <c r="N50" i="15"/>
  <c r="O45" i="15"/>
  <c r="N45" i="15"/>
  <c r="O40" i="15"/>
  <c r="N40" i="15"/>
  <c r="O39" i="15"/>
  <c r="N39" i="15"/>
  <c r="O38" i="15"/>
  <c r="N38" i="15"/>
  <c r="J36" i="15"/>
  <c r="J43" i="15" s="1"/>
  <c r="J48" i="15" s="1"/>
  <c r="G33" i="15"/>
  <c r="F33" i="15"/>
  <c r="G32" i="15"/>
  <c r="F32" i="15"/>
  <c r="O31" i="15"/>
  <c r="N31" i="15"/>
  <c r="G31" i="15"/>
  <c r="F31" i="15"/>
  <c r="O30" i="15"/>
  <c r="N30" i="15"/>
  <c r="G30" i="15"/>
  <c r="F30" i="15"/>
  <c r="O29" i="15"/>
  <c r="N29" i="15"/>
  <c r="G29" i="15"/>
  <c r="F29" i="15"/>
  <c r="O28" i="15"/>
  <c r="N28" i="15"/>
  <c r="G28" i="15"/>
  <c r="F28" i="15"/>
  <c r="O27" i="15"/>
  <c r="N27" i="15"/>
  <c r="G27" i="15"/>
  <c r="F27" i="15"/>
  <c r="O26" i="15"/>
  <c r="N26" i="15"/>
  <c r="G26" i="15"/>
  <c r="F26" i="15"/>
  <c r="O25" i="15"/>
  <c r="N25" i="15"/>
  <c r="G25" i="15"/>
  <c r="F25" i="15"/>
  <c r="O24" i="15"/>
  <c r="N24" i="15"/>
  <c r="G24" i="15"/>
  <c r="F24" i="15"/>
  <c r="G21" i="15"/>
  <c r="F21" i="15"/>
  <c r="O20" i="15"/>
  <c r="N20" i="15"/>
  <c r="G20" i="15"/>
  <c r="F20" i="15"/>
  <c r="O19" i="15"/>
  <c r="N19" i="15"/>
  <c r="G19" i="15"/>
  <c r="F19" i="15"/>
  <c r="O18" i="15"/>
  <c r="N18" i="15"/>
  <c r="G18" i="15"/>
  <c r="F18" i="15"/>
  <c r="O17" i="15"/>
  <c r="N17" i="15"/>
  <c r="G17" i="15"/>
  <c r="F17" i="15"/>
  <c r="O16" i="15"/>
  <c r="N16" i="15"/>
  <c r="G16" i="15"/>
  <c r="F16" i="15"/>
  <c r="O15" i="15"/>
  <c r="N15" i="15"/>
  <c r="G15" i="15"/>
  <c r="F15" i="15"/>
  <c r="O14" i="15"/>
  <c r="N14" i="15"/>
  <c r="G14" i="15"/>
  <c r="F14" i="15"/>
  <c r="O13" i="15"/>
  <c r="N13" i="15"/>
  <c r="N82" i="15" s="1"/>
  <c r="O127" i="12"/>
  <c r="N127" i="12"/>
  <c r="O126" i="12"/>
  <c r="N126" i="12"/>
  <c r="O125" i="12"/>
  <c r="N125" i="12"/>
  <c r="O124" i="12"/>
  <c r="N124" i="12"/>
  <c r="O121" i="12"/>
  <c r="N121" i="12"/>
  <c r="O120" i="12"/>
  <c r="N120" i="12"/>
  <c r="O119" i="12"/>
  <c r="N119" i="12"/>
  <c r="O118" i="12"/>
  <c r="N118" i="12"/>
  <c r="O117" i="12"/>
  <c r="N117" i="12"/>
  <c r="O116" i="12"/>
  <c r="N116" i="12"/>
  <c r="O114" i="12"/>
  <c r="N114" i="12"/>
  <c r="O113" i="12"/>
  <c r="N113" i="12"/>
  <c r="O111" i="12"/>
  <c r="N111" i="12"/>
  <c r="O110" i="12"/>
  <c r="N110" i="12"/>
  <c r="O109" i="12"/>
  <c r="N109" i="12"/>
  <c r="O108" i="12"/>
  <c r="N108" i="12"/>
  <c r="O107" i="12"/>
  <c r="N107" i="12"/>
  <c r="O106" i="12"/>
  <c r="N106" i="12"/>
  <c r="O104" i="12"/>
  <c r="N104" i="12"/>
  <c r="O103" i="12"/>
  <c r="N103" i="12"/>
  <c r="O102" i="12"/>
  <c r="N102" i="12"/>
  <c r="O101" i="12"/>
  <c r="N101" i="12"/>
  <c r="O99" i="12"/>
  <c r="N99" i="12"/>
  <c r="O98" i="12"/>
  <c r="N98" i="12"/>
  <c r="O97" i="12"/>
  <c r="N97" i="12"/>
  <c r="O96" i="12"/>
  <c r="N96" i="12"/>
  <c r="O95" i="12"/>
  <c r="N95" i="12"/>
  <c r="O94" i="12"/>
  <c r="N94" i="12"/>
  <c r="O93" i="12"/>
  <c r="N93" i="12"/>
  <c r="O92" i="12"/>
  <c r="N92" i="12"/>
  <c r="O91" i="12"/>
  <c r="N91" i="12"/>
  <c r="J88" i="12"/>
  <c r="O85" i="12"/>
  <c r="N85" i="12"/>
  <c r="O84" i="12"/>
  <c r="N84" i="12"/>
  <c r="J81" i="12"/>
  <c r="O78" i="12"/>
  <c r="N78" i="12"/>
  <c r="O77" i="12"/>
  <c r="N77" i="12"/>
  <c r="O76" i="12"/>
  <c r="N76" i="12"/>
  <c r="O75" i="12"/>
  <c r="N75" i="12"/>
  <c r="N70" i="12"/>
  <c r="B70" i="12"/>
  <c r="O58" i="12"/>
  <c r="N58" i="12"/>
  <c r="G58" i="12"/>
  <c r="F58" i="12"/>
  <c r="O57" i="12"/>
  <c r="N57" i="12"/>
  <c r="G57" i="12"/>
  <c r="F57" i="12"/>
  <c r="O56" i="12"/>
  <c r="N56" i="12"/>
  <c r="O50" i="12"/>
  <c r="N50" i="12"/>
  <c r="O45" i="12"/>
  <c r="N45" i="12"/>
  <c r="J43" i="12"/>
  <c r="J48" i="12" s="1"/>
  <c r="O40" i="12"/>
  <c r="N40" i="12"/>
  <c r="O39" i="12"/>
  <c r="N39" i="12"/>
  <c r="O38" i="12"/>
  <c r="N38" i="12"/>
  <c r="J36" i="12"/>
  <c r="G33" i="12"/>
  <c r="F33" i="12"/>
  <c r="G32" i="12"/>
  <c r="F32" i="12"/>
  <c r="O31" i="12"/>
  <c r="N31" i="12"/>
  <c r="G31" i="12"/>
  <c r="F31" i="12"/>
  <c r="O30" i="12"/>
  <c r="N30" i="12"/>
  <c r="G30" i="12"/>
  <c r="F30" i="12"/>
  <c r="O29" i="12"/>
  <c r="N29" i="12"/>
  <c r="G29" i="12"/>
  <c r="F29" i="12"/>
  <c r="O28" i="12"/>
  <c r="N28" i="12"/>
  <c r="G28" i="12"/>
  <c r="F28" i="12"/>
  <c r="O27" i="12"/>
  <c r="N27" i="12"/>
  <c r="G27" i="12"/>
  <c r="F27" i="12"/>
  <c r="O26" i="12"/>
  <c r="N26" i="12"/>
  <c r="G26" i="12"/>
  <c r="F26" i="12"/>
  <c r="O25" i="12"/>
  <c r="N25" i="12"/>
  <c r="G25" i="12"/>
  <c r="F25" i="12"/>
  <c r="O24" i="12"/>
  <c r="N24" i="12"/>
  <c r="G24" i="12"/>
  <c r="F24" i="12"/>
  <c r="G21" i="12"/>
  <c r="F21" i="12"/>
  <c r="O20" i="12"/>
  <c r="N20" i="12"/>
  <c r="G20" i="12"/>
  <c r="F20" i="12"/>
  <c r="O19" i="12"/>
  <c r="N19" i="12"/>
  <c r="G19" i="12"/>
  <c r="F19" i="12"/>
  <c r="O18" i="12"/>
  <c r="N18" i="12"/>
  <c r="G18" i="12"/>
  <c r="F18" i="12"/>
  <c r="O17" i="12"/>
  <c r="N17" i="12"/>
  <c r="G17" i="12"/>
  <c r="F17" i="12"/>
  <c r="O16" i="12"/>
  <c r="N16" i="12"/>
  <c r="G16" i="12"/>
  <c r="F16" i="12"/>
  <c r="O15" i="12"/>
  <c r="N15" i="12"/>
  <c r="G15" i="12"/>
  <c r="F15" i="12"/>
  <c r="O14" i="12"/>
  <c r="N14" i="12"/>
  <c r="G14" i="12"/>
  <c r="F14" i="12"/>
  <c r="O13" i="12"/>
  <c r="O82" i="12" s="1"/>
  <c r="N13" i="12"/>
  <c r="N82" i="12" s="1"/>
  <c r="O20" i="1"/>
  <c r="O19" i="1"/>
  <c r="O18" i="1"/>
  <c r="O17" i="1"/>
  <c r="O16" i="1"/>
  <c r="O15" i="1"/>
  <c r="O14" i="1"/>
  <c r="O13" i="1" l="1"/>
  <c r="N31" i="1" l="1"/>
  <c r="O45" i="1" l="1"/>
  <c r="N45" i="1"/>
  <c r="N103" i="1" l="1"/>
  <c r="J36" i="1" l="1"/>
  <c r="B70" i="1" l="1"/>
  <c r="N127" i="1"/>
  <c r="O126" i="1"/>
  <c r="O125" i="1"/>
  <c r="N121" i="1"/>
  <c r="O119" i="1"/>
  <c r="N117" i="1"/>
  <c r="O114" i="1"/>
  <c r="N113" i="1"/>
  <c r="N111" i="1"/>
  <c r="O110" i="1"/>
  <c r="O109" i="1"/>
  <c r="N108" i="1"/>
  <c r="N107" i="1"/>
  <c r="O106" i="1"/>
  <c r="O104" i="1"/>
  <c r="N102" i="1"/>
  <c r="O101" i="1"/>
  <c r="O99" i="1"/>
  <c r="N98" i="1"/>
  <c r="N97" i="1"/>
  <c r="O96" i="1"/>
  <c r="O95" i="1"/>
  <c r="N94" i="1"/>
  <c r="O92" i="1"/>
  <c r="O91" i="1"/>
  <c r="N91" i="1"/>
  <c r="J88" i="1"/>
  <c r="O85" i="1"/>
  <c r="N84" i="1"/>
  <c r="J81" i="1"/>
  <c r="N78" i="1"/>
  <c r="O77" i="1"/>
  <c r="N76" i="1"/>
  <c r="N75" i="1"/>
  <c r="N70" i="1"/>
  <c r="N58" i="1"/>
  <c r="F58" i="1"/>
  <c r="O57" i="1"/>
  <c r="G57" i="1"/>
  <c r="O56" i="1"/>
  <c r="N56" i="1"/>
  <c r="N50" i="1"/>
  <c r="J43" i="1"/>
  <c r="J48" i="1" s="1"/>
  <c r="G33" i="1"/>
  <c r="G32" i="1"/>
  <c r="O31" i="1"/>
  <c r="G31" i="1"/>
  <c r="O30" i="1"/>
  <c r="G30" i="1"/>
  <c r="O29" i="1"/>
  <c r="G29" i="1"/>
  <c r="O28" i="1"/>
  <c r="G28" i="1"/>
  <c r="O27" i="1"/>
  <c r="G27" i="1"/>
  <c r="O26" i="1"/>
  <c r="G26" i="1"/>
  <c r="O25" i="1"/>
  <c r="G25" i="1"/>
  <c r="O24" i="1"/>
  <c r="G24" i="1"/>
  <c r="G21" i="1"/>
  <c r="G20" i="1"/>
  <c r="G19" i="1"/>
  <c r="G18" i="1"/>
  <c r="G17" i="1"/>
  <c r="G16" i="1"/>
  <c r="G15" i="1"/>
  <c r="G14" i="1"/>
  <c r="O82" i="1"/>
  <c r="N13" i="1"/>
  <c r="N82" i="1" s="1"/>
  <c r="F21" i="1" l="1"/>
  <c r="F25" i="1"/>
  <c r="N20" i="1"/>
  <c r="N24" i="1"/>
  <c r="F16" i="1"/>
  <c r="N77" i="1"/>
  <c r="N29" i="1"/>
  <c r="O108" i="1"/>
  <c r="N109" i="1"/>
  <c r="N14" i="1"/>
  <c r="F19" i="1"/>
  <c r="G58" i="1"/>
  <c r="O75" i="1"/>
  <c r="N85" i="1"/>
  <c r="F14" i="1"/>
  <c r="N26" i="1"/>
  <c r="F31" i="1"/>
  <c r="F33" i="1"/>
  <c r="F57" i="1"/>
  <c r="O98" i="1"/>
  <c r="N99" i="1"/>
  <c r="N119" i="1"/>
  <c r="F15" i="1"/>
  <c r="N16" i="1"/>
  <c r="F18" i="1"/>
  <c r="N25" i="1"/>
  <c r="F27" i="1"/>
  <c r="N28" i="1"/>
  <c r="N57" i="1"/>
  <c r="F17" i="1"/>
  <c r="N18" i="1"/>
  <c r="F20" i="1"/>
  <c r="N27" i="1"/>
  <c r="F29" i="1"/>
  <c r="N30" i="1"/>
  <c r="O94" i="1"/>
  <c r="N95" i="1"/>
  <c r="O103" i="1"/>
  <c r="N104" i="1"/>
  <c r="O113" i="1"/>
  <c r="N114" i="1"/>
  <c r="N125" i="1"/>
  <c r="O50" i="1"/>
  <c r="N15" i="1"/>
  <c r="N17" i="1"/>
  <c r="N19" i="1"/>
  <c r="F24" i="1"/>
  <c r="F26" i="1"/>
  <c r="F28" i="1"/>
  <c r="F30" i="1"/>
  <c r="F32" i="1"/>
  <c r="N92" i="1"/>
  <c r="N96" i="1"/>
  <c r="N101" i="1"/>
  <c r="N106" i="1"/>
  <c r="N110" i="1"/>
  <c r="N126" i="1"/>
  <c r="O58" i="1"/>
  <c r="O76" i="1"/>
  <c r="O84" i="1"/>
  <c r="O93" i="1"/>
  <c r="O97" i="1"/>
  <c r="O102" i="1"/>
  <c r="O107" i="1"/>
  <c r="O111" i="1"/>
  <c r="O117" i="1"/>
  <c r="O121" i="1"/>
  <c r="O127" i="1"/>
  <c r="N124" i="1" l="1"/>
  <c r="O124" i="1"/>
  <c r="O120" i="1" l="1"/>
  <c r="N120" i="1"/>
  <c r="N118" i="1"/>
  <c r="O118" i="1"/>
  <c r="O116" i="1"/>
  <c r="N116" i="1"/>
  <c r="O78" i="1" l="1"/>
  <c r="N38" i="1" l="1"/>
  <c r="O38" i="1"/>
  <c r="N39" i="1" l="1"/>
  <c r="O39" i="1"/>
  <c r="N40" i="1"/>
  <c r="O40" i="1"/>
  <c r="N93" i="1"/>
</calcChain>
</file>

<file path=xl/sharedStrings.xml><?xml version="1.0" encoding="utf-8"?>
<sst xmlns="http://schemas.openxmlformats.org/spreadsheetml/2006/main" count="3404" uniqueCount="436">
  <si>
    <t>Date:</t>
  </si>
  <si>
    <t>Northern Ireland Agricultural Market Report</t>
  </si>
  <si>
    <t>A National Statistics publication</t>
  </si>
  <si>
    <t>1. FINISHED CATTLE (pence per kg deadweight)</t>
  </si>
  <si>
    <t>Average deadweight prices from meat plants for EU price reporting purposes.</t>
  </si>
  <si>
    <t>Week ending:</t>
  </si>
  <si>
    <t>Price</t>
  </si>
  <si>
    <t>% change from</t>
  </si>
  <si>
    <t>Steers</t>
  </si>
  <si>
    <t>No.</t>
  </si>
  <si>
    <t>Last week</t>
  </si>
  <si>
    <t>Last year</t>
  </si>
  <si>
    <t>Young Bulls</t>
  </si>
  <si>
    <t>U2</t>
  </si>
  <si>
    <t>U3</t>
  </si>
  <si>
    <t>U4</t>
  </si>
  <si>
    <t>R2</t>
  </si>
  <si>
    <t>R3</t>
  </si>
  <si>
    <t>R4</t>
  </si>
  <si>
    <t>O2</t>
  </si>
  <si>
    <t>O3</t>
  </si>
  <si>
    <t>O4</t>
  </si>
  <si>
    <t>All Grades</t>
  </si>
  <si>
    <t>Heifers</t>
  </si>
  <si>
    <t>Cows</t>
  </si>
  <si>
    <t>P2</t>
  </si>
  <si>
    <t>P3</t>
  </si>
  <si>
    <t>2. FINISHED CLEAN SHEEP (pence per kg deadweight)</t>
  </si>
  <si>
    <t>Average deadweight prices from both liveweight &amp; deadweight centres.</t>
  </si>
  <si>
    <t>Lambs</t>
  </si>
  <si>
    <t>-</t>
  </si>
  <si>
    <t>Hoggets</t>
  </si>
  <si>
    <t xml:space="preserve"> </t>
  </si>
  <si>
    <t>3. FINISHED CLEAN PIGS (pence per kg deadweight)</t>
  </si>
  <si>
    <t xml:space="preserve">  Estimated average deadweight prices.</t>
  </si>
  <si>
    <t>4. BROILER CHICKENS (pence per kg liveweight)</t>
  </si>
  <si>
    <t xml:space="preserve">5. HAY, STRAW &amp; SILAGE (£ per bale) </t>
  </si>
  <si>
    <t xml:space="preserve">Month:  </t>
  </si>
  <si>
    <t>Last month</t>
  </si>
  <si>
    <t>Hay (small square)</t>
  </si>
  <si>
    <t>Straw   (small square)</t>
  </si>
  <si>
    <t>Silage</t>
  </si>
  <si>
    <t xml:space="preserve">Straw  (large round)                 </t>
  </si>
  <si>
    <t>6. POTATOES (£ per tonne)</t>
  </si>
  <si>
    <t>Month:</t>
  </si>
  <si>
    <r>
      <t xml:space="preserve">  Average ex-farm producer prices, including potatoes sold </t>
    </r>
    <r>
      <rPr>
        <u/>
        <sz val="9"/>
        <color theme="1"/>
        <rFont val="Calibri"/>
        <family val="2"/>
        <scheme val="minor"/>
      </rPr>
      <t/>
    </r>
  </si>
  <si>
    <t>First earlies</t>
  </si>
  <si>
    <r>
      <t xml:space="preserve"> </t>
    </r>
    <r>
      <rPr>
        <u/>
        <sz val="9"/>
        <color theme="1"/>
        <rFont val="Calibri"/>
        <family val="2"/>
        <scheme val="minor"/>
      </rPr>
      <t xml:space="preserve"> under contrac</t>
    </r>
    <r>
      <rPr>
        <sz val="9"/>
        <color theme="1"/>
        <rFont val="Calibri"/>
        <family val="2"/>
        <scheme val="minor"/>
      </rPr>
      <t>t, from a survey of processors &amp; merchants.</t>
    </r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</si>
  <si>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</si>
  <si>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7. CEREALS (£ per tonne) </t>
  </si>
  <si>
    <t>Wheat</t>
  </si>
  <si>
    <t>Barley</t>
  </si>
  <si>
    <t>8. BREEDING AND STORE LIVESTOCK (£ per head)</t>
  </si>
  <si>
    <t xml:space="preserve">  Average producer prices from a panel of livestock marts.</t>
  </si>
  <si>
    <t xml:space="preserve">Price </t>
  </si>
  <si>
    <t xml:space="preserve">Av. </t>
  </si>
  <si>
    <t>Number</t>
  </si>
  <si>
    <t>Range</t>
  </si>
  <si>
    <t xml:space="preserve">STORE </t>
  </si>
  <si>
    <t>Steers:</t>
  </si>
  <si>
    <t>150-300 kg</t>
  </si>
  <si>
    <t>CATTLE</t>
  </si>
  <si>
    <t>300-400 kg</t>
  </si>
  <si>
    <t>400-500 kg</t>
  </si>
  <si>
    <t>Over 500 kg</t>
  </si>
  <si>
    <t>Heifers:</t>
  </si>
  <si>
    <t xml:space="preserve">SUCKLED </t>
  </si>
  <si>
    <t>Under 200 kg</t>
  </si>
  <si>
    <t>CALVES</t>
  </si>
  <si>
    <t>Over 200 kg</t>
  </si>
  <si>
    <t xml:space="preserve">BREEDING </t>
  </si>
  <si>
    <t>Dairy:</t>
  </si>
  <si>
    <t>Cows/heifers in milk</t>
  </si>
  <si>
    <t>Cows in calf</t>
  </si>
  <si>
    <t xml:space="preserve">Springing heifers </t>
  </si>
  <si>
    <t>Sucklers:</t>
  </si>
  <si>
    <t>Cows/heifers &amp; calf at foot</t>
  </si>
  <si>
    <t>OTHER</t>
  </si>
  <si>
    <t>Cull cows for slaughter</t>
  </si>
  <si>
    <t>Dropped calves for rearing</t>
  </si>
  <si>
    <t>Ewes/Hoggets:</t>
  </si>
  <si>
    <t>Blackface/Blackface cross</t>
  </si>
  <si>
    <t>SHEEP</t>
  </si>
  <si>
    <t>Other Breeds</t>
  </si>
  <si>
    <t>Ewe Lambs:</t>
  </si>
  <si>
    <t>Ewes/Hoggets</t>
  </si>
  <si>
    <t>with Lamb(s)</t>
  </si>
  <si>
    <t>at Foot:</t>
  </si>
  <si>
    <t xml:space="preserve">OTHER </t>
  </si>
  <si>
    <t>Cull Ewes:</t>
  </si>
  <si>
    <t>Cull rams</t>
  </si>
  <si>
    <t>Store lambs</t>
  </si>
  <si>
    <t xml:space="preserve">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</si>
  <si>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</si>
  <si>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</t>
  </si>
  <si>
    <t xml:space="preserve">Notes : </t>
  </si>
  <si>
    <t>All week numbers are based on a calendar year.</t>
  </si>
  <si>
    <t xml:space="preserve">Washing Sample </t>
  </si>
  <si>
    <t xml:space="preserve">Processing </t>
  </si>
  <si>
    <t xml:space="preserve">Merchant trade </t>
  </si>
  <si>
    <t xml:space="preserve">  Delivered price as quoted in AHDB NI Market Report.</t>
  </si>
  <si>
    <t>All graphs are based on average prices published in DAERA's weekly Agricultural Market Report.</t>
  </si>
  <si>
    <t>DEPARTMENT OF AGRICULTURE ENVIRONMENT AND RURAL AFFAIRS</t>
  </si>
  <si>
    <t>ECONOMICS AND EVALUATION BRANCH</t>
  </si>
  <si>
    <t xml:space="preserve">  Average liveweight producer prices from poultry slaughterers (All bird types).</t>
  </si>
  <si>
    <t xml:space="preserve"> Northern Ireland</t>
  </si>
  <si>
    <t>Agricultural Market Report</t>
  </si>
  <si>
    <t>A National Statistics Publication</t>
  </si>
  <si>
    <t>Enquiries to : Paul Keatley</t>
  </si>
  <si>
    <t>Telephone (028) 90524640</t>
  </si>
  <si>
    <t>Economics &amp; Evaluations Branch</t>
  </si>
  <si>
    <t>Email aeb.econstats@daera-ni.gov.uk</t>
  </si>
  <si>
    <t>Twitter @ DAERAstats</t>
  </si>
  <si>
    <t>Upper Newtownards Road</t>
  </si>
  <si>
    <t>This report is also available Free of</t>
  </si>
  <si>
    <t>Ballymiscaw</t>
  </si>
  <si>
    <t>Charge on the Department's website -</t>
  </si>
  <si>
    <t>Belfast BT4 3SB</t>
  </si>
  <si>
    <r>
      <t>www.daera-ni.gov.uk</t>
    </r>
    <r>
      <rPr>
        <sz val="11"/>
        <color theme="1"/>
        <rFont val="Calibri"/>
        <family val="2"/>
        <scheme val="minor"/>
      </rPr>
      <t/>
    </r>
  </si>
  <si>
    <t>If you have a hearing difficulty you can contact the</t>
  </si>
  <si>
    <t>Department via the textphone on (028) 90524420</t>
  </si>
  <si>
    <t xml:space="preserve"> National Statistics are produced to professional standards as set out in the National Statistics</t>
  </si>
  <si>
    <t xml:space="preserve"> Code of Practice. They undergo regular quality assurance reviews to ensure that they meet </t>
  </si>
  <si>
    <t xml:space="preserve"> customer needs. They are produced free from any political interference. You can find National</t>
  </si>
  <si>
    <t xml:space="preserve"> Statistics on the Internet - go to www.statistics.gov.uk</t>
  </si>
  <si>
    <t>Room 555 Dundonald House</t>
  </si>
  <si>
    <t>( 2023 )</t>
  </si>
  <si>
    <t>@ Crown Copyright 2023</t>
  </si>
  <si>
    <t>© Crown Copyright 2023</t>
  </si>
  <si>
    <t>PRICE TRENDS 2022-2023</t>
  </si>
  <si>
    <t>Volume 86 Number 14</t>
  </si>
  <si>
    <t>Volume 86 Quarter 2</t>
  </si>
  <si>
    <t>18th April 2023</t>
  </si>
  <si>
    <t>600-1220</t>
  </si>
  <si>
    <t>695-1550</t>
  </si>
  <si>
    <t>590-1600</t>
  </si>
  <si>
    <t>790-2540</t>
  </si>
  <si>
    <t>520-1040</t>
  </si>
  <si>
    <t>400-1300</t>
  </si>
  <si>
    <t>695-1580</t>
  </si>
  <si>
    <t>825-2370</t>
  </si>
  <si>
    <t>300-1760</t>
  </si>
  <si>
    <t>390-1940</t>
  </si>
  <si>
    <t>950-2800</t>
  </si>
  <si>
    <t>830-2600</t>
  </si>
  <si>
    <t>840-1300</t>
  </si>
  <si>
    <t>980-1650</t>
  </si>
  <si>
    <t>125-2195</t>
  </si>
  <si>
    <t>1-950</t>
  </si>
  <si>
    <t>130-130</t>
  </si>
  <si>
    <t>32-180</t>
  </si>
  <si>
    <t>22-206</t>
  </si>
  <si>
    <t>50-162</t>
  </si>
  <si>
    <t>15-70</t>
  </si>
  <si>
    <t>21st April 2023</t>
  </si>
  <si>
    <t>Volume 86 Number 15</t>
  </si>
  <si>
    <t>580-1200</t>
  </si>
  <si>
    <t>395-1580</t>
  </si>
  <si>
    <t>595-1620</t>
  </si>
  <si>
    <t>935-2250</t>
  </si>
  <si>
    <t>500-1080</t>
  </si>
  <si>
    <t>525-1350</t>
  </si>
  <si>
    <t>745-1680</t>
  </si>
  <si>
    <t>1020-2190</t>
  </si>
  <si>
    <t>410-740</t>
  </si>
  <si>
    <t>550-1460</t>
  </si>
  <si>
    <t>480-1560</t>
  </si>
  <si>
    <t>600-2750</t>
  </si>
  <si>
    <t>870-3300</t>
  </si>
  <si>
    <t>1000-1850</t>
  </si>
  <si>
    <t>76-2107</t>
  </si>
  <si>
    <t>5-980</t>
  </si>
  <si>
    <t>120-315</t>
  </si>
  <si>
    <t>5-170</t>
  </si>
  <si>
    <t>10-242</t>
  </si>
  <si>
    <t>76-164</t>
  </si>
  <si>
    <t>82-96</t>
  </si>
  <si>
    <t>28th April 2023</t>
  </si>
  <si>
    <t>Volume 86 Number 16</t>
  </si>
  <si>
    <t>600-1210</t>
  </si>
  <si>
    <t>480-1590</t>
  </si>
  <si>
    <t>730-1680</t>
  </si>
  <si>
    <t>995-2425</t>
  </si>
  <si>
    <t>380-1100</t>
  </si>
  <si>
    <t>540-1370</t>
  </si>
  <si>
    <t>820-1720</t>
  </si>
  <si>
    <t>875-2195</t>
  </si>
  <si>
    <t>290-560</t>
  </si>
  <si>
    <t>360-1630</t>
  </si>
  <si>
    <t>450-540</t>
  </si>
  <si>
    <t>350-1450</t>
  </si>
  <si>
    <t>900-2450</t>
  </si>
  <si>
    <t>1020-3050</t>
  </si>
  <si>
    <t>1080-1780</t>
  </si>
  <si>
    <t>325-2669</t>
  </si>
  <si>
    <t>5-800</t>
  </si>
  <si>
    <t>110-122</t>
  </si>
  <si>
    <t>76-130</t>
  </si>
  <si>
    <t>72-265</t>
  </si>
  <si>
    <t>100-285</t>
  </si>
  <si>
    <t>22-175</t>
  </si>
  <si>
    <t>11-240</t>
  </si>
  <si>
    <t>75-180</t>
  </si>
  <si>
    <t>40-108</t>
  </si>
  <si>
    <t>5th May 2023</t>
  </si>
  <si>
    <t>Volume 86 Number 17</t>
  </si>
  <si>
    <t>560-1200</t>
  </si>
  <si>
    <t>530-1550</t>
  </si>
  <si>
    <t>690-1680</t>
  </si>
  <si>
    <t>740-2420</t>
  </si>
  <si>
    <t>490-1120</t>
  </si>
  <si>
    <t>570-1390</t>
  </si>
  <si>
    <t>765-1750</t>
  </si>
  <si>
    <t>980-2160</t>
  </si>
  <si>
    <t>170-650</t>
  </si>
  <si>
    <t>435-1650</t>
  </si>
  <si>
    <t>380-700</t>
  </si>
  <si>
    <t>400-1410</t>
  </si>
  <si>
    <t>950-2580</t>
  </si>
  <si>
    <t>900-2240</t>
  </si>
  <si>
    <t>1000-1500</t>
  </si>
  <si>
    <t>820-1600</t>
  </si>
  <si>
    <t>245-2491</t>
  </si>
  <si>
    <t>1-685</t>
  </si>
  <si>
    <t>135-155</t>
  </si>
  <si>
    <t>85-250</t>
  </si>
  <si>
    <t>100-305</t>
  </si>
  <si>
    <t>10-180</t>
  </si>
  <si>
    <t>17-272</t>
  </si>
  <si>
    <t>90-170</t>
  </si>
  <si>
    <t>11th May 2023</t>
  </si>
  <si>
    <t>Volume 86 Number 18</t>
  </si>
  <si>
    <t>300-1220</t>
  </si>
  <si>
    <t>440-1520</t>
  </si>
  <si>
    <t>700-1700</t>
  </si>
  <si>
    <t>720-2145</t>
  </si>
  <si>
    <t>440-1150</t>
  </si>
  <si>
    <t>500-1400</t>
  </si>
  <si>
    <t>700-1780</t>
  </si>
  <si>
    <t>905-2160</t>
  </si>
  <si>
    <t>140-760</t>
  </si>
  <si>
    <t>390-1640</t>
  </si>
  <si>
    <t>390-590</t>
  </si>
  <si>
    <t>360-1640</t>
  </si>
  <si>
    <t>1180-2080</t>
  </si>
  <si>
    <t>940-2120</t>
  </si>
  <si>
    <t>800-1600</t>
  </si>
  <si>
    <t>123-2236</t>
  </si>
  <si>
    <t>2-770</t>
  </si>
  <si>
    <t>90-285</t>
  </si>
  <si>
    <t>30-168</t>
  </si>
  <si>
    <t>10-252</t>
  </si>
  <si>
    <t>98-170</t>
  </si>
  <si>
    <t>10-116</t>
  </si>
  <si>
    <t>19th May 2023</t>
  </si>
  <si>
    <t>Volume 86 Number 19</t>
  </si>
  <si>
    <t>460-1200</t>
  </si>
  <si>
    <t>480-1500</t>
  </si>
  <si>
    <t>600-1720</t>
  </si>
  <si>
    <t>1020-2230</t>
  </si>
  <si>
    <t>490-1180</t>
  </si>
  <si>
    <t>625-1400</t>
  </si>
  <si>
    <t>750-1800</t>
  </si>
  <si>
    <t>1000-2190</t>
  </si>
  <si>
    <t>285-640</t>
  </si>
  <si>
    <t>260-1280</t>
  </si>
  <si>
    <t>370-600</t>
  </si>
  <si>
    <t>400-1060</t>
  </si>
  <si>
    <t>1020-1980</t>
  </si>
  <si>
    <t>1200-2600</t>
  </si>
  <si>
    <t>900-1650</t>
  </si>
  <si>
    <t>110-2919</t>
  </si>
  <si>
    <t>86-115</t>
  </si>
  <si>
    <t>140-285</t>
  </si>
  <si>
    <t>40-168</t>
  </si>
  <si>
    <t>20-232</t>
  </si>
  <si>
    <t>65-125</t>
  </si>
  <si>
    <t>25th May 2023</t>
  </si>
  <si>
    <t>Volume 86 Number 20</t>
  </si>
  <si>
    <t>530-1220</t>
  </si>
  <si>
    <t>500-1490</t>
  </si>
  <si>
    <t>700-1750</t>
  </si>
  <si>
    <t>970-2200</t>
  </si>
  <si>
    <t>425-1200</t>
  </si>
  <si>
    <t>400-1420</t>
  </si>
  <si>
    <t>795-1850</t>
  </si>
  <si>
    <t>660-2080</t>
  </si>
  <si>
    <t>220-660</t>
  </si>
  <si>
    <t>380-1820</t>
  </si>
  <si>
    <t>185-550</t>
  </si>
  <si>
    <t>395-1160</t>
  </si>
  <si>
    <t>1450-1980</t>
  </si>
  <si>
    <t>1120-2750</t>
  </si>
  <si>
    <t>720-2080</t>
  </si>
  <si>
    <t>240-2296</t>
  </si>
  <si>
    <t>2-870</t>
  </si>
  <si>
    <t>110-285</t>
  </si>
  <si>
    <t>34-178</t>
  </si>
  <si>
    <t>28-256</t>
  </si>
  <si>
    <t>96-175</t>
  </si>
  <si>
    <t>88-110</t>
  </si>
  <si>
    <t>1st June 2023</t>
  </si>
  <si>
    <t>Volume 86 Number 21</t>
  </si>
  <si>
    <t>500-1200</t>
  </si>
  <si>
    <t>600-1500</t>
  </si>
  <si>
    <t>800-1700</t>
  </si>
  <si>
    <t>1040-2365</t>
  </si>
  <si>
    <t>460-1220</t>
  </si>
  <si>
    <t>535-1400</t>
  </si>
  <si>
    <t>830-1800</t>
  </si>
  <si>
    <t>950-1900</t>
  </si>
  <si>
    <t>440-670</t>
  </si>
  <si>
    <t>275-1360</t>
  </si>
  <si>
    <t>400-1230</t>
  </si>
  <si>
    <t>1000-2700</t>
  </si>
  <si>
    <t>1400-2800</t>
  </si>
  <si>
    <t>210-2552</t>
  </si>
  <si>
    <t>1-645</t>
  </si>
  <si>
    <t>158-158</t>
  </si>
  <si>
    <t>85-280</t>
  </si>
  <si>
    <t>100-280</t>
  </si>
  <si>
    <t>16-220</t>
  </si>
  <si>
    <t>30-285</t>
  </si>
  <si>
    <t>92-132</t>
  </si>
  <si>
    <t>64-101</t>
  </si>
  <si>
    <t>8th June 2023</t>
  </si>
  <si>
    <t>Volume 86 Number 22</t>
  </si>
  <si>
    <t>440-1080</t>
  </si>
  <si>
    <t>500-1290</t>
  </si>
  <si>
    <t>700-1590</t>
  </si>
  <si>
    <t>1000-2220</t>
  </si>
  <si>
    <t>400-920</t>
  </si>
  <si>
    <t>635-1160</t>
  </si>
  <si>
    <t>790-1470</t>
  </si>
  <si>
    <t>1005-1990</t>
  </si>
  <si>
    <t>260-740</t>
  </si>
  <si>
    <t>345-1400</t>
  </si>
  <si>
    <t>340-1180</t>
  </si>
  <si>
    <t>800-2680</t>
  </si>
  <si>
    <t>940-2680</t>
  </si>
  <si>
    <t>900-1065</t>
  </si>
  <si>
    <t>295-2589</t>
  </si>
  <si>
    <t>5-970</t>
  </si>
  <si>
    <t>145-285</t>
  </si>
  <si>
    <t>39-214</t>
  </si>
  <si>
    <t>10-278</t>
  </si>
  <si>
    <t>30-248</t>
  </si>
  <si>
    <t>70-100</t>
  </si>
  <si>
    <t>15th June 2023</t>
  </si>
  <si>
    <t>Volume 86 Number 23</t>
  </si>
  <si>
    <t>300-1070</t>
  </si>
  <si>
    <t>750-1730</t>
  </si>
  <si>
    <t>1005-2060</t>
  </si>
  <si>
    <t>470-950</t>
  </si>
  <si>
    <t>500-1180</t>
  </si>
  <si>
    <t>660-1400</t>
  </si>
  <si>
    <t>885-1970</t>
  </si>
  <si>
    <t>490-1410</t>
  </si>
  <si>
    <t>480-1150</t>
  </si>
  <si>
    <t>700-2800</t>
  </si>
  <si>
    <t>1140-2750</t>
  </si>
  <si>
    <t>130-2410</t>
  </si>
  <si>
    <t>1-1150</t>
  </si>
  <si>
    <t>120-295</t>
  </si>
  <si>
    <t>10-168</t>
  </si>
  <si>
    <t>1-260</t>
  </si>
  <si>
    <t>90-137</t>
  </si>
  <si>
    <t>22nd June 2023</t>
  </si>
  <si>
    <t>Volume 86 Number 24</t>
  </si>
  <si>
    <t>400-1090</t>
  </si>
  <si>
    <t>500-1280</t>
  </si>
  <si>
    <t>710-1600</t>
  </si>
  <si>
    <t>1015-2200</t>
  </si>
  <si>
    <t>350-940</t>
  </si>
  <si>
    <t>580-1170</t>
  </si>
  <si>
    <t>695-1435</t>
  </si>
  <si>
    <t>1050-2100</t>
  </si>
  <si>
    <t>390-640</t>
  </si>
  <si>
    <t>320-1390</t>
  </si>
  <si>
    <t>200-754</t>
  </si>
  <si>
    <t>320-1760</t>
  </si>
  <si>
    <t>940-2820</t>
  </si>
  <si>
    <t>1080-1800</t>
  </si>
  <si>
    <t>45-2310</t>
  </si>
  <si>
    <t>5-670</t>
  </si>
  <si>
    <t>108-150</t>
  </si>
  <si>
    <t>170-295</t>
  </si>
  <si>
    <t>35-148</t>
  </si>
  <si>
    <t>10-181</t>
  </si>
  <si>
    <t>65-130</t>
  </si>
  <si>
    <t>30th June 2023</t>
  </si>
  <si>
    <t>Volume 86 Number 25</t>
  </si>
  <si>
    <t>540-1290</t>
  </si>
  <si>
    <t>695-1530</t>
  </si>
  <si>
    <t>965-2180</t>
  </si>
  <si>
    <t>480-940</t>
  </si>
  <si>
    <t>600-1150</t>
  </si>
  <si>
    <t>645-1335</t>
  </si>
  <si>
    <t>600-2045</t>
  </si>
  <si>
    <t>425-630</t>
  </si>
  <si>
    <t>360-1520</t>
  </si>
  <si>
    <t>300-620</t>
  </si>
  <si>
    <t>440-1170</t>
  </si>
  <si>
    <t>880-2150</t>
  </si>
  <si>
    <t>1100-1600</t>
  </si>
  <si>
    <t>1200-2350</t>
  </si>
  <si>
    <t>860-1400</t>
  </si>
  <si>
    <t>100-2197</t>
  </si>
  <si>
    <t>10-1100</t>
  </si>
  <si>
    <t>145-280</t>
  </si>
  <si>
    <t>14-182</t>
  </si>
  <si>
    <t>15-202</t>
  </si>
  <si>
    <t>72-115</t>
  </si>
  <si>
    <t>76-89</t>
  </si>
  <si>
    <t>6th July 2023</t>
  </si>
  <si>
    <t>Volume 86 Number 26</t>
  </si>
  <si>
    <t>500-1100</t>
  </si>
  <si>
    <t>500-1300</t>
  </si>
  <si>
    <t>690-1490</t>
  </si>
  <si>
    <t>940-2295</t>
  </si>
  <si>
    <t>345-950</t>
  </si>
  <si>
    <t>520-1315</t>
  </si>
  <si>
    <t>605-1790</t>
  </si>
  <si>
    <t>895-1950</t>
  </si>
  <si>
    <t>140-710</t>
  </si>
  <si>
    <t>295-1400</t>
  </si>
  <si>
    <t>550-1330</t>
  </si>
  <si>
    <t>820-2280</t>
  </si>
  <si>
    <t>1200-2080</t>
  </si>
  <si>
    <t>1100-2700</t>
  </si>
  <si>
    <t>185-2014</t>
  </si>
  <si>
    <t>5-700</t>
  </si>
  <si>
    <t>200-250</t>
  </si>
  <si>
    <t>1-143</t>
  </si>
  <si>
    <t>13-188</t>
  </si>
  <si>
    <t>5-150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</si>
</sst>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 mmm\ yy"/>
    <numFmt numFmtId="165" formatCode="\+0.0%;\-0.0%"/>
    <numFmt numFmtId="166" formatCode="mmm\ yy"/>
    <numFmt numFmtId="167" formatCode="General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.5"/>
      <color indexed="12"/>
      <name val="Arial"/>
      <family val="2"/>
    </font>
    <font>
      <sz val="9.5"/>
      <name val="Arial"/>
      <family val="2"/>
    </font>
    <font>
      <sz val="10"/>
      <name val="MS Sans Serif"/>
      <family val="2"/>
    </font>
    <font>
      <sz val="9.5"/>
      <color indexed="8"/>
      <name val="Arial"/>
      <family val="2"/>
    </font>
    <font>
      <b/>
      <sz val="9.5"/>
      <color indexed="8"/>
      <name val="Arial"/>
      <family val="2"/>
    </font>
    <font>
      <b/>
      <sz val="9.5"/>
      <color indexed="12"/>
      <name val="Arial"/>
      <family val="2"/>
    </font>
    <font>
      <b/>
      <sz val="10"/>
      <name val="Arial"/>
      <family val="2"/>
    </font>
    <font>
      <u/>
      <sz val="9"/>
      <color theme="1"/>
      <name val="Calibri"/>
      <family val="2"/>
      <scheme val="minor"/>
    </font>
    <font>
      <b/>
      <sz val="22"/>
      <name val="Arial"/>
      <family val="2"/>
    </font>
    <font>
      <sz val="14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36"/>
      <name val="Algerian"/>
      <family val="5"/>
    </font>
    <font>
      <b/>
      <sz val="10"/>
      <name val="MS Sans Serif"/>
      <family val="2"/>
    </font>
    <font>
      <sz val="10"/>
      <name val="Courier"/>
      <family val="3"/>
    </font>
    <font>
      <b/>
      <sz val="11"/>
      <name val="Arial"/>
      <family val="2"/>
    </font>
    <font>
      <b/>
      <sz val="11"/>
      <name val="Courier"/>
      <family val="3"/>
    </font>
    <font>
      <sz val="4"/>
      <name val="MS Sans Serif"/>
      <family val="2"/>
    </font>
    <font>
      <b/>
      <sz val="11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sz val="10.55"/>
      <color theme="1"/>
      <name val="Calibri"/>
      <family val="2"/>
      <scheme val="minor"/>
    </font>
    <font>
      <sz val="10.5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18"/>
      <color theme="1"/>
      <name val="Times New Roman"/>
      <family val="1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4" fillId="0" borderId="2"/>
    <xf numFmtId="0" fontId="7" fillId="0" borderId="0"/>
    <xf numFmtId="0" fontId="11" fillId="0" borderId="0"/>
    <xf numFmtId="0" fontId="7" fillId="0" borderId="0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9" fontId="11" fillId="0" borderId="0" applyFont="0" applyFill="0" applyBorder="0" applyAlignment="0" applyProtection="0"/>
    <xf numFmtId="0" fontId="7" fillId="0" borderId="0"/>
    <xf numFmtId="167" fontId="19" fillId="0" borderId="0"/>
    <xf numFmtId="0" fontId="7" fillId="0" borderId="0"/>
    <xf numFmtId="167" fontId="7" fillId="0" borderId="0"/>
    <xf numFmtId="167" fontId="7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5" fillId="0" borderId="0" xfId="2" applyNumberFormat="1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165" fontId="6" fillId="0" borderId="0" xfId="1" applyNumberFormat="1" applyFont="1" applyAlignment="1" applyProtection="1">
      <alignment horizontal="center"/>
    </xf>
    <xf numFmtId="165" fontId="8" fillId="0" borderId="0" xfId="3" applyNumberFormat="1" applyFont="1" applyAlignment="1">
      <alignment horizontal="center"/>
    </xf>
    <xf numFmtId="165" fontId="6" fillId="0" borderId="0" xfId="1" applyNumberFormat="1" applyFont="1" applyBorder="1" applyAlignment="1" applyProtection="1">
      <alignment horizontal="center"/>
    </xf>
    <xf numFmtId="3" fontId="5" fillId="0" borderId="0" xfId="2" applyNumberFormat="1" applyFont="1" applyBorder="1" applyAlignment="1">
      <alignment horizontal="center"/>
    </xf>
    <xf numFmtId="0" fontId="0" fillId="0" borderId="1" xfId="0" applyBorder="1"/>
    <xf numFmtId="165" fontId="8" fillId="0" borderId="1" xfId="3" applyNumberFormat="1" applyFont="1" applyBorder="1" applyAlignment="1">
      <alignment horizontal="center"/>
    </xf>
    <xf numFmtId="165" fontId="6" fillId="0" borderId="1" xfId="1" applyNumberFormat="1" applyFont="1" applyBorder="1" applyAlignment="1" applyProtection="1">
      <alignment horizontal="center"/>
    </xf>
    <xf numFmtId="2" fontId="5" fillId="0" borderId="3" xfId="2" applyNumberFormat="1" applyFont="1" applyBorder="1" applyAlignment="1">
      <alignment horizontal="center"/>
    </xf>
    <xf numFmtId="0" fontId="9" fillId="0" borderId="0" xfId="3" applyFont="1"/>
    <xf numFmtId="0" fontId="9" fillId="0" borderId="0" xfId="3" applyFont="1" applyProtection="1">
      <protection locked="0"/>
    </xf>
    <xf numFmtId="0" fontId="10" fillId="0" borderId="0" xfId="3" applyFont="1"/>
    <xf numFmtId="0" fontId="9" fillId="0" borderId="1" xfId="3" applyFont="1" applyBorder="1" applyProtection="1">
      <protection locked="0"/>
    </xf>
    <xf numFmtId="0" fontId="9" fillId="0" borderId="1" xfId="3" applyFont="1" applyBorder="1"/>
    <xf numFmtId="0" fontId="10" fillId="0" borderId="1" xfId="3" applyFont="1" applyBorder="1"/>
    <xf numFmtId="2" fontId="5" fillId="0" borderId="1" xfId="2" applyNumberFormat="1" applyFont="1" applyBorder="1" applyAlignment="1">
      <alignment horizontal="center"/>
    </xf>
    <xf numFmtId="165" fontId="6" fillId="0" borderId="3" xfId="3" applyNumberFormat="1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2" fontId="5" fillId="0" borderId="0" xfId="3" applyNumberFormat="1" applyFont="1" applyAlignment="1">
      <alignment horizontal="center"/>
    </xf>
    <xf numFmtId="165" fontId="8" fillId="0" borderId="3" xfId="3" applyNumberFormat="1" applyFont="1" applyBorder="1" applyAlignment="1">
      <alignment horizontal="center"/>
    </xf>
    <xf numFmtId="2" fontId="5" fillId="0" borderId="0" xfId="4" applyNumberFormat="1" applyFont="1" applyAlignment="1">
      <alignment horizontal="center"/>
    </xf>
    <xf numFmtId="2" fontId="5" fillId="2" borderId="0" xfId="4" applyNumberFormat="1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2" fontId="5" fillId="3" borderId="0" xfId="3" applyNumberFormat="1" applyFont="1" applyFill="1" applyAlignment="1" applyProtection="1">
      <alignment horizontal="center"/>
      <protection locked="0"/>
    </xf>
    <xf numFmtId="2" fontId="5" fillId="0" borderId="1" xfId="3" applyNumberFormat="1" applyFont="1" applyBorder="1" applyAlignment="1">
      <alignment horizontal="center"/>
    </xf>
    <xf numFmtId="2" fontId="5" fillId="3" borderId="1" xfId="3" applyNumberFormat="1" applyFont="1" applyFill="1" applyBorder="1" applyAlignment="1" applyProtection="1">
      <alignment horizontal="center"/>
      <protection locked="0"/>
    </xf>
    <xf numFmtId="1" fontId="5" fillId="0" borderId="0" xfId="3" applyNumberFormat="1" applyFont="1" applyAlignment="1">
      <alignment horizontal="center"/>
    </xf>
    <xf numFmtId="165" fontId="6" fillId="0" borderId="0" xfId="5" applyNumberFormat="1" applyFont="1" applyAlignment="1">
      <alignment horizontal="center"/>
    </xf>
    <xf numFmtId="0" fontId="6" fillId="0" borderId="0" xfId="5" applyFont="1" applyAlignment="1">
      <alignment horizontal="center"/>
    </xf>
    <xf numFmtId="3" fontId="5" fillId="0" borderId="1" xfId="5" applyNumberFormat="1" applyFont="1" applyBorder="1" applyAlignment="1">
      <alignment horizontal="center"/>
    </xf>
    <xf numFmtId="0" fontId="6" fillId="0" borderId="1" xfId="5" applyFont="1" applyBorder="1" applyAlignment="1">
      <alignment horizontal="center"/>
    </xf>
    <xf numFmtId="0" fontId="8" fillId="0" borderId="0" xfId="3" applyFont="1"/>
    <xf numFmtId="165" fontId="6" fillId="0" borderId="1" xfId="5" applyNumberFormat="1" applyFont="1" applyBorder="1" applyAlignment="1">
      <alignment horizontal="center"/>
    </xf>
    <xf numFmtId="4" fontId="5" fillId="0" borderId="0" xfId="3" applyNumberFormat="1" applyFont="1" applyAlignment="1" applyProtection="1">
      <alignment horizontal="center"/>
      <protection locked="0"/>
    </xf>
    <xf numFmtId="4" fontId="5" fillId="0" borderId="1" xfId="3" applyNumberFormat="1" applyFont="1" applyBorder="1" applyAlignment="1" applyProtection="1">
      <alignment horizontal="center"/>
      <protection locked="0"/>
    </xf>
    <xf numFmtId="0" fontId="13" fillId="0" borderId="0" xfId="12" applyFont="1" applyAlignment="1">
      <alignment horizontal="centerContinuous"/>
    </xf>
    <xf numFmtId="0" fontId="7" fillId="0" borderId="0" xfId="12" applyAlignment="1">
      <alignment horizontal="centerContinuous"/>
    </xf>
    <xf numFmtId="0" fontId="4" fillId="0" borderId="0" xfId="12" applyFont="1" applyAlignment="1">
      <alignment horizontal="centerContinuous"/>
    </xf>
    <xf numFmtId="0" fontId="14" fillId="0" borderId="0" xfId="12" applyFont="1" applyAlignment="1">
      <alignment horizontal="centerContinuous"/>
    </xf>
    <xf numFmtId="0" fontId="7" fillId="0" borderId="0" xfId="12"/>
    <xf numFmtId="0" fontId="15" fillId="0" borderId="0" xfId="12" applyFont="1"/>
    <xf numFmtId="0" fontId="16" fillId="0" borderId="0" xfId="12" applyFont="1" applyAlignment="1">
      <alignment horizontal="centerContinuous"/>
    </xf>
    <xf numFmtId="0" fontId="17" fillId="0" borderId="0" xfId="12" applyFont="1" applyAlignment="1">
      <alignment horizontal="centerContinuous"/>
    </xf>
    <xf numFmtId="0" fontId="16" fillId="0" borderId="0" xfId="12" applyFont="1" applyAlignment="1">
      <alignment horizontal="left"/>
    </xf>
    <xf numFmtId="0" fontId="7" fillId="0" borderId="0" xfId="12" applyAlignment="1">
      <alignment horizontal="left"/>
    </xf>
    <xf numFmtId="0" fontId="18" fillId="0" borderId="4" xfId="12" applyFont="1" applyBorder="1" applyAlignment="1">
      <alignment horizontal="left"/>
    </xf>
    <xf numFmtId="0" fontId="16" fillId="0" borderId="5" xfId="12" applyFont="1" applyBorder="1" applyAlignment="1">
      <alignment horizontal="left"/>
    </xf>
    <xf numFmtId="0" fontId="18" fillId="0" borderId="5" xfId="12" applyFont="1" applyBorder="1" applyAlignment="1">
      <alignment horizontal="left"/>
    </xf>
    <xf numFmtId="0" fontId="16" fillId="0" borderId="6" xfId="12" applyFont="1" applyBorder="1" applyAlignment="1">
      <alignment horizontal="left"/>
    </xf>
    <xf numFmtId="167" fontId="19" fillId="0" borderId="0" xfId="13"/>
    <xf numFmtId="167" fontId="19" fillId="4" borderId="0" xfId="13" applyFill="1"/>
    <xf numFmtId="167" fontId="11" fillId="0" borderId="0" xfId="13" applyFont="1"/>
    <xf numFmtId="0" fontId="20" fillId="0" borderId="0" xfId="12" applyFont="1" applyAlignment="1">
      <alignment horizontal="centerContinuous"/>
    </xf>
    <xf numFmtId="0" fontId="20" fillId="0" borderId="0" xfId="12" applyFont="1"/>
    <xf numFmtId="167" fontId="20" fillId="0" borderId="0" xfId="13" applyFont="1"/>
    <xf numFmtId="167" fontId="21" fillId="0" borderId="0" xfId="13" applyFont="1"/>
    <xf numFmtId="167" fontId="4" fillId="0" borderId="0" xfId="13" applyFont="1"/>
    <xf numFmtId="167" fontId="4" fillId="0" borderId="0" xfId="13" applyFont="1" applyProtection="1">
      <protection locked="0"/>
    </xf>
    <xf numFmtId="0" fontId="7" fillId="0" borderId="0" xfId="14"/>
    <xf numFmtId="0" fontId="18" fillId="0" borderId="4" xfId="14" applyFont="1" applyBorder="1" applyAlignment="1">
      <alignment horizontal="left" vertical="center"/>
    </xf>
    <xf numFmtId="0" fontId="16" fillId="0" borderId="5" xfId="14" applyFont="1" applyBorder="1" applyAlignment="1">
      <alignment horizontal="left" vertical="center"/>
    </xf>
    <xf numFmtId="0" fontId="18" fillId="0" borderId="5" xfId="14" applyFont="1" applyBorder="1" applyAlignment="1">
      <alignment horizontal="left" vertical="center"/>
    </xf>
    <xf numFmtId="0" fontId="16" fillId="0" borderId="6" xfId="14" applyFont="1" applyBorder="1" applyAlignment="1">
      <alignment horizontal="left" vertical="center"/>
    </xf>
    <xf numFmtId="0" fontId="18" fillId="0" borderId="0" xfId="14" applyFont="1" applyAlignment="1">
      <alignment horizontal="left" vertical="center"/>
    </xf>
    <xf numFmtId="0" fontId="16" fillId="0" borderId="0" xfId="14" applyFont="1" applyAlignment="1">
      <alignment horizontal="left" vertical="center"/>
    </xf>
    <xf numFmtId="167" fontId="7" fillId="0" borderId="0" xfId="15"/>
    <xf numFmtId="167" fontId="7" fillId="4" borderId="0" xfId="15" applyFill="1"/>
    <xf numFmtId="167" fontId="7" fillId="5" borderId="0" xfId="15" applyFill="1"/>
    <xf numFmtId="1" fontId="22" fillId="0" borderId="0" xfId="16" applyNumberFormat="1" applyFont="1" applyAlignment="1">
      <alignment horizontal="right"/>
    </xf>
    <xf numFmtId="167" fontId="7" fillId="0" borderId="0" xfId="15" applyAlignment="1">
      <alignment horizontal="center"/>
    </xf>
    <xf numFmtId="0" fontId="18" fillId="0" borderId="0" xfId="14" applyFont="1" applyAlignment="1">
      <alignment vertical="center"/>
    </xf>
    <xf numFmtId="0" fontId="23" fillId="0" borderId="0" xfId="14" applyFont="1" applyAlignment="1">
      <alignment horizontal="left" vertical="center"/>
    </xf>
    <xf numFmtId="167" fontId="7" fillId="0" borderId="0" xfId="15" applyAlignment="1">
      <alignment vertical="center"/>
    </xf>
    <xf numFmtId="0" fontId="7" fillId="0" borderId="0" xfId="14" applyAlignment="1">
      <alignment vertical="center"/>
    </xf>
    <xf numFmtId="0" fontId="24" fillId="0" borderId="0" xfId="14" applyFont="1" applyAlignment="1">
      <alignment horizontal="left"/>
    </xf>
    <xf numFmtId="0" fontId="4" fillId="0" borderId="0" xfId="14" applyFont="1"/>
    <xf numFmtId="167" fontId="4" fillId="0" borderId="0" xfId="15" applyFont="1"/>
    <xf numFmtId="0" fontId="4" fillId="0" borderId="0" xfId="14" applyFont="1" applyAlignment="1">
      <alignment horizontal="left"/>
    </xf>
    <xf numFmtId="167" fontId="16" fillId="0" borderId="0" xfId="15" applyFont="1"/>
    <xf numFmtId="0" fontId="25" fillId="0" borderId="0" xfId="14" applyFont="1" applyAlignment="1">
      <alignment horizontal="left"/>
    </xf>
    <xf numFmtId="0" fontId="25" fillId="0" borderId="0" xfId="14" applyFont="1"/>
    <xf numFmtId="0" fontId="25" fillId="0" borderId="0" xfId="14" applyFont="1" applyAlignment="1">
      <alignment horizontal="centerContinuous"/>
    </xf>
    <xf numFmtId="167" fontId="25" fillId="0" borderId="0" xfId="15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9" fillId="0" borderId="0" xfId="0" applyFont="1"/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164" fontId="28" fillId="0" borderId="1" xfId="0" applyNumberFormat="1" applyFont="1" applyBorder="1"/>
    <xf numFmtId="0" fontId="28" fillId="0" borderId="3" xfId="0" applyFont="1" applyBorder="1"/>
    <xf numFmtId="164" fontId="28" fillId="0" borderId="3" xfId="0" applyNumberFormat="1" applyFont="1" applyBorder="1"/>
    <xf numFmtId="166" fontId="28" fillId="0" borderId="0" xfId="0" applyNumberFormat="1" applyFont="1" applyAlignment="1" applyProtection="1">
      <alignment horizontal="center"/>
      <protection locked="0"/>
    </xf>
    <xf numFmtId="166" fontId="28" fillId="0" borderId="0" xfId="0" applyNumberFormat="1" applyFont="1" applyAlignment="1">
      <alignment horizontal="center"/>
    </xf>
    <xf numFmtId="164" fontId="28" fillId="0" borderId="0" xfId="0" applyNumberFormat="1" applyFont="1" applyAlignment="1">
      <alignment horizontal="center"/>
    </xf>
    <xf numFmtId="3" fontId="5" fillId="0" borderId="0" xfId="3" applyNumberFormat="1" applyFont="1" applyAlignment="1">
      <alignment horizontal="center"/>
    </xf>
    <xf numFmtId="4" fontId="5" fillId="0" borderId="0" xfId="3" applyNumberFormat="1" applyFont="1" applyAlignment="1">
      <alignment horizontal="center"/>
    </xf>
    <xf numFmtId="4" fontId="5" fillId="0" borderId="0" xfId="5" applyNumberFormat="1" applyFont="1" applyAlignment="1">
      <alignment horizontal="center"/>
    </xf>
    <xf numFmtId="0" fontId="20" fillId="0" borderId="0" xfId="12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9" fillId="0" borderId="8" xfId="0" applyNumberFormat="1" applyFont="1" applyBorder="1"/>
    <xf numFmtId="0" fontId="9" fillId="0" borderId="0" xfId="0" applyFont="1"/>
    <xf numFmtId="0" fontId="9" fillId="0" borderId="8" xfId="0" applyFont="1" applyBorder="1"/>
    <xf numFmtId="2" fontId="5" fillId="0" borderId="8" xfId="0" applyNumberFormat="1" applyFont="1" applyBorder="1" applyAlignment="1">
      <alignment horizontal="center"/>
    </xf>
    <xf numFmtId="3" fontId="5" fillId="0" borderId="8" xfId="5" applyNumberFormat="1" applyFont="1" applyBorder="1" applyAlignment="1">
      <alignment horizontal="center"/>
    </xf>
    <xf numFmtId="4" fontId="5" fillId="0" borderId="8" xfId="3" applyNumberFormat="1" applyFont="1" applyBorder="1" applyAlignment="1">
      <alignment horizontal="center"/>
    </xf>
    <xf numFmtId="2" fontId="5" fillId="0" borderId="7" xfId="3" applyNumberFormat="1" applyFont="1" applyBorder="1" applyAlignment="1">
      <alignment horizontal="center"/>
    </xf>
    <xf numFmtId="3" fontId="5" fillId="0" borderId="8" xfId="3" applyNumberFormat="1" applyFont="1" applyBorder="1" applyAlignment="1">
      <alignment horizontal="center"/>
    </xf>
    <xf numFmtId="0" fontId="5" fillId="0" borderId="8" xfId="3" applyFont="1" applyBorder="1" applyAlignment="1">
      <alignment horizontal="center"/>
    </xf>
    <xf numFmtId="1" fontId="5" fillId="0" borderId="8" xfId="3" applyNumberFormat="1" applyFont="1" applyBorder="1" applyAlignment="1">
      <alignment horizontal="center"/>
    </xf>
    <xf numFmtId="3" fontId="5" fillId="0" borderId="7" xfId="2" applyNumberFormat="1" applyFont="1" applyBorder="1" applyAlignment="1">
      <alignment horizontal="center"/>
    </xf>
    <xf numFmtId="1" fontId="9" fillId="0" borderId="8" xfId="3" applyNumberFormat="1" applyFont="1" applyBorder="1"/>
    <xf numFmtId="1" fontId="5" fillId="0" borderId="7" xfId="2" applyNumberFormat="1" applyFont="1" applyBorder="1" applyAlignment="1">
      <alignment horizontal="center"/>
    </xf>
    <xf numFmtId="0" fontId="9" fillId="0" borderId="8" xfId="3" applyFont="1" applyBorder="1"/>
    <xf numFmtId="1" fontId="5" fillId="0" borderId="8" xfId="2" applyNumberFormat="1" applyFont="1" applyBorder="1" applyAlignment="1">
      <alignment horizontal="center"/>
    </xf>
    <xf numFmtId="3" fontId="5" fillId="0" borderId="7" xfId="3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4" fontId="7" fillId="0" borderId="0" xfId="14" applyNumberFormat="1"/>
    <xf numFmtId="15" fontId="26" fillId="0" borderId="0" xfId="0" applyNumberFormat="1" applyFont="1"/>
    <xf numFmtId="0" fontId="3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2" fillId="0" borderId="0" xfId="17" applyAlignment="1" applyProtection="1"/>
    <xf numFmtId="0" fontId="2" fillId="0" borderId="0" xfId="0" quotePrefix="1" applyFont="1"/>
    <xf numFmtId="0" fontId="0" fillId="0" borderId="7" xfId="0" applyBorder="1"/>
    <xf numFmtId="165" fontId="6" fillId="0" borderId="7" xfId="1" applyNumberFormat="1" applyFont="1" applyBorder="1" applyAlignment="1" applyProtection="1">
      <alignment horizontal="center"/>
    </xf>
    <xf numFmtId="0" fontId="2" fillId="0" borderId="8" xfId="0" applyFont="1" applyBorder="1"/>
    <xf numFmtId="2" fontId="9" fillId="0" borderId="8" xfId="3" applyNumberFormat="1" applyFont="1" applyBorder="1"/>
    <xf numFmtId="0" fontId="10" fillId="0" borderId="8" xfId="3" applyFont="1" applyBorder="1"/>
    <xf numFmtId="0" fontId="28" fillId="0" borderId="8" xfId="0" applyFont="1" applyBorder="1"/>
    <xf numFmtId="0" fontId="28" fillId="0" borderId="8" xfId="0" applyFont="1" applyBorder="1" applyAlignment="1">
      <alignment horizontal="center"/>
    </xf>
    <xf numFmtId="164" fontId="28" fillId="0" borderId="8" xfId="0" applyNumberFormat="1" applyFont="1" applyBorder="1"/>
    <xf numFmtId="0" fontId="0" fillId="0" borderId="8" xfId="0" applyBorder="1"/>
    <xf numFmtId="165" fontId="8" fillId="0" borderId="8" xfId="3" applyNumberFormat="1" applyFont="1" applyBorder="1" applyAlignment="1">
      <alignment horizontal="center"/>
    </xf>
    <xf numFmtId="165" fontId="6" fillId="0" borderId="8" xfId="1" applyNumberFormat="1" applyFont="1" applyBorder="1" applyAlignment="1" applyProtection="1">
      <alignment horizontal="center"/>
    </xf>
    <xf numFmtId="0" fontId="9" fillId="0" borderId="8" xfId="3" applyFont="1" applyBorder="1" applyProtection="1">
      <protection locked="0"/>
    </xf>
    <xf numFmtId="165" fontId="6" fillId="0" borderId="7" xfId="3" applyNumberFormat="1" applyFont="1" applyBorder="1" applyAlignment="1">
      <alignment horizontal="center"/>
    </xf>
    <xf numFmtId="0" fontId="2" fillId="0" borderId="7" xfId="0" applyFont="1" applyBorder="1"/>
    <xf numFmtId="0" fontId="28" fillId="0" borderId="7" xfId="0" applyFont="1" applyBorder="1"/>
    <xf numFmtId="164" fontId="28" fillId="0" borderId="7" xfId="0" applyNumberFormat="1" applyFont="1" applyBorder="1"/>
    <xf numFmtId="165" fontId="8" fillId="0" borderId="7" xfId="3" applyNumberFormat="1" applyFont="1" applyBorder="1" applyAlignment="1">
      <alignment horizontal="center"/>
    </xf>
    <xf numFmtId="2" fontId="5" fillId="0" borderId="8" xfId="3" applyNumberFormat="1" applyFont="1" applyBorder="1" applyAlignment="1">
      <alignment horizontal="center"/>
    </xf>
    <xf numFmtId="2" fontId="5" fillId="3" borderId="8" xfId="3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6" fillId="0" borderId="8" xfId="5" applyFont="1" applyBorder="1" applyAlignment="1">
      <alignment horizontal="center"/>
    </xf>
    <xf numFmtId="4" fontId="5" fillId="0" borderId="8" xfId="3" applyNumberFormat="1" applyFont="1" applyBorder="1" applyAlignment="1" applyProtection="1">
      <alignment horizontal="center"/>
      <protection locked="0"/>
    </xf>
    <xf numFmtId="165" fontId="6" fillId="0" borderId="8" xfId="5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18">
    <cellStyle name="Hyperlink" xfId="17" builtinId="8"/>
    <cellStyle name="Normal" xfId="0" builtinId="0"/>
    <cellStyle name="Normal 2" xfId="6" xr:uid="{00000000-0005-0000-0000-000002000000}"/>
    <cellStyle name="Normal 2 2" xfId="7" xr:uid="{00000000-0005-0000-0000-000003000000}"/>
    <cellStyle name="Normal 3" xfId="8" xr:uid="{00000000-0005-0000-0000-000004000000}"/>
    <cellStyle name="Normal 4" xfId="9" xr:uid="{00000000-0005-0000-0000-000005000000}"/>
    <cellStyle name="Normal 5" xfId="10" xr:uid="{00000000-0005-0000-0000-000006000000}"/>
    <cellStyle name="Normal_14 WEANED PIGS - UP TO 30 KGS" xfId="16" xr:uid="{00000000-0005-0000-0000-000007000000}"/>
    <cellStyle name="Normal_C'backey" xfId="5" xr:uid="{00000000-0005-0000-0000-000008000000}"/>
    <cellStyle name="Normal_Compound  &amp; Feedstuffs in NI" xfId="3" xr:uid="{00000000-0005-0000-0000-000009000000}"/>
    <cellStyle name="Normal_NI PIG PRICE-1998" xfId="4" xr:uid="{00000000-0005-0000-0000-00000A000000}"/>
    <cellStyle name="Normal_PAGE 1" xfId="12" xr:uid="{00000000-0005-0000-0000-00000B000000}"/>
    <cellStyle name="Normal_PAGE 1_1" xfId="13" xr:uid="{00000000-0005-0000-0000-00000C000000}"/>
    <cellStyle name="Normal_PAGE 2_MRGR002" xfId="15" xr:uid="{00000000-0005-0000-0000-00000D000000}"/>
    <cellStyle name="Normal_PAGE_2.XLS" xfId="14" xr:uid="{00000000-0005-0000-0000-00000E000000}"/>
    <cellStyle name="Normal_Vol 73 Quarter 3 Reports" xfId="2" xr:uid="{00000000-0005-0000-0000-00000F000000}"/>
    <cellStyle name="Percent" xfId="1" builtinId="5"/>
    <cellStyle name="Percent 2" xfId="11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2080238306805E-2"/>
          <c:y val="5.5555660211370421E-2"/>
          <c:w val="0.94318256580893955"/>
          <c:h val="0.891976988949199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567704"/>
        <c:axId val="791569664"/>
      </c:barChart>
      <c:catAx>
        <c:axId val="79156770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9664"/>
        <c:crosses val="autoZero"/>
        <c:auto val="0"/>
        <c:lblAlgn val="ctr"/>
        <c:lblOffset val="100"/>
        <c:tickMarkSkip val="1"/>
        <c:noMultiLvlLbl val="0"/>
      </c:catAx>
      <c:valAx>
        <c:axId val="79156966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7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STORES - </a:t>
            </a:r>
            <a:r>
              <a:rPr lang="en-GB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Av.price of heifers 300-400 kg (£/head)</a:t>
            </a:r>
          </a:p>
        </c:rich>
      </c:tx>
      <c:layout>
        <c:manualLayout>
          <c:xMode val="edge"/>
          <c:yMode val="edge"/>
          <c:x val="0.1671574270611742"/>
          <c:y val="3.974584521837154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09575237343558"/>
          <c:y val="0.15271021572411908"/>
          <c:w val="0.85904337917136608"/>
          <c:h val="0.582893658086665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788.04878048780483</c:v>
              </c:pt>
              <c:pt idx="1">
                <c:v>791.35483870967744</c:v>
              </c:pt>
              <c:pt idx="2">
                <c:v>841.69354838709683</c:v>
              </c:pt>
              <c:pt idx="3">
                <c:v>851.87586206896549</c:v>
              </c:pt>
              <c:pt idx="4">
                <c:v>861.5090909090909</c:v>
              </c:pt>
              <c:pt idx="5">
                <c:v>832.40384615384619</c:v>
              </c:pt>
              <c:pt idx="6">
                <c:v>850.41843971631204</c:v>
              </c:pt>
              <c:pt idx="7">
                <c:v>807.72839506172841</c:v>
              </c:pt>
              <c:pt idx="8">
                <c:v>852.37179487179492</c:v>
              </c:pt>
              <c:pt idx="9">
                <c:v>838.063829787234</c:v>
              </c:pt>
              <c:pt idx="10">
                <c:v>766.41314553990605</c:v>
              </c:pt>
              <c:pt idx="11">
                <c:v>822.01204819277109</c:v>
              </c:pt>
              <c:pt idx="12">
                <c:v>851.70833333333337</c:v>
              </c:pt>
              <c:pt idx="13">
                <c:v>852.06766917293237</c:v>
              </c:pt>
              <c:pt idx="14">
                <c:v>819.44512195121956</c:v>
              </c:pt>
              <c:pt idx="15">
                <c:v>849.70909090909095</c:v>
              </c:pt>
              <c:pt idx="16">
                <c:v>826.20247933884298</c:v>
              </c:pt>
              <c:pt idx="17">
                <c:v>852.49238578680206</c:v>
              </c:pt>
              <c:pt idx="18">
                <c:v>802.57638888888891</c:v>
              </c:pt>
              <c:pt idx="19">
                <c:v>805.0420168067227</c:v>
              </c:pt>
              <c:pt idx="20">
                <c:v>818.71657754010698</c:v>
              </c:pt>
              <c:pt idx="21">
                <c:v>812.9</c:v>
              </c:pt>
              <c:pt idx="22">
                <c:v>827.5632911392405</c:v>
              </c:pt>
              <c:pt idx="23">
                <c:v>806.60431654676256</c:v>
              </c:pt>
              <c:pt idx="24">
                <c:v>799.95744680851067</c:v>
              </c:pt>
              <c:pt idx="25">
                <c:v>818.35251798561148</c:v>
              </c:pt>
              <c:pt idx="26">
                <c:v>800.38518518518515</c:v>
              </c:pt>
              <c:pt idx="27">
                <c:v>#N/A</c:v>
              </c:pt>
              <c:pt idx="28">
                <c:v>812.74285714285713</c:v>
              </c:pt>
              <c:pt idx="29">
                <c:v>838.39869281045753</c:v>
              </c:pt>
              <c:pt idx="30">
                <c:v>823.20945945945948</c:v>
              </c:pt>
              <c:pt idx="31">
                <c:v>753.41666666666663</c:v>
              </c:pt>
              <c:pt idx="32">
                <c:v>780.16</c:v>
              </c:pt>
              <c:pt idx="33">
                <c:v>771.63114754098365</c:v>
              </c:pt>
              <c:pt idx="34">
                <c:v>768.08695652173913</c:v>
              </c:pt>
              <c:pt idx="35">
                <c:v>843.31932773109247</c:v>
              </c:pt>
              <c:pt idx="36">
                <c:v>806.62111801242236</c:v>
              </c:pt>
              <c:pt idx="37">
                <c:v>795.1973684210526</c:v>
              </c:pt>
              <c:pt idx="38">
                <c:v>778.0772946859903</c:v>
              </c:pt>
              <c:pt idx="39">
                <c:v>799.53846153846155</c:v>
              </c:pt>
              <c:pt idx="40">
                <c:v>819.75</c:v>
              </c:pt>
              <c:pt idx="41">
                <c:v>803.48666666666668</c:v>
              </c:pt>
              <c:pt idx="42">
                <c:v>760.44378698224853</c:v>
              </c:pt>
              <c:pt idx="43">
                <c:v>776.10752688172045</c:v>
              </c:pt>
              <c:pt idx="44">
                <c:v>726.08849557522126</c:v>
              </c:pt>
              <c:pt idx="45">
                <c:v>735.13157894736844</c:v>
              </c:pt>
              <c:pt idx="46">
                <c:v>774.41176470588232</c:v>
              </c:pt>
              <c:pt idx="47">
                <c:v>759.47368421052636</c:v>
              </c:pt>
              <c:pt idx="48">
                <c:v>765.11224489795916</c:v>
              </c:pt>
              <c:pt idx="49">
                <c:v>753</c:v>
              </c:pt>
              <c:pt idx="50">
                <c:v>746.18085106382978</c:v>
              </c:pt>
              <c:pt idx="5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D9-4610-95BE-21224851094F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759.93457943925239</c:v>
              </c:pt>
              <c:pt idx="1">
                <c:v>809.88571428571424</c:v>
              </c:pt>
              <c:pt idx="2">
                <c:v>857.27710843373495</c:v>
              </c:pt>
              <c:pt idx="3">
                <c:v>873.9460784313726</c:v>
              </c:pt>
              <c:pt idx="4">
                <c:v>904.32967032967031</c:v>
              </c:pt>
              <c:pt idx="5">
                <c:v>927.57861635220127</c:v>
              </c:pt>
              <c:pt idx="6">
                <c:v>929.11167512690361</c:v>
              </c:pt>
              <c:pt idx="7">
                <c:v>915.390625</c:v>
              </c:pt>
              <c:pt idx="8">
                <c:v>930.03278688524586</c:v>
              </c:pt>
              <c:pt idx="9">
                <c:v>952.12686567164178</c:v>
              </c:pt>
              <c:pt idx="10">
                <c:v>926.6875</c:v>
              </c:pt>
              <c:pt idx="11">
                <c:v>943.14482758620693</c:v>
              </c:pt>
              <c:pt idx="12">
                <c:v>921.36021505376345</c:v>
              </c:pt>
              <c:pt idx="13">
                <c:v>944.73184357541902</c:v>
              </c:pt>
              <c:pt idx="14">
                <c:v>926.2341772151899</c:v>
              </c:pt>
              <c:pt idx="15">
                <c:v>927.66111111111115</c:v>
              </c:pt>
              <c:pt idx="16">
                <c:v>921.32307692307688</c:v>
              </c:pt>
              <c:pt idx="17">
                <c:v>933.6559633027523</c:v>
              </c:pt>
              <c:pt idx="18">
                <c:v>965.09523809523807</c:v>
              </c:pt>
              <c:pt idx="19">
                <c:v>924.61797752808991</c:v>
              </c:pt>
              <c:pt idx="20">
                <c:v>910.42483660130722</c:v>
              </c:pt>
              <c:pt idx="21">
                <c:v>909.09574468085111</c:v>
              </c:pt>
              <c:pt idx="22">
                <c:v>819.82786885245901</c:v>
              </c:pt>
              <c:pt idx="23">
                <c:v>854.375</c:v>
              </c:pt>
              <c:pt idx="24">
                <c:v>836.97590361445782</c:v>
              </c:pt>
              <c:pt idx="25">
                <c:v>849.59649122807014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9D9-4610-95BE-212248510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889704"/>
        <c:axId val="794888136"/>
      </c:lineChart>
      <c:catAx>
        <c:axId val="794889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9760165667632622"/>
              <c:y val="0.84263753907117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88136"/>
        <c:crossesAt val="525"/>
        <c:auto val="0"/>
        <c:lblAlgn val="ctr"/>
        <c:lblOffset val="100"/>
        <c:tickLblSkip val="3"/>
        <c:tickMarkSkip val="1"/>
        <c:noMultiLvlLbl val="0"/>
      </c:catAx>
      <c:valAx>
        <c:axId val="794888136"/>
        <c:scaling>
          <c:orientation val="minMax"/>
          <c:max val="1000"/>
          <c:min val="5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89704"/>
        <c:crosses val="autoZero"/>
        <c:crossBetween val="midCat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SILAGE </a:t>
            </a:r>
            <a:r>
              <a:rPr lang="en-GB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(£/bale)</a:t>
            </a:r>
          </a:p>
        </c:rich>
      </c:tx>
      <c:layout>
        <c:manualLayout>
          <c:xMode val="edge"/>
          <c:yMode val="edge"/>
          <c:x val="0.38212952706011138"/>
          <c:y val="0.1107147544057001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14848304693531"/>
          <c:y val="0.22321428571432275"/>
          <c:w val="0.80787219661502785"/>
          <c:h val="0.4866071428571428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21.9</c:v>
              </c:pt>
              <c:pt idx="1">
                <c:v>22.88</c:v>
              </c:pt>
              <c:pt idx="2">
                <c:v>24.75</c:v>
              </c:pt>
              <c:pt idx="3">
                <c:v>26.13</c:v>
              </c:pt>
              <c:pt idx="4">
                <c:v>25.13</c:v>
              </c:pt>
              <c:pt idx="5">
                <c:v>24.63</c:v>
              </c:pt>
              <c:pt idx="6">
                <c:v>25.38</c:v>
              </c:pt>
              <c:pt idx="7">
                <c:v>25.88</c:v>
              </c:pt>
              <c:pt idx="8">
                <c:v>25.63</c:v>
              </c:pt>
              <c:pt idx="9">
                <c:v>25.25</c:v>
              </c:pt>
              <c:pt idx="10">
                <c:v>26.63</c:v>
              </c:pt>
              <c:pt idx="11">
                <c:v>26.38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D9-4903-A070-EBAA39FAC4CD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28.13</c:v>
              </c:pt>
              <c:pt idx="1">
                <c:v>27.63</c:v>
              </c:pt>
              <c:pt idx="2">
                <c:v>28.38</c:v>
              </c:pt>
              <c:pt idx="3">
                <c:v>28.38</c:v>
              </c:pt>
              <c:pt idx="4">
                <c:v>27.13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D9-4903-A070-EBAA39FAC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446256"/>
        <c:axId val="792445472"/>
      </c:lineChart>
      <c:catAx>
        <c:axId val="79244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Month</a:t>
                </a:r>
              </a:p>
            </c:rich>
          </c:tx>
          <c:layout>
            <c:manualLayout>
              <c:xMode val="edge"/>
              <c:yMode val="edge"/>
              <c:x val="0.50000049898705556"/>
              <c:y val="0.84285948631434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92445472"/>
        <c:scaling>
          <c:orientation val="minMax"/>
          <c:max val="3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62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STRAW </a:t>
            </a:r>
            <a:r>
              <a:rPr lang="en-GB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(£/large round bale)</a:t>
            </a:r>
          </a:p>
        </c:rich>
      </c:tx>
      <c:layout>
        <c:manualLayout>
          <c:xMode val="edge"/>
          <c:yMode val="edge"/>
          <c:x val="0.21266557005716752"/>
          <c:y val="8.77820047774927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89578264650007E-2"/>
          <c:y val="8.5937663913085757E-2"/>
          <c:w val="0.82366363188258984"/>
          <c:h val="0.550782300533867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20.9</c:v>
              </c:pt>
              <c:pt idx="1">
                <c:v>22.63</c:v>
              </c:pt>
              <c:pt idx="2">
                <c:v>23.125</c:v>
              </c:pt>
              <c:pt idx="3">
                <c:v>23.63</c:v>
              </c:pt>
              <c:pt idx="4">
                <c:v>23.13</c:v>
              </c:pt>
              <c:pt idx="5">
                <c:v>23.88</c:v>
              </c:pt>
              <c:pt idx="6">
                <c:v>25.38</c:v>
              </c:pt>
              <c:pt idx="7">
                <c:v>23.25</c:v>
              </c:pt>
              <c:pt idx="8">
                <c:v>21.5</c:v>
              </c:pt>
              <c:pt idx="9">
                <c:v>20.5</c:v>
              </c:pt>
              <c:pt idx="10">
                <c:v>20.75</c:v>
              </c:pt>
              <c:pt idx="11">
                <c:v>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89-44C2-90CE-9699A685CF88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20.5</c:v>
              </c:pt>
              <c:pt idx="1">
                <c:v>20.5</c:v>
              </c:pt>
              <c:pt idx="2">
                <c:v>21.25</c:v>
              </c:pt>
              <c:pt idx="3">
                <c:v>20.5</c:v>
              </c:pt>
              <c:pt idx="4">
                <c:v>20.5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389-44C2-90CE-9699A685C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439984"/>
        <c:axId val="792443904"/>
      </c:lineChart>
      <c:catAx>
        <c:axId val="79243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Month</a:t>
                </a:r>
              </a:p>
            </c:rich>
          </c:tx>
          <c:layout>
            <c:manualLayout>
              <c:xMode val="edge"/>
              <c:yMode val="edge"/>
              <c:x val="0.43303717894638172"/>
              <c:y val="0.773439037893842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39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92443904"/>
        <c:scaling>
          <c:orientation val="minMax"/>
          <c:max val="3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399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DAIRY COWS &amp; HEIFERS IN MILK (£/head)</a:t>
            </a:r>
          </a:p>
        </c:rich>
      </c:tx>
      <c:layout>
        <c:manualLayout>
          <c:xMode val="edge"/>
          <c:yMode val="edge"/>
          <c:x val="0.19057403941310613"/>
          <c:y val="4.6242774566473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32936310176419"/>
          <c:y val="0.212311196556496"/>
          <c:w val="0.79867188278680357"/>
          <c:h val="0.5104981593734372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1986.6666666666667</c:v>
              </c:pt>
              <c:pt idx="1">
                <c:v>1738.8888888888889</c:v>
              </c:pt>
              <c:pt idx="2">
                <c:v>1739.5833333333333</c:v>
              </c:pt>
              <c:pt idx="3">
                <c:v>1800.7894736842106</c:v>
              </c:pt>
              <c:pt idx="4">
                <c:v>1721.4285714285713</c:v>
              </c:pt>
              <c:pt idx="5">
                <c:v>1697.4193548387098</c:v>
              </c:pt>
              <c:pt idx="6">
                <c:v>1823.1578947368421</c:v>
              </c:pt>
              <c:pt idx="7">
                <c:v>1711.2</c:v>
              </c:pt>
              <c:pt idx="8">
                <c:v>1506.6</c:v>
              </c:pt>
              <c:pt idx="9">
                <c:v>1456.4285714285713</c:v>
              </c:pt>
              <c:pt idx="10">
                <c:v>1521.1904761904761</c:v>
              </c:pt>
              <c:pt idx="11">
                <c:v>1700</c:v>
              </c:pt>
              <c:pt idx="12">
                <c:v>1511.1666666666667</c:v>
              </c:pt>
              <c:pt idx="13">
                <c:v>1774.5454545454545</c:v>
              </c:pt>
              <c:pt idx="14">
                <c:v>1504.5454545454545</c:v>
              </c:pt>
              <c:pt idx="15">
                <c:v>1663.75</c:v>
              </c:pt>
              <c:pt idx="16">
                <c:v>1771.3333333333333</c:v>
              </c:pt>
              <c:pt idx="17">
                <c:v>1583.4905660377358</c:v>
              </c:pt>
              <c:pt idx="18">
                <c:v>1453.3333333333333</c:v>
              </c:pt>
              <c:pt idx="19">
                <c:v>1761.25</c:v>
              </c:pt>
              <c:pt idx="20">
                <c:v>1640.8333333333333</c:v>
              </c:pt>
              <c:pt idx="21">
                <c:v>1801.3793103448277</c:v>
              </c:pt>
              <c:pt idx="22">
                <c:v>1223.6363636363637</c:v>
              </c:pt>
              <c:pt idx="23">
                <c:v>1558.75</c:v>
              </c:pt>
              <c:pt idx="24">
                <c:v>#N/A</c:v>
              </c:pt>
              <c:pt idx="25">
                <c:v>1480</c:v>
              </c:pt>
              <c:pt idx="26">
                <c:v>1781.578947368421</c:v>
              </c:pt>
              <c:pt idx="27">
                <c:v>#N/A</c:v>
              </c:pt>
              <c:pt idx="28">
                <c:v>1842.2222222222222</c:v>
              </c:pt>
              <c:pt idx="29">
                <c:v>1868.8888888888889</c:v>
              </c:pt>
              <c:pt idx="30">
                <c:v>#N/A</c:v>
              </c:pt>
              <c:pt idx="31">
                <c:v>#N/A</c:v>
              </c:pt>
              <c:pt idx="32">
                <c:v>2385.2380952380954</c:v>
              </c:pt>
              <c:pt idx="33">
                <c:v>1769.6226415094341</c:v>
              </c:pt>
              <c:pt idx="34">
                <c:v>1507.0588235294117</c:v>
              </c:pt>
              <c:pt idx="35">
                <c:v>1783</c:v>
              </c:pt>
              <c:pt idx="36">
                <c:v>2437</c:v>
              </c:pt>
              <c:pt idx="37">
                <c:v>1999.5652173913043</c:v>
              </c:pt>
              <c:pt idx="38">
                <c:v>1857.0103092783504</c:v>
              </c:pt>
              <c:pt idx="39">
                <c:v>#N/A</c:v>
              </c:pt>
              <c:pt idx="40">
                <c:v>1538.918918918919</c:v>
              </c:pt>
              <c:pt idx="41">
                <c:v>2458.8888888888887</c:v>
              </c:pt>
              <c:pt idx="42">
                <c:v>2342</c:v>
              </c:pt>
              <c:pt idx="43">
                <c:v>2077.391304347826</c:v>
              </c:pt>
              <c:pt idx="44">
                <c:v>2220.5555555555557</c:v>
              </c:pt>
              <c:pt idx="45">
                <c:v>2156.0714285714284</c:v>
              </c:pt>
              <c:pt idx="46">
                <c:v>2273.0434782608695</c:v>
              </c:pt>
              <c:pt idx="47">
                <c:v>2243.3333333333335</c:v>
              </c:pt>
              <c:pt idx="48">
                <c:v>2048.2142857142858</c:v>
              </c:pt>
              <c:pt idx="49">
                <c:v>2030.2631578947369</c:v>
              </c:pt>
              <c:pt idx="50">
                <c:v>2230.7407407407409</c:v>
              </c:pt>
              <c:pt idx="5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51-4B7F-AF04-86672749FA9D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2329.5238095238096</c:v>
              </c:pt>
              <c:pt idx="1">
                <c:v>2194.4</c:v>
              </c:pt>
              <c:pt idx="2">
                <c:v>1990.4347826086957</c:v>
              </c:pt>
              <c:pt idx="3">
                <c:v>2332.4749999999999</c:v>
              </c:pt>
              <c:pt idx="4">
                <c:v>2025</c:v>
              </c:pt>
              <c:pt idx="5">
                <c:v>1838</c:v>
              </c:pt>
              <c:pt idx="6">
                <c:v>2021.7647058823529</c:v>
              </c:pt>
              <c:pt idx="7">
                <c:v>2000</c:v>
              </c:pt>
              <c:pt idx="8">
                <c:v>1848.2456140350878</c:v>
              </c:pt>
              <c:pt idx="9">
                <c:v>2056.217391304348</c:v>
              </c:pt>
              <c:pt idx="10">
                <c:v>2385.6578947368421</c:v>
              </c:pt>
              <c:pt idx="11">
                <c:v>1686.4102564102564</c:v>
              </c:pt>
              <c:pt idx="12">
                <c:v>2013.125</c:v>
              </c:pt>
              <c:pt idx="13">
                <c:v>1681.4634146341464</c:v>
              </c:pt>
              <c:pt idx="14">
                <c:v>1795.5102040816328</c:v>
              </c:pt>
              <c:pt idx="15">
                <c:v>1646.25</c:v>
              </c:pt>
              <c:pt idx="16">
                <c:v>1836.8</c:v>
              </c:pt>
              <c:pt idx="17">
                <c:v>1640</c:v>
              </c:pt>
              <c:pt idx="18">
                <c:v>1609.2307692307693</c:v>
              </c:pt>
              <c:pt idx="19">
                <c:v>1709.090909090909</c:v>
              </c:pt>
              <c:pt idx="20">
                <c:v>1886.0714285714287</c:v>
              </c:pt>
              <c:pt idx="21">
                <c:v>1610</c:v>
              </c:pt>
              <c:pt idx="22">
                <c:v>1793.4615384615386</c:v>
              </c:pt>
              <c:pt idx="23">
                <c:v>#N/A</c:v>
              </c:pt>
              <c:pt idx="24">
                <c:v>1780</c:v>
              </c:pt>
              <c:pt idx="25">
                <c:v>1791.6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451-4B7F-AF04-86672749F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440768"/>
        <c:axId val="792441160"/>
      </c:lineChart>
      <c:catAx>
        <c:axId val="79244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50204944924920003"/>
              <c:y val="0.81792021300824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1160"/>
        <c:crossesAt val="550"/>
        <c:auto val="0"/>
        <c:lblAlgn val="ctr"/>
        <c:lblOffset val="100"/>
        <c:tickLblSkip val="3"/>
        <c:tickMarkSkip val="1"/>
        <c:noMultiLvlLbl val="0"/>
      </c:catAx>
      <c:valAx>
        <c:axId val="792441160"/>
        <c:scaling>
          <c:orientation val="minMax"/>
          <c:min val="10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0768"/>
        <c:crosses val="autoZero"/>
        <c:crossBetween val="midCat"/>
        <c:majorUnit val="1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DROPPED CALVES (£/head)</a:t>
            </a:r>
          </a:p>
        </c:rich>
      </c:tx>
      <c:layout>
        <c:manualLayout>
          <c:xMode val="edge"/>
          <c:yMode val="edge"/>
          <c:x val="0.27961241495299038"/>
          <c:y val="6.666666666666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02288267156611"/>
          <c:y val="0.21166756543262305"/>
          <c:w val="0.78436018957344456"/>
          <c:h val="0.5846153846153845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199.58108108108109</c:v>
              </c:pt>
              <c:pt idx="1">
                <c:v>223.81019830028328</c:v>
              </c:pt>
              <c:pt idx="2">
                <c:v>221.53855421686748</c:v>
              </c:pt>
              <c:pt idx="3">
                <c:v>214.91141942369265</c:v>
              </c:pt>
              <c:pt idx="4">
                <c:v>228.87222946544981</c:v>
              </c:pt>
              <c:pt idx="5">
                <c:v>228.86005089058523</c:v>
              </c:pt>
              <c:pt idx="6">
                <c:v>210.86016949152543</c:v>
              </c:pt>
              <c:pt idx="7">
                <c:v>217.34543454345433</c:v>
              </c:pt>
              <c:pt idx="8">
                <c:v>211.21621621621622</c:v>
              </c:pt>
              <c:pt idx="9">
                <c:v>198.87515151515152</c:v>
              </c:pt>
              <c:pt idx="10">
                <c:v>151.5</c:v>
              </c:pt>
              <c:pt idx="11">
                <c:v>183.56724367509986</c:v>
              </c:pt>
              <c:pt idx="12">
                <c:v>179.42127071823205</c:v>
              </c:pt>
              <c:pt idx="13">
                <c:v>182.04181184668988</c:v>
              </c:pt>
              <c:pt idx="14">
                <c:v>178.72494669509595</c:v>
              </c:pt>
              <c:pt idx="15">
                <c:v>198.05737704918033</c:v>
              </c:pt>
              <c:pt idx="16">
                <c:v>204.17722878625133</c:v>
              </c:pt>
              <c:pt idx="17">
                <c:v>196.86447811447812</c:v>
              </c:pt>
              <c:pt idx="18">
                <c:v>185.32302405498282</c:v>
              </c:pt>
              <c:pt idx="19">
                <c:v>197.64483906770255</c:v>
              </c:pt>
              <c:pt idx="20">
                <c:v>222.85846560846562</c:v>
              </c:pt>
              <c:pt idx="21">
                <c:v>216.25545171339564</c:v>
              </c:pt>
              <c:pt idx="22">
                <c:v>220.2180774748924</c:v>
              </c:pt>
              <c:pt idx="23">
                <c:v>196.61920903954802</c:v>
              </c:pt>
              <c:pt idx="24">
                <c:v>219.65497076023391</c:v>
              </c:pt>
              <c:pt idx="25">
                <c:v>230.27770700636944</c:v>
              </c:pt>
              <c:pt idx="26">
                <c:v>253.47562582345191</c:v>
              </c:pt>
              <c:pt idx="27">
                <c:v>#N/A</c:v>
              </c:pt>
              <c:pt idx="28">
                <c:v>224.31273644388398</c:v>
              </c:pt>
              <c:pt idx="29">
                <c:v>224.80748663101605</c:v>
              </c:pt>
              <c:pt idx="30">
                <c:v>219.57107540173052</c:v>
              </c:pt>
              <c:pt idx="31">
                <c:v>242.14088397790056</c:v>
              </c:pt>
              <c:pt idx="32">
                <c:v>264.728102189781</c:v>
              </c:pt>
              <c:pt idx="33">
                <c:v>250.74328859060404</c:v>
              </c:pt>
              <c:pt idx="34">
                <c:v>239.23134328358208</c:v>
              </c:pt>
              <c:pt idx="35">
                <c:v>252.25948103792416</c:v>
              </c:pt>
              <c:pt idx="36">
                <c:v>235.53</c:v>
              </c:pt>
              <c:pt idx="37">
                <c:v>228.42689075630253</c:v>
              </c:pt>
              <c:pt idx="38">
                <c:v>238.49378881987579</c:v>
              </c:pt>
              <c:pt idx="39">
                <c:v>222.86694101508917</c:v>
              </c:pt>
              <c:pt idx="40">
                <c:v>210.64662576687115</c:v>
              </c:pt>
              <c:pt idx="41">
                <c:v>202.34704370179949</c:v>
              </c:pt>
              <c:pt idx="42">
                <c:v>201.17474489795919</c:v>
              </c:pt>
              <c:pt idx="43">
                <c:v>191.125</c:v>
              </c:pt>
              <c:pt idx="44">
                <c:v>182.25471698113208</c:v>
              </c:pt>
              <c:pt idx="45">
                <c:v>170.28309305373526</c:v>
              </c:pt>
              <c:pt idx="46">
                <c:v>194.56997084548104</c:v>
              </c:pt>
              <c:pt idx="47">
                <c:v>194.0520984081042</c:v>
              </c:pt>
              <c:pt idx="48">
                <c:v>199.31078904991949</c:v>
              </c:pt>
              <c:pt idx="49">
                <c:v>150.42797494780794</c:v>
              </c:pt>
              <c:pt idx="50">
                <c:v>161.22971114167814</c:v>
              </c:pt>
              <c:pt idx="5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F8-43A1-BB27-9362DECAC3A9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193.69847856154911</c:v>
              </c:pt>
              <c:pt idx="1">
                <c:v>204.71095334685597</c:v>
              </c:pt>
              <c:pt idx="2">
                <c:v>197.03357664233576</c:v>
              </c:pt>
              <c:pt idx="3">
                <c:v>224.09338929695699</c:v>
              </c:pt>
              <c:pt idx="4">
                <c:v>223.10355987055016</c:v>
              </c:pt>
              <c:pt idx="5">
                <c:v>222.26081730769232</c:v>
              </c:pt>
              <c:pt idx="6">
                <c:v>210.382762991128</c:v>
              </c:pt>
              <c:pt idx="7">
                <c:v>238.09459459459458</c:v>
              </c:pt>
              <c:pt idx="8">
                <c:v>227.68069039913701</c:v>
              </c:pt>
              <c:pt idx="9">
                <c:v>216.14141414141415</c:v>
              </c:pt>
              <c:pt idx="10">
                <c:v>226.78616924476796</c:v>
              </c:pt>
              <c:pt idx="11">
                <c:v>230.92144373673037</c:v>
              </c:pt>
              <c:pt idx="12">
                <c:v>202.2568058076225</c:v>
              </c:pt>
              <c:pt idx="13">
                <c:v>232.71443736730362</c:v>
              </c:pt>
              <c:pt idx="14">
                <c:v>282.24909747292418</c:v>
              </c:pt>
              <c:pt idx="15">
                <c:v>225.4607329842932</c:v>
              </c:pt>
              <c:pt idx="16">
                <c:v>230.41751152073732</c:v>
              </c:pt>
              <c:pt idx="17">
                <c:v>247.34044823906083</c:v>
              </c:pt>
              <c:pt idx="18">
                <c:v>235.38540478905358</c:v>
              </c:pt>
              <c:pt idx="19">
                <c:v>261.73552631578946</c:v>
              </c:pt>
              <c:pt idx="20">
                <c:v>248.71698113207546</c:v>
              </c:pt>
              <c:pt idx="21">
                <c:v>260.55693069306932</c:v>
              </c:pt>
              <c:pt idx="22">
                <c:v>285.31096774193549</c:v>
              </c:pt>
              <c:pt idx="23">
                <c:v>274.718085106383</c:v>
              </c:pt>
              <c:pt idx="24">
                <c:v>248.60381861575178</c:v>
              </c:pt>
              <c:pt idx="25">
                <c:v>258.0262467191601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EF8-43A1-BB27-9362DECAC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445080"/>
        <c:axId val="792441944"/>
      </c:lineChart>
      <c:catAx>
        <c:axId val="792445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8543816731653339"/>
              <c:y val="0.88571511894346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1944"/>
        <c:crossesAt val="100"/>
        <c:auto val="0"/>
        <c:lblAlgn val="ctr"/>
        <c:lblOffset val="100"/>
        <c:tickLblSkip val="3"/>
        <c:tickMarkSkip val="1"/>
        <c:noMultiLvlLbl val="0"/>
      </c:catAx>
      <c:valAx>
        <c:axId val="792441944"/>
        <c:scaling>
          <c:orientation val="minMax"/>
          <c:min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5080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BROILER CHICKENS -</a:t>
            </a:r>
            <a:r>
              <a:rPr lang="en-GB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Liveweight price (pence/kg)</a:t>
            </a:r>
          </a:p>
        </c:rich>
      </c:tx>
      <c:layout>
        <c:manualLayout>
          <c:xMode val="edge"/>
          <c:yMode val="edge"/>
          <c:x val="0.16801619433198794"/>
          <c:y val="0.1061097467318421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2674317220359"/>
          <c:y val="0.31600061718878314"/>
          <c:w val="0.78078911636622095"/>
          <c:h val="0.400000781251525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102.23</c:v>
              </c:pt>
              <c:pt idx="1">
                <c:v>103.32</c:v>
              </c:pt>
              <c:pt idx="2">
                <c:v>102.81</c:v>
              </c:pt>
              <c:pt idx="3">
                <c:v>103.65</c:v>
              </c:pt>
              <c:pt idx="4">
                <c:v>105.55</c:v>
              </c:pt>
              <c:pt idx="5">
                <c:v>105.25</c:v>
              </c:pt>
              <c:pt idx="6">
                <c:v>105.63</c:v>
              </c:pt>
              <c:pt idx="7">
                <c:v>107.04</c:v>
              </c:pt>
              <c:pt idx="8">
                <c:v>108.64</c:v>
              </c:pt>
              <c:pt idx="9">
                <c:v>107.59</c:v>
              </c:pt>
              <c:pt idx="10">
                <c:v>107.04</c:v>
              </c:pt>
              <c:pt idx="11">
                <c:v>106.61</c:v>
              </c:pt>
              <c:pt idx="12">
                <c:v>107.49</c:v>
              </c:pt>
              <c:pt idx="13">
                <c:v>112.44</c:v>
              </c:pt>
              <c:pt idx="14">
                <c:v>112.9</c:v>
              </c:pt>
              <c:pt idx="15">
                <c:v>115.21</c:v>
              </c:pt>
              <c:pt idx="16">
                <c:v>118.87</c:v>
              </c:pt>
              <c:pt idx="17">
                <c:v>120.61</c:v>
              </c:pt>
              <c:pt idx="18">
                <c:v>120.82</c:v>
              </c:pt>
              <c:pt idx="19">
                <c:v>119.67</c:v>
              </c:pt>
              <c:pt idx="20">
                <c:v>123.27</c:v>
              </c:pt>
              <c:pt idx="21">
                <c:v>123.87</c:v>
              </c:pt>
              <c:pt idx="22">
                <c:v>124.55</c:v>
              </c:pt>
              <c:pt idx="23">
                <c:v>126.14</c:v>
              </c:pt>
              <c:pt idx="24">
                <c:v>124.46</c:v>
              </c:pt>
              <c:pt idx="25">
                <c:v>125.28</c:v>
              </c:pt>
              <c:pt idx="26">
                <c:v>125.07</c:v>
              </c:pt>
              <c:pt idx="27">
                <c:v>125.91</c:v>
              </c:pt>
              <c:pt idx="28">
                <c:v>129.08000000000001</c:v>
              </c:pt>
              <c:pt idx="29">
                <c:v>127.43</c:v>
              </c:pt>
              <c:pt idx="30">
                <c:v>128.06</c:v>
              </c:pt>
              <c:pt idx="31">
                <c:v>126.29</c:v>
              </c:pt>
              <c:pt idx="32">
                <c:v>126.27</c:v>
              </c:pt>
              <c:pt idx="33">
                <c:v>127.14</c:v>
              </c:pt>
              <c:pt idx="34">
                <c:v>129.46</c:v>
              </c:pt>
              <c:pt idx="35">
                <c:v>126.09</c:v>
              </c:pt>
              <c:pt idx="36">
                <c:v>126.95</c:v>
              </c:pt>
              <c:pt idx="37">
                <c:v>124.68</c:v>
              </c:pt>
              <c:pt idx="38">
                <c:v>127.98</c:v>
              </c:pt>
              <c:pt idx="39">
                <c:v>128.06</c:v>
              </c:pt>
              <c:pt idx="40">
                <c:v>125.94</c:v>
              </c:pt>
              <c:pt idx="41">
                <c:v>125.16</c:v>
              </c:pt>
              <c:pt idx="42">
                <c:v>125.21</c:v>
              </c:pt>
              <c:pt idx="43">
                <c:v>123.78</c:v>
              </c:pt>
              <c:pt idx="44">
                <c:v>124.33</c:v>
              </c:pt>
              <c:pt idx="45">
                <c:v>124.12</c:v>
              </c:pt>
              <c:pt idx="46">
                <c:v>125.76</c:v>
              </c:pt>
              <c:pt idx="47">
                <c:v>123.58</c:v>
              </c:pt>
              <c:pt idx="48">
                <c:v>125.12</c:v>
              </c:pt>
              <c:pt idx="49">
                <c:v>127.42</c:v>
              </c:pt>
              <c:pt idx="50">
                <c:v>127.59</c:v>
              </c:pt>
              <c:pt idx="51">
                <c:v>127.2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25E-4E23-B961-F0C38657104F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127.01</c:v>
              </c:pt>
              <c:pt idx="1">
                <c:v>127.53</c:v>
              </c:pt>
              <c:pt idx="2">
                <c:v>126.53</c:v>
              </c:pt>
              <c:pt idx="3">
                <c:v>124.45</c:v>
              </c:pt>
              <c:pt idx="4">
                <c:v>123.94</c:v>
              </c:pt>
              <c:pt idx="5">
                <c:v>123.16</c:v>
              </c:pt>
              <c:pt idx="6">
                <c:v>123.51</c:v>
              </c:pt>
              <c:pt idx="7">
                <c:v>125.78</c:v>
              </c:pt>
              <c:pt idx="8">
                <c:v>121.53</c:v>
              </c:pt>
              <c:pt idx="9">
                <c:v>122.58</c:v>
              </c:pt>
              <c:pt idx="10">
                <c:v>121.99</c:v>
              </c:pt>
              <c:pt idx="11">
                <c:v>124.37</c:v>
              </c:pt>
              <c:pt idx="12">
                <c:v>121.87</c:v>
              </c:pt>
              <c:pt idx="13">
                <c:v>120.47</c:v>
              </c:pt>
              <c:pt idx="14">
                <c:v>120.92</c:v>
              </c:pt>
              <c:pt idx="15">
                <c:v>119.56</c:v>
              </c:pt>
              <c:pt idx="16">
                <c:v>117.52</c:v>
              </c:pt>
              <c:pt idx="17">
                <c:v>117.13</c:v>
              </c:pt>
              <c:pt idx="18">
                <c:v>116.59</c:v>
              </c:pt>
              <c:pt idx="19">
                <c:v>117</c:v>
              </c:pt>
              <c:pt idx="20">
                <c:v>118.46</c:v>
              </c:pt>
              <c:pt idx="21">
                <c:v>116.67</c:v>
              </c:pt>
              <c:pt idx="22">
                <c:v>116.6</c:v>
              </c:pt>
              <c:pt idx="23">
                <c:v>116.68</c:v>
              </c:pt>
              <c:pt idx="24">
                <c:v>115.51</c:v>
              </c:pt>
              <c:pt idx="25">
                <c:v>116.52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25E-4E23-B961-F0C386571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444296"/>
        <c:axId val="792442336"/>
      </c:lineChart>
      <c:catAx>
        <c:axId val="792444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5951417004049488"/>
              <c:y val="0.884247326801191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2336"/>
        <c:crossesAt val="64"/>
        <c:auto val="0"/>
        <c:lblAlgn val="ctr"/>
        <c:lblOffset val="100"/>
        <c:tickLblSkip val="3"/>
        <c:tickMarkSkip val="1"/>
        <c:noMultiLvlLbl val="0"/>
      </c:catAx>
      <c:valAx>
        <c:axId val="792442336"/>
        <c:scaling>
          <c:orientation val="minMax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4296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BARLEY - </a:t>
            </a:r>
            <a:r>
              <a:rPr lang="en-GB" sz="115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Delivered price (£/tonne)</a:t>
            </a:r>
          </a:p>
        </c:rich>
      </c:tx>
      <c:layout>
        <c:manualLayout>
          <c:xMode val="edge"/>
          <c:yMode val="edge"/>
          <c:x val="0.16302242871885242"/>
          <c:y val="2.354725445427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29683595760048E-2"/>
          <c:y val="0.19028377697166185"/>
          <c:w val="0.85085676150954304"/>
          <c:h val="0.558705557916800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#N/A</c:v>
              </c:pt>
              <c:pt idx="1">
                <c:v>#N/A</c:v>
              </c:pt>
              <c:pt idx="2">
                <c:v>260</c:v>
              </c:pt>
              <c:pt idx="3">
                <c:v>261</c:v>
              </c:pt>
              <c:pt idx="4">
                <c:v>252</c:v>
              </c:pt>
              <c:pt idx="5">
                <c:v>252</c:v>
              </c:pt>
              <c:pt idx="6">
                <c:v>259.5</c:v>
              </c:pt>
              <c:pt idx="7">
                <c:v>253</c:v>
              </c:pt>
              <c:pt idx="8">
                <c:v>250</c:v>
              </c:pt>
              <c:pt idx="9">
                <c:v>240</c:v>
              </c:pt>
              <c:pt idx="10">
                <c:v>#N/A</c:v>
              </c:pt>
              <c:pt idx="11">
                <c:v>227.5</c:v>
              </c:pt>
              <c:pt idx="12">
                <c:v>#N/A</c:v>
              </c:pt>
              <c:pt idx="13">
                <c:v>226</c:v>
              </c:pt>
              <c:pt idx="14">
                <c:v>223</c:v>
              </c:pt>
              <c:pt idx="15">
                <c:v>228</c:v>
              </c:pt>
              <c:pt idx="16">
                <c:v>226</c:v>
              </c:pt>
              <c:pt idx="17">
                <c:v>#N/A</c:v>
              </c:pt>
              <c:pt idx="18">
                <c:v>219</c:v>
              </c:pt>
              <c:pt idx="19">
                <c:v>211</c:v>
              </c:pt>
              <c:pt idx="20">
                <c:v>208</c:v>
              </c:pt>
              <c:pt idx="21">
                <c:v>204.5</c:v>
              </c:pt>
              <c:pt idx="22">
                <c:v>#N/A</c:v>
              </c:pt>
              <c:pt idx="23">
                <c:v>207.5</c:v>
              </c:pt>
              <c:pt idx="24">
                <c:v>#N/A</c:v>
              </c:pt>
              <c:pt idx="25">
                <c:v>203.5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C5-41F1-9A1D-3B80545E4EF8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254.5</c:v>
              </c:pt>
              <c:pt idx="1">
                <c:v>251.5</c:v>
              </c:pt>
              <c:pt idx="2">
                <c:v>254</c:v>
              </c:pt>
              <c:pt idx="3">
                <c:v>#N/A</c:v>
              </c:pt>
              <c:pt idx="4">
                <c:v>#N/A</c:v>
              </c:pt>
              <c:pt idx="5">
                <c:v>258.5</c:v>
              </c:pt>
              <c:pt idx="6">
                <c:v>#N/A</c:v>
              </c:pt>
              <c:pt idx="7">
                <c:v>282.5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364.5</c:v>
              </c:pt>
              <c:pt idx="17">
                <c:v>364.5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337.5</c:v>
              </c:pt>
              <c:pt idx="23">
                <c:v>341.5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290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280.5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303.5</c:v>
              </c:pt>
              <c:pt idx="40">
                <c:v>303</c:v>
              </c:pt>
              <c:pt idx="41">
                <c:v>300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291.5</c:v>
              </c:pt>
              <c:pt idx="46">
                <c:v>#N/A</c:v>
              </c:pt>
              <c:pt idx="47">
                <c:v>276</c:v>
              </c:pt>
              <c:pt idx="48">
                <c:v>#N/A</c:v>
              </c:pt>
              <c:pt idx="49">
                <c:v>266</c:v>
              </c:pt>
              <c:pt idx="50">
                <c:v>#N/A</c:v>
              </c:pt>
              <c:pt idx="5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4C5-41F1-9A1D-3B80545E4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446648"/>
        <c:axId val="792445864"/>
      </c:lineChart>
      <c:catAx>
        <c:axId val="792446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5864"/>
        <c:crossesAt val="100"/>
        <c:auto val="1"/>
        <c:lblAlgn val="ctr"/>
        <c:lblOffset val="100"/>
        <c:tickLblSkip val="3"/>
        <c:tickMarkSkip val="1"/>
        <c:noMultiLvlLbl val="0"/>
      </c:catAx>
      <c:valAx>
        <c:axId val="792445864"/>
        <c:scaling>
          <c:orientation val="minMax"/>
          <c:min val="13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6648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FINISHED SHEEP - Deadweight price (pence/kg)</a:t>
            </a:r>
          </a:p>
        </c:rich>
      </c:tx>
      <c:layout>
        <c:manualLayout>
          <c:xMode val="edge"/>
          <c:yMode val="edge"/>
          <c:x val="0.18315824165717118"/>
          <c:y val="2.72335443363697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71832110957844"/>
          <c:y val="0.28979591836734692"/>
          <c:w val="0.81795076610267969"/>
          <c:h val="0.485714285714356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531.6577687705817</c:v>
              </c:pt>
              <c:pt idx="1">
                <c:v>521.82799390938499</c:v>
              </c:pt>
              <c:pt idx="2">
                <c:v>511.95533263363234</c:v>
              </c:pt>
              <c:pt idx="3">
                <c:v>515.02400641675263</c:v>
              </c:pt>
              <c:pt idx="4">
                <c:v>524.03163313232938</c:v>
              </c:pt>
              <c:pt idx="5">
                <c:v>513.38789346206249</c:v>
              </c:pt>
              <c:pt idx="6">
                <c:v>507.05360070296246</c:v>
              </c:pt>
              <c:pt idx="7">
                <c:v>512.10392294563508</c:v>
              </c:pt>
              <c:pt idx="8">
                <c:v>519.66337442241263</c:v>
              </c:pt>
              <c:pt idx="9">
                <c:v>525.36969628124177</c:v>
              </c:pt>
              <c:pt idx="10">
                <c:v>530.00374193776508</c:v>
              </c:pt>
              <c:pt idx="11">
                <c:v>535.36183836361317</c:v>
              </c:pt>
              <c:pt idx="12">
                <c:v>537.39177248778662</c:v>
              </c:pt>
              <c:pt idx="13">
                <c:v>546.03951249522447</c:v>
              </c:pt>
              <c:pt idx="14">
                <c:v>555.48795955145147</c:v>
              </c:pt>
              <c:pt idx="15">
                <c:v>544.6730286858824</c:v>
              </c:pt>
              <c:pt idx="16">
                <c:v>554.76740991462282</c:v>
              </c:pt>
              <c:pt idx="17">
                <c:v>559.17767074412416</c:v>
              </c:pt>
              <c:pt idx="18">
                <c:v>583.22896046154131</c:v>
              </c:pt>
              <c:pt idx="19">
                <c:v>604.15826157925005</c:v>
              </c:pt>
              <c:pt idx="20">
                <c:v>614.15074503015717</c:v>
              </c:pt>
              <c:pt idx="21">
                <c:v>620.51830821555677</c:v>
              </c:pt>
              <c:pt idx="22">
                <c:v>628.02472214380043</c:v>
              </c:pt>
              <c:pt idx="23">
                <c:v>635.58033107594849</c:v>
              </c:pt>
              <c:pt idx="24">
                <c:v>579.89042215405516</c:v>
              </c:pt>
              <c:pt idx="25">
                <c:v>571.54412041123328</c:v>
              </c:pt>
              <c:pt idx="26">
                <c:v>585.15087363034934</c:v>
              </c:pt>
              <c:pt idx="27">
                <c:v>530.76674902279592</c:v>
              </c:pt>
              <c:pt idx="28">
                <c:v>516.14737652956728</c:v>
              </c:pt>
              <c:pt idx="29">
                <c:v>490.69436937233274</c:v>
              </c:pt>
              <c:pt idx="30">
                <c:v>462.09692776000071</c:v>
              </c:pt>
              <c:pt idx="31">
                <c:v>477.54181950055369</c:v>
              </c:pt>
              <c:pt idx="32">
                <c:v>484.42216284511289</c:v>
              </c:pt>
              <c:pt idx="33">
                <c:v>461.81624173580536</c:v>
              </c:pt>
              <c:pt idx="34">
                <c:v>445.41939594498746</c:v>
              </c:pt>
              <c:pt idx="35">
                <c:v>460.29998065352049</c:v>
              </c:pt>
              <c:pt idx="36">
                <c:v>467.62864775675894</c:v>
              </c:pt>
              <c:pt idx="37">
                <c:v>466.13144291464471</c:v>
              </c:pt>
              <c:pt idx="38">
                <c:v>468.0277376413344</c:v>
              </c:pt>
              <c:pt idx="39">
                <c:v>471.1945774604722</c:v>
              </c:pt>
              <c:pt idx="40">
                <c:v>476.10264770336289</c:v>
              </c:pt>
              <c:pt idx="41">
                <c:v>475.87517236346031</c:v>
              </c:pt>
              <c:pt idx="42">
                <c:v>479.06176710332846</c:v>
              </c:pt>
              <c:pt idx="43">
                <c:v>478.3469837684666</c:v>
              </c:pt>
              <c:pt idx="44">
                <c:v>478.96581936237271</c:v>
              </c:pt>
              <c:pt idx="45">
                <c:v>488.93265972837764</c:v>
              </c:pt>
              <c:pt idx="46">
                <c:v>506.83479512365875</c:v>
              </c:pt>
              <c:pt idx="47">
                <c:v>502.03746133118847</c:v>
              </c:pt>
              <c:pt idx="48">
                <c:v>494.77918306398669</c:v>
              </c:pt>
              <c:pt idx="49">
                <c:v>501.22954896314275</c:v>
              </c:pt>
              <c:pt idx="50">
                <c:v>506.65298151440163</c:v>
              </c:pt>
              <c:pt idx="51">
                <c:v>534.89365543319207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0E-495C-92AE-F74B9A7C8CB3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498.2697529558634</c:v>
              </c:pt>
              <c:pt idx="1">
                <c:v>477.24983492236805</c:v>
              </c:pt>
              <c:pt idx="2">
                <c:v>481.45379426153193</c:v>
              </c:pt>
              <c:pt idx="3">
                <c:v>493.35806037263637</c:v>
              </c:pt>
              <c:pt idx="4">
                <c:v>494.22459380673956</c:v>
              </c:pt>
              <c:pt idx="5">
                <c:v>485.65622918163615</c:v>
              </c:pt>
              <c:pt idx="6">
                <c:v>492.43302146473633</c:v>
              </c:pt>
              <c:pt idx="7">
                <c:v>494.82845826406742</c:v>
              </c:pt>
              <c:pt idx="8">
                <c:v>497.31028792929874</c:v>
              </c:pt>
              <c:pt idx="9">
                <c:v>516.29786207745269</c:v>
              </c:pt>
              <c:pt idx="10">
                <c:v>521.21644126340584</c:v>
              </c:pt>
              <c:pt idx="11">
                <c:v>524.85190599473515</c:v>
              </c:pt>
              <c:pt idx="12">
                <c:v>531.19761616832795</c:v>
              </c:pt>
              <c:pt idx="13">
                <c:v>543.98720703695767</c:v>
              </c:pt>
              <c:pt idx="14">
                <c:v>568.06920934849677</c:v>
              </c:pt>
              <c:pt idx="15">
                <c:v>585.56643973414407</c:v>
              </c:pt>
              <c:pt idx="16">
                <c:v>587.19027346393659</c:v>
              </c:pt>
              <c:pt idx="17">
                <c:v>616.84017668379374</c:v>
              </c:pt>
              <c:pt idx="18">
                <c:v>617.08578880289099</c:v>
              </c:pt>
              <c:pt idx="19">
                <c:v>622.36546587172404</c:v>
              </c:pt>
              <c:pt idx="20">
                <c:v>635.97411628687257</c:v>
              </c:pt>
              <c:pt idx="21">
                <c:v>625.8464854945762</c:v>
              </c:pt>
              <c:pt idx="22">
                <c:v>619.27049297788517</c:v>
              </c:pt>
              <c:pt idx="23">
                <c:v>613.30193873565224</c:v>
              </c:pt>
              <c:pt idx="24">
                <c:v>598.86565944314384</c:v>
              </c:pt>
              <c:pt idx="25">
                <c:v>579.51822314447566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30E-495C-92AE-F74B9A7C8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442728"/>
        <c:axId val="792443120"/>
      </c:lineChart>
      <c:catAx>
        <c:axId val="792442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9684293410692087"/>
              <c:y val="0.875821711011616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3120"/>
        <c:crossesAt val="260"/>
        <c:auto val="0"/>
        <c:lblAlgn val="ctr"/>
        <c:lblOffset val="100"/>
        <c:tickLblSkip val="3"/>
        <c:tickMarkSkip val="1"/>
        <c:noMultiLvlLbl val="0"/>
      </c:catAx>
      <c:valAx>
        <c:axId val="792443120"/>
        <c:scaling>
          <c:orientation val="minMax"/>
          <c:min val="3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2728"/>
        <c:crosses val="autoZero"/>
        <c:crossBetween val="midCat"/>
        <c:majorUnit val="4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FINISHED PIGS - Deadweight price (pence/kg)</a:t>
            </a:r>
          </a:p>
        </c:rich>
      </c:tx>
      <c:layout>
        <c:manualLayout>
          <c:xMode val="edge"/>
          <c:yMode val="edge"/>
          <c:x val="0.18087287720726963"/>
          <c:y val="4.59770114942528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17430317751871"/>
          <c:y val="0.19683953298941079"/>
          <c:w val="0.82566585956424265"/>
          <c:h val="0.5387942374272576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144.34936296928319</c:v>
              </c:pt>
              <c:pt idx="1">
                <c:v>142.8636878701131</c:v>
              </c:pt>
              <c:pt idx="2">
                <c:v>144.93914133658504</c:v>
              </c:pt>
              <c:pt idx="3">
                <c:v>144.47280079892388</c:v>
              </c:pt>
              <c:pt idx="4">
                <c:v>143.6571433935963</c:v>
              </c:pt>
              <c:pt idx="5">
                <c:v>142.48205482740036</c:v>
              </c:pt>
              <c:pt idx="6">
                <c:v>143.849440240034</c:v>
              </c:pt>
              <c:pt idx="7">
                <c:v>143.84136765514936</c:v>
              </c:pt>
              <c:pt idx="8">
                <c:v>143.47910724022202</c:v>
              </c:pt>
              <c:pt idx="9">
                <c:v>142.83724034767312</c:v>
              </c:pt>
              <c:pt idx="10">
                <c:v>144.80135920399567</c:v>
              </c:pt>
              <c:pt idx="11">
                <c:v>145.9196865394388</c:v>
              </c:pt>
              <c:pt idx="12">
                <c:v>149.82004431608848</c:v>
              </c:pt>
              <c:pt idx="13">
                <c:v>152.89320793185337</c:v>
              </c:pt>
              <c:pt idx="14">
                <c:v>157.21030685297495</c:v>
              </c:pt>
              <c:pt idx="15">
                <c:v>161.17306659236615</c:v>
              </c:pt>
              <c:pt idx="16">
                <c:v>164.65398905034354</c:v>
              </c:pt>
              <c:pt idx="17">
                <c:v>169.81870874131761</c:v>
              </c:pt>
              <c:pt idx="18">
                <c:v>170.96156201925689</c:v>
              </c:pt>
              <c:pt idx="19">
                <c:v>174.21884610185222</c:v>
              </c:pt>
              <c:pt idx="20">
                <c:v>175.39448446514135</c:v>
              </c:pt>
              <c:pt idx="21">
                <c:v>178.49630018874575</c:v>
              </c:pt>
              <c:pt idx="22">
                <c:v>184.30116884065347</c:v>
              </c:pt>
              <c:pt idx="23">
                <c:v>185.15720562200642</c:v>
              </c:pt>
              <c:pt idx="24">
                <c:v>187.2152893597941</c:v>
              </c:pt>
              <c:pt idx="25">
                <c:v>188.72775425541784</c:v>
              </c:pt>
              <c:pt idx="26">
                <c:v>190.2643879922486</c:v>
              </c:pt>
              <c:pt idx="27">
                <c:v>192.50829433554739</c:v>
              </c:pt>
              <c:pt idx="28">
                <c:v>195.11466124292929</c:v>
              </c:pt>
              <c:pt idx="29">
                <c:v>195.95295133677882</c:v>
              </c:pt>
              <c:pt idx="30">
                <c:v>197.31297584789866</c:v>
              </c:pt>
              <c:pt idx="31">
                <c:v>198.50719430204441</c:v>
              </c:pt>
              <c:pt idx="32">
                <c:v>199.17829771615712</c:v>
              </c:pt>
              <c:pt idx="33">
                <c:v>200.17913010776974</c:v>
              </c:pt>
              <c:pt idx="34">
                <c:v>199.81061346368205</c:v>
              </c:pt>
              <c:pt idx="35">
                <c:v>199.99135765273414</c:v>
              </c:pt>
              <c:pt idx="36">
                <c:v>200.10513741167574</c:v>
              </c:pt>
              <c:pt idx="37">
                <c:v>200.40542798484555</c:v>
              </c:pt>
              <c:pt idx="38">
                <c:v>200.80897552653707</c:v>
              </c:pt>
              <c:pt idx="39">
                <c:v>200.24475881970676</c:v>
              </c:pt>
              <c:pt idx="40">
                <c:v>200.49878017944866</c:v>
              </c:pt>
              <c:pt idx="41">
                <c:v>200.51105691815252</c:v>
              </c:pt>
              <c:pt idx="42">
                <c:v>200.00568648067221</c:v>
              </c:pt>
              <c:pt idx="43">
                <c:v>200.35877054550988</c:v>
              </c:pt>
              <c:pt idx="44">
                <c:v>200.47898400039341</c:v>
              </c:pt>
              <c:pt idx="45">
                <c:v>200.50915414866529</c:v>
              </c:pt>
              <c:pt idx="46">
                <c:v>200.17290772208821</c:v>
              </c:pt>
              <c:pt idx="47">
                <c:v>200.92570575770233</c:v>
              </c:pt>
              <c:pt idx="48">
                <c:v>200.51023880277569</c:v>
              </c:pt>
              <c:pt idx="49">
                <c:v>200.01925584750552</c:v>
              </c:pt>
              <c:pt idx="50">
                <c:v>200.27058355794</c:v>
              </c:pt>
              <c:pt idx="51">
                <c:v>200.17239863515562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74D-478B-B7B6-A42F7771F798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200.27559717984437</c:v>
              </c:pt>
              <c:pt idx="1">
                <c:v>200.48414645504877</c:v>
              </c:pt>
              <c:pt idx="2">
                <c:v>200.25504580102447</c:v>
              </c:pt>
              <c:pt idx="3">
                <c:v>201.21752379227681</c:v>
              </c:pt>
              <c:pt idx="4">
                <c:v>201.4445185031</c:v>
              </c:pt>
              <c:pt idx="5">
                <c:v>203.49586860704872</c:v>
              </c:pt>
              <c:pt idx="6">
                <c:v>203.83300354038715</c:v>
              </c:pt>
              <c:pt idx="7">
                <c:v>205.02192840751951</c:v>
              </c:pt>
              <c:pt idx="8">
                <c:v>206.73489735580915</c:v>
              </c:pt>
              <c:pt idx="9">
                <c:v>207.22256574572197</c:v>
              </c:pt>
              <c:pt idx="10">
                <c:v>209.22818163001352</c:v>
              </c:pt>
              <c:pt idx="11">
                <c:v>210.67106218362829</c:v>
              </c:pt>
              <c:pt idx="12">
                <c:v>211.67915606515848</c:v>
              </c:pt>
              <c:pt idx="13">
                <c:v>212.533108523832</c:v>
              </c:pt>
              <c:pt idx="14">
                <c:v>214.03591582239483</c:v>
              </c:pt>
              <c:pt idx="15">
                <c:v>214.90059631140511</c:v>
              </c:pt>
              <c:pt idx="16">
                <c:v>215.62100207993154</c:v>
              </c:pt>
              <c:pt idx="17">
                <c:v>216.46059529426594</c:v>
              </c:pt>
              <c:pt idx="18">
                <c:v>216.91798953426323</c:v>
              </c:pt>
              <c:pt idx="19">
                <c:v>217.4364163131894</c:v>
              </c:pt>
              <c:pt idx="20">
                <c:v>218.40846906522029</c:v>
              </c:pt>
              <c:pt idx="21">
                <c:v>218.83732428863803</c:v>
              </c:pt>
              <c:pt idx="22">
                <c:v>219.22300895915922</c:v>
              </c:pt>
              <c:pt idx="23">
                <c:v>219.82496668831942</c:v>
              </c:pt>
              <c:pt idx="24">
                <c:v>220.46220112944565</c:v>
              </c:pt>
              <c:pt idx="25">
                <c:v>220.71390680477566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74D-478B-B7B6-A42F7771F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959528"/>
        <c:axId val="795955216"/>
      </c:lineChart>
      <c:catAx>
        <c:axId val="795959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50695851139880665"/>
              <c:y val="0.86207349081364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955216"/>
        <c:crossesAt val="90"/>
        <c:auto val="0"/>
        <c:lblAlgn val="ctr"/>
        <c:lblOffset val="100"/>
        <c:tickLblSkip val="3"/>
        <c:tickMarkSkip val="1"/>
        <c:noMultiLvlLbl val="0"/>
      </c:catAx>
      <c:valAx>
        <c:axId val="795955216"/>
        <c:scaling>
          <c:orientation val="minMax"/>
          <c:min val="1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959528"/>
        <c:crosses val="autoZero"/>
        <c:crossBetween val="midCat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315960912052141E-2"/>
          <c:y val="5.4545494899307524E-2"/>
          <c:w val="0.94299674267101063"/>
          <c:h val="0.8939400552942006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569272"/>
        <c:axId val="791570448"/>
      </c:barChart>
      <c:catAx>
        <c:axId val="79156927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70448"/>
        <c:crosses val="autoZero"/>
        <c:auto val="0"/>
        <c:lblAlgn val="ctr"/>
        <c:lblOffset val="100"/>
        <c:tickMarkSkip val="1"/>
        <c:noMultiLvlLbl val="0"/>
      </c:catAx>
      <c:valAx>
        <c:axId val="791570448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9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FINISHED STEERS - </a:t>
            </a:r>
            <a:r>
              <a:rPr lang="en-GB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Deadweight prices (pence/kg)</a:t>
            </a:r>
          </a:p>
        </c:rich>
      </c:tx>
      <c:layout>
        <c:manualLayout>
          <c:xMode val="edge"/>
          <c:yMode val="edge"/>
          <c:x val="0.16586193634008309"/>
          <c:y val="2.134146341463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332607921497256E-2"/>
          <c:y val="0.19264761271829681"/>
          <c:w val="0.87401658812187433"/>
          <c:h val="0.6402140363243952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396.4</c:v>
              </c:pt>
              <c:pt idx="1">
                <c:v>396.02</c:v>
              </c:pt>
              <c:pt idx="2">
                <c:v>397.02</c:v>
              </c:pt>
              <c:pt idx="3">
                <c:v>396.49</c:v>
              </c:pt>
              <c:pt idx="4">
                <c:v>397.7</c:v>
              </c:pt>
              <c:pt idx="5">
                <c:v>397.98</c:v>
              </c:pt>
              <c:pt idx="6">
                <c:v>397.83</c:v>
              </c:pt>
              <c:pt idx="7">
                <c:v>399.51</c:v>
              </c:pt>
              <c:pt idx="8">
                <c:v>401.74</c:v>
              </c:pt>
              <c:pt idx="9">
                <c:v>407.14</c:v>
              </c:pt>
              <c:pt idx="10">
                <c:v>407.89</c:v>
              </c:pt>
              <c:pt idx="11">
                <c:v>407.89</c:v>
              </c:pt>
              <c:pt idx="12">
                <c:v>410.77</c:v>
              </c:pt>
              <c:pt idx="13">
                <c:v>412.99</c:v>
              </c:pt>
              <c:pt idx="14">
                <c:v>417.18</c:v>
              </c:pt>
              <c:pt idx="15">
                <c:v>420.2</c:v>
              </c:pt>
              <c:pt idx="16">
                <c:v>422.19</c:v>
              </c:pt>
              <c:pt idx="17">
                <c:v>423.99</c:v>
              </c:pt>
              <c:pt idx="18">
                <c:v>425.72</c:v>
              </c:pt>
              <c:pt idx="19">
                <c:v>426.9</c:v>
              </c:pt>
              <c:pt idx="20">
                <c:v>430.8</c:v>
              </c:pt>
              <c:pt idx="21">
                <c:v>431.29</c:v>
              </c:pt>
              <c:pt idx="22">
                <c:v>435.48</c:v>
              </c:pt>
              <c:pt idx="23">
                <c:v>437.71</c:v>
              </c:pt>
              <c:pt idx="24">
                <c:v>437.69</c:v>
              </c:pt>
              <c:pt idx="25">
                <c:v>436.75</c:v>
              </c:pt>
              <c:pt idx="26">
                <c:v>435.74</c:v>
              </c:pt>
              <c:pt idx="27">
                <c:v>430.92</c:v>
              </c:pt>
              <c:pt idx="28">
                <c:v>427.78</c:v>
              </c:pt>
              <c:pt idx="29">
                <c:v>425.57</c:v>
              </c:pt>
              <c:pt idx="30">
                <c:v>425.77</c:v>
              </c:pt>
              <c:pt idx="31">
                <c:v>423.23</c:v>
              </c:pt>
              <c:pt idx="32">
                <c:v>426.13</c:v>
              </c:pt>
              <c:pt idx="33">
                <c:v>422.38</c:v>
              </c:pt>
              <c:pt idx="34">
                <c:v>422.52</c:v>
              </c:pt>
              <c:pt idx="35">
                <c:v>424.28</c:v>
              </c:pt>
              <c:pt idx="36">
                <c:v>424.91</c:v>
              </c:pt>
              <c:pt idx="37">
                <c:v>424.94</c:v>
              </c:pt>
              <c:pt idx="38">
                <c:v>424.95</c:v>
              </c:pt>
              <c:pt idx="39">
                <c:v>425.05</c:v>
              </c:pt>
              <c:pt idx="40">
                <c:v>425.41</c:v>
              </c:pt>
              <c:pt idx="41">
                <c:v>426.98</c:v>
              </c:pt>
              <c:pt idx="42">
                <c:v>426</c:v>
              </c:pt>
              <c:pt idx="43">
                <c:v>426.3</c:v>
              </c:pt>
              <c:pt idx="44">
                <c:v>427.99</c:v>
              </c:pt>
              <c:pt idx="45">
                <c:v>427.94</c:v>
              </c:pt>
              <c:pt idx="46">
                <c:v>428.66</c:v>
              </c:pt>
              <c:pt idx="47">
                <c:v>430.4</c:v>
              </c:pt>
              <c:pt idx="48">
                <c:v>433.25</c:v>
              </c:pt>
              <c:pt idx="49">
                <c:v>435.71</c:v>
              </c:pt>
              <c:pt idx="50">
                <c:v>436.6</c:v>
              </c:pt>
              <c:pt idx="51">
                <c:v>443.98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66F-4CCA-B7D5-14D243C72BD1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446.37</c:v>
              </c:pt>
              <c:pt idx="1">
                <c:v>449.67</c:v>
              </c:pt>
              <c:pt idx="2">
                <c:v>453.09</c:v>
              </c:pt>
              <c:pt idx="3">
                <c:v>455.68</c:v>
              </c:pt>
              <c:pt idx="4">
                <c:v>459.21</c:v>
              </c:pt>
              <c:pt idx="5">
                <c:v>461.3</c:v>
              </c:pt>
              <c:pt idx="6">
                <c:v>464.25</c:v>
              </c:pt>
              <c:pt idx="7">
                <c:v>466.94</c:v>
              </c:pt>
              <c:pt idx="8">
                <c:v>467.3</c:v>
              </c:pt>
              <c:pt idx="9">
                <c:v>471.09</c:v>
              </c:pt>
              <c:pt idx="10">
                <c:v>473.09</c:v>
              </c:pt>
              <c:pt idx="11">
                <c:v>477.18</c:v>
              </c:pt>
              <c:pt idx="12">
                <c:v>477.95</c:v>
              </c:pt>
              <c:pt idx="13">
                <c:v>480.37</c:v>
              </c:pt>
              <c:pt idx="14">
                <c:v>481.99</c:v>
              </c:pt>
              <c:pt idx="15">
                <c:v>483.63</c:v>
              </c:pt>
              <c:pt idx="16">
                <c:v>484.71</c:v>
              </c:pt>
              <c:pt idx="17">
                <c:v>486.29</c:v>
              </c:pt>
              <c:pt idx="18">
                <c:v>484.98</c:v>
              </c:pt>
              <c:pt idx="19">
                <c:v>485.54</c:v>
              </c:pt>
              <c:pt idx="20">
                <c:v>483.35</c:v>
              </c:pt>
              <c:pt idx="21">
                <c:v>480.68</c:v>
              </c:pt>
              <c:pt idx="22">
                <c:v>476.48</c:v>
              </c:pt>
              <c:pt idx="23">
                <c:v>473.49</c:v>
              </c:pt>
              <c:pt idx="24">
                <c:v>471.12</c:v>
              </c:pt>
              <c:pt idx="25">
                <c:v>466.78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66F-4CCA-B7D5-14D243C72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566920"/>
        <c:axId val="791568880"/>
      </c:lineChart>
      <c:catAx>
        <c:axId val="791566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9275491631385271"/>
              <c:y val="0.901828237019138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8880"/>
        <c:crossesAt val="280"/>
        <c:auto val="0"/>
        <c:lblAlgn val="ctr"/>
        <c:lblOffset val="100"/>
        <c:tickLblSkip val="3"/>
        <c:tickMarkSkip val="1"/>
        <c:noMultiLvlLbl val="0"/>
      </c:catAx>
      <c:valAx>
        <c:axId val="791568880"/>
        <c:scaling>
          <c:orientation val="minMax"/>
          <c:min val="29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6920"/>
        <c:crosses val="autoZero"/>
        <c:crossBetween val="midCat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FINISHED HEIFERS-</a:t>
            </a:r>
            <a:r>
              <a:rPr lang="en-GB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Deadweight prices (pence/kg)</a:t>
            </a: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</a:p>
        </c:rich>
      </c:tx>
      <c:layout>
        <c:manualLayout>
          <c:xMode val="edge"/>
          <c:yMode val="edge"/>
          <c:x val="0.14772748576884634"/>
          <c:y val="2.1604938271605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02656806125949E-2"/>
          <c:y val="0.2026414031162225"/>
          <c:w val="0.87742476003845682"/>
          <c:h val="0.6473935173090890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397.51</c:v>
              </c:pt>
              <c:pt idx="1">
                <c:v>397.93</c:v>
              </c:pt>
              <c:pt idx="2">
                <c:v>399.14</c:v>
              </c:pt>
              <c:pt idx="3">
                <c:v>397.82</c:v>
              </c:pt>
              <c:pt idx="4">
                <c:v>398.09</c:v>
              </c:pt>
              <c:pt idx="5">
                <c:v>400.15</c:v>
              </c:pt>
              <c:pt idx="6">
                <c:v>401.13</c:v>
              </c:pt>
              <c:pt idx="7">
                <c:v>399.57</c:v>
              </c:pt>
              <c:pt idx="8">
                <c:v>402.29</c:v>
              </c:pt>
              <c:pt idx="9">
                <c:v>407.57</c:v>
              </c:pt>
              <c:pt idx="10">
                <c:v>407.66</c:v>
              </c:pt>
              <c:pt idx="11">
                <c:v>411.15</c:v>
              </c:pt>
              <c:pt idx="12">
                <c:v>412.03</c:v>
              </c:pt>
              <c:pt idx="13">
                <c:v>414.75</c:v>
              </c:pt>
              <c:pt idx="14">
                <c:v>419.42</c:v>
              </c:pt>
              <c:pt idx="15">
                <c:v>421.64</c:v>
              </c:pt>
              <c:pt idx="16">
                <c:v>424.47</c:v>
              </c:pt>
              <c:pt idx="17">
                <c:v>426.63</c:v>
              </c:pt>
              <c:pt idx="18">
                <c:v>428.77</c:v>
              </c:pt>
              <c:pt idx="19">
                <c:v>429.19</c:v>
              </c:pt>
              <c:pt idx="20">
                <c:v>433.14</c:v>
              </c:pt>
              <c:pt idx="21">
                <c:v>436.83</c:v>
              </c:pt>
              <c:pt idx="22">
                <c:v>437.68</c:v>
              </c:pt>
              <c:pt idx="23">
                <c:v>438.11</c:v>
              </c:pt>
              <c:pt idx="24">
                <c:v>436.81</c:v>
              </c:pt>
              <c:pt idx="25">
                <c:v>438.66</c:v>
              </c:pt>
              <c:pt idx="26">
                <c:v>437.68</c:v>
              </c:pt>
              <c:pt idx="27">
                <c:v>434.52</c:v>
              </c:pt>
              <c:pt idx="28">
                <c:v>432.01</c:v>
              </c:pt>
              <c:pt idx="29">
                <c:v>430.08</c:v>
              </c:pt>
              <c:pt idx="30">
                <c:v>428.15</c:v>
              </c:pt>
              <c:pt idx="31">
                <c:v>427.4</c:v>
              </c:pt>
              <c:pt idx="32">
                <c:v>424.91</c:v>
              </c:pt>
              <c:pt idx="33">
                <c:v>424.72</c:v>
              </c:pt>
              <c:pt idx="34">
                <c:v>425.8</c:v>
              </c:pt>
              <c:pt idx="35">
                <c:v>426.09</c:v>
              </c:pt>
              <c:pt idx="36">
                <c:v>427.78</c:v>
              </c:pt>
              <c:pt idx="37">
                <c:v>429.39</c:v>
              </c:pt>
              <c:pt idx="38">
                <c:v>427.69</c:v>
              </c:pt>
              <c:pt idx="39">
                <c:v>428.06</c:v>
              </c:pt>
              <c:pt idx="40">
                <c:v>427.68</c:v>
              </c:pt>
              <c:pt idx="41">
                <c:v>429.23</c:v>
              </c:pt>
              <c:pt idx="42">
                <c:v>430.2</c:v>
              </c:pt>
              <c:pt idx="43">
                <c:v>429.31</c:v>
              </c:pt>
              <c:pt idx="44">
                <c:v>429.53</c:v>
              </c:pt>
              <c:pt idx="45">
                <c:v>430.84</c:v>
              </c:pt>
              <c:pt idx="46">
                <c:v>431.2</c:v>
              </c:pt>
              <c:pt idx="47">
                <c:v>430.5</c:v>
              </c:pt>
              <c:pt idx="48">
                <c:v>434.28</c:v>
              </c:pt>
              <c:pt idx="49">
                <c:v>435.76</c:v>
              </c:pt>
              <c:pt idx="50">
                <c:v>438.07</c:v>
              </c:pt>
              <c:pt idx="51">
                <c:v>446.58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B0-4428-B5DB-C0C09705ECAD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446.36</c:v>
              </c:pt>
              <c:pt idx="1">
                <c:v>449.82</c:v>
              </c:pt>
              <c:pt idx="2">
                <c:v>452.39</c:v>
              </c:pt>
              <c:pt idx="3">
                <c:v>457.51</c:v>
              </c:pt>
              <c:pt idx="4">
                <c:v>459.94</c:v>
              </c:pt>
              <c:pt idx="5">
                <c:v>462.18</c:v>
              </c:pt>
              <c:pt idx="6">
                <c:v>465.17</c:v>
              </c:pt>
              <c:pt idx="7">
                <c:v>467.68</c:v>
              </c:pt>
              <c:pt idx="8">
                <c:v>470.15</c:v>
              </c:pt>
              <c:pt idx="9">
                <c:v>473.8</c:v>
              </c:pt>
              <c:pt idx="10">
                <c:v>472.67</c:v>
              </c:pt>
              <c:pt idx="11">
                <c:v>476.82</c:v>
              </c:pt>
              <c:pt idx="12">
                <c:v>479.63</c:v>
              </c:pt>
              <c:pt idx="13">
                <c:v>482.29</c:v>
              </c:pt>
              <c:pt idx="14">
                <c:v>483.49</c:v>
              </c:pt>
              <c:pt idx="15">
                <c:v>485.17</c:v>
              </c:pt>
              <c:pt idx="16">
                <c:v>485.66</c:v>
              </c:pt>
              <c:pt idx="17">
                <c:v>485.59</c:v>
              </c:pt>
              <c:pt idx="18">
                <c:v>486.74</c:v>
              </c:pt>
              <c:pt idx="19">
                <c:v>486.65</c:v>
              </c:pt>
              <c:pt idx="20">
                <c:v>483.26</c:v>
              </c:pt>
              <c:pt idx="21">
                <c:v>480.6</c:v>
              </c:pt>
              <c:pt idx="22">
                <c:v>477.33</c:v>
              </c:pt>
              <c:pt idx="23">
                <c:v>473.63</c:v>
              </c:pt>
              <c:pt idx="24">
                <c:v>473.76</c:v>
              </c:pt>
              <c:pt idx="25">
                <c:v>470.4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5B0-4428-B5DB-C0C09705E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570840"/>
        <c:axId val="791567312"/>
      </c:lineChart>
      <c:catAx>
        <c:axId val="791570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7564968828271781"/>
              <c:y val="0.919561630757205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7312"/>
        <c:crossesAt val="290"/>
        <c:auto val="0"/>
        <c:lblAlgn val="ctr"/>
        <c:lblOffset val="100"/>
        <c:tickLblSkip val="3"/>
        <c:tickMarkSkip val="1"/>
        <c:noMultiLvlLbl val="0"/>
      </c:catAx>
      <c:valAx>
        <c:axId val="791567312"/>
        <c:scaling>
          <c:orientation val="minMax"/>
          <c:min val="29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70840"/>
        <c:crosses val="autoZero"/>
        <c:crossBetween val="midCat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FINISHED YOUNG BULLS - Deadweight prices (pence/kg)</a:t>
            </a:r>
          </a:p>
        </c:rich>
      </c:tx>
      <c:layout>
        <c:manualLayout>
          <c:xMode val="edge"/>
          <c:yMode val="edge"/>
          <c:x val="0.18022370409440491"/>
          <c:y val="2.1538461538461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49151425798E-2"/>
          <c:y val="0.22437578986570503"/>
          <c:w val="0.88109329520989565"/>
          <c:h val="0.586716924290973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378.77</c:v>
              </c:pt>
              <c:pt idx="1">
                <c:v>374.01</c:v>
              </c:pt>
              <c:pt idx="2">
                <c:v>376.03</c:v>
              </c:pt>
              <c:pt idx="3">
                <c:v>376.82</c:v>
              </c:pt>
              <c:pt idx="4">
                <c:v>375.85</c:v>
              </c:pt>
              <c:pt idx="5">
                <c:v>379.4</c:v>
              </c:pt>
              <c:pt idx="6">
                <c:v>381.63</c:v>
              </c:pt>
              <c:pt idx="7">
                <c:v>381.94</c:v>
              </c:pt>
              <c:pt idx="8">
                <c:v>380.88</c:v>
              </c:pt>
              <c:pt idx="9">
                <c:v>384.96</c:v>
              </c:pt>
              <c:pt idx="10">
                <c:v>392.76</c:v>
              </c:pt>
              <c:pt idx="11">
                <c:v>391.78</c:v>
              </c:pt>
              <c:pt idx="12">
                <c:v>392.63</c:v>
              </c:pt>
              <c:pt idx="13">
                <c:v>392.37</c:v>
              </c:pt>
              <c:pt idx="14">
                <c:v>397.23</c:v>
              </c:pt>
              <c:pt idx="15">
                <c:v>402.33</c:v>
              </c:pt>
              <c:pt idx="16">
                <c:v>406.14</c:v>
              </c:pt>
              <c:pt idx="17">
                <c:v>409.36</c:v>
              </c:pt>
              <c:pt idx="18">
                <c:v>410.7</c:v>
              </c:pt>
              <c:pt idx="19">
                <c:v>411.92</c:v>
              </c:pt>
              <c:pt idx="20">
                <c:v>420.65</c:v>
              </c:pt>
              <c:pt idx="21">
                <c:v>423.2</c:v>
              </c:pt>
              <c:pt idx="22">
                <c:v>424.89</c:v>
              </c:pt>
              <c:pt idx="23">
                <c:v>429.12</c:v>
              </c:pt>
              <c:pt idx="24">
                <c:v>429.29</c:v>
              </c:pt>
              <c:pt idx="25">
                <c:v>428.13</c:v>
              </c:pt>
              <c:pt idx="26">
                <c:v>430.17</c:v>
              </c:pt>
              <c:pt idx="27">
                <c:v>424.42</c:v>
              </c:pt>
              <c:pt idx="28">
                <c:v>421.79</c:v>
              </c:pt>
              <c:pt idx="29">
                <c:v>419.87</c:v>
              </c:pt>
              <c:pt idx="30">
                <c:v>419.68</c:v>
              </c:pt>
              <c:pt idx="31">
                <c:v>414.38</c:v>
              </c:pt>
              <c:pt idx="32">
                <c:v>417.08</c:v>
              </c:pt>
              <c:pt idx="33">
                <c:v>413.1</c:v>
              </c:pt>
              <c:pt idx="34">
                <c:v>416.63</c:v>
              </c:pt>
              <c:pt idx="35">
                <c:v>416.1</c:v>
              </c:pt>
              <c:pt idx="36">
                <c:v>416.26</c:v>
              </c:pt>
              <c:pt idx="37">
                <c:v>416.31</c:v>
              </c:pt>
              <c:pt idx="38">
                <c:v>416.19</c:v>
              </c:pt>
              <c:pt idx="39">
                <c:v>411.72</c:v>
              </c:pt>
              <c:pt idx="40">
                <c:v>414.96</c:v>
              </c:pt>
              <c:pt idx="41">
                <c:v>412.91</c:v>
              </c:pt>
              <c:pt idx="42">
                <c:v>413.68</c:v>
              </c:pt>
              <c:pt idx="43">
                <c:v>411.45</c:v>
              </c:pt>
              <c:pt idx="44">
                <c:v>413.15</c:v>
              </c:pt>
              <c:pt idx="45">
                <c:v>413</c:v>
              </c:pt>
              <c:pt idx="46">
                <c:v>413.47</c:v>
              </c:pt>
              <c:pt idx="47">
                <c:v>410.55</c:v>
              </c:pt>
              <c:pt idx="48">
                <c:v>415.15</c:v>
              </c:pt>
              <c:pt idx="49">
                <c:v>417.88</c:v>
              </c:pt>
              <c:pt idx="50">
                <c:v>416.76</c:v>
              </c:pt>
              <c:pt idx="51">
                <c:v>429.08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B53-415F-A008-67A5BC1998F6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429.9</c:v>
              </c:pt>
              <c:pt idx="1">
                <c:v>434.06</c:v>
              </c:pt>
              <c:pt idx="2">
                <c:v>436.71</c:v>
              </c:pt>
              <c:pt idx="3">
                <c:v>441.04</c:v>
              </c:pt>
              <c:pt idx="4">
                <c:v>443.89</c:v>
              </c:pt>
              <c:pt idx="5">
                <c:v>441.98</c:v>
              </c:pt>
              <c:pt idx="6">
                <c:v>445.59</c:v>
              </c:pt>
              <c:pt idx="7">
                <c:v>446.33</c:v>
              </c:pt>
              <c:pt idx="8">
                <c:v>452.33</c:v>
              </c:pt>
              <c:pt idx="9">
                <c:v>455.55</c:v>
              </c:pt>
              <c:pt idx="10">
                <c:v>457.89</c:v>
              </c:pt>
              <c:pt idx="11">
                <c:v>460.32</c:v>
              </c:pt>
              <c:pt idx="12">
                <c:v>463.86</c:v>
              </c:pt>
              <c:pt idx="13">
                <c:v>462.55</c:v>
              </c:pt>
              <c:pt idx="14">
                <c:v>463.71</c:v>
              </c:pt>
              <c:pt idx="15">
                <c:v>472.17</c:v>
              </c:pt>
              <c:pt idx="16">
                <c:v>470.45</c:v>
              </c:pt>
              <c:pt idx="17">
                <c:v>469.8</c:v>
              </c:pt>
              <c:pt idx="18">
                <c:v>470.84</c:v>
              </c:pt>
              <c:pt idx="19">
                <c:v>472.51</c:v>
              </c:pt>
              <c:pt idx="20">
                <c:v>470.29</c:v>
              </c:pt>
              <c:pt idx="21">
                <c:v>469.03</c:v>
              </c:pt>
              <c:pt idx="22">
                <c:v>466.01</c:v>
              </c:pt>
              <c:pt idx="23">
                <c:v>464.74</c:v>
              </c:pt>
              <c:pt idx="24">
                <c:v>459.1</c:v>
              </c:pt>
              <c:pt idx="25">
                <c:v>458.09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B53-415F-A008-67A5BC199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568096"/>
        <c:axId val="791571624"/>
      </c:lineChart>
      <c:catAx>
        <c:axId val="79156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8504485993035729"/>
              <c:y val="0.90067869942061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71624"/>
        <c:crossesAt val="270"/>
        <c:auto val="0"/>
        <c:lblAlgn val="ctr"/>
        <c:lblOffset val="100"/>
        <c:tickLblSkip val="3"/>
        <c:tickMarkSkip val="1"/>
        <c:noMultiLvlLbl val="0"/>
      </c:catAx>
      <c:valAx>
        <c:axId val="791571624"/>
        <c:scaling>
          <c:orientation val="minMax"/>
          <c:min val="2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8096"/>
        <c:crosses val="autoZero"/>
        <c:crossBetween val="midCat"/>
        <c:majorUnit val="10"/>
        <c:minorUnit val="1.28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FINISHED COWS - Deadweight prices (pence/kg)</a:t>
            </a:r>
          </a:p>
        </c:rich>
      </c:tx>
      <c:layout>
        <c:manualLayout>
          <c:xMode val="edge"/>
          <c:yMode val="edge"/>
          <c:x val="0.14610410914544791"/>
          <c:y val="4.6296296296296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33300109638198E-2"/>
          <c:y val="0.1629634770963771"/>
          <c:w val="0.86398604604804141"/>
          <c:h val="0.642224567577884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271.26</c:v>
              </c:pt>
              <c:pt idx="1">
                <c:v>276.45</c:v>
              </c:pt>
              <c:pt idx="2">
                <c:v>275.27999999999997</c:v>
              </c:pt>
              <c:pt idx="3">
                <c:v>277.06</c:v>
              </c:pt>
              <c:pt idx="4">
                <c:v>277.16000000000003</c:v>
              </c:pt>
              <c:pt idx="5">
                <c:v>283.02999999999997</c:v>
              </c:pt>
              <c:pt idx="6">
                <c:v>285.52</c:v>
              </c:pt>
              <c:pt idx="7">
                <c:v>288.31</c:v>
              </c:pt>
              <c:pt idx="8">
                <c:v>291.39999999999998</c:v>
              </c:pt>
              <c:pt idx="9">
                <c:v>299.08999999999997</c:v>
              </c:pt>
              <c:pt idx="10">
                <c:v>300.95</c:v>
              </c:pt>
              <c:pt idx="11">
                <c:v>307.22000000000003</c:v>
              </c:pt>
              <c:pt idx="12">
                <c:v>313.08999999999997</c:v>
              </c:pt>
              <c:pt idx="13">
                <c:v>319.52999999999997</c:v>
              </c:pt>
              <c:pt idx="14">
                <c:v>322.12</c:v>
              </c:pt>
              <c:pt idx="15">
                <c:v>328.75</c:v>
              </c:pt>
              <c:pt idx="16">
                <c:v>329.04</c:v>
              </c:pt>
              <c:pt idx="17">
                <c:v>330.5</c:v>
              </c:pt>
              <c:pt idx="18">
                <c:v>337.15</c:v>
              </c:pt>
              <c:pt idx="19">
                <c:v>339.67</c:v>
              </c:pt>
              <c:pt idx="20">
                <c:v>344.26</c:v>
              </c:pt>
              <c:pt idx="21">
                <c:v>351.72</c:v>
              </c:pt>
              <c:pt idx="22">
                <c:v>355.74</c:v>
              </c:pt>
              <c:pt idx="23">
                <c:v>359.54</c:v>
              </c:pt>
              <c:pt idx="24">
                <c:v>360.98</c:v>
              </c:pt>
              <c:pt idx="25">
                <c:v>360.15</c:v>
              </c:pt>
              <c:pt idx="26">
                <c:v>355.63</c:v>
              </c:pt>
              <c:pt idx="27">
                <c:v>361.74</c:v>
              </c:pt>
              <c:pt idx="28">
                <c:v>351.7</c:v>
              </c:pt>
              <c:pt idx="29">
                <c:v>343.92</c:v>
              </c:pt>
              <c:pt idx="30">
                <c:v>343.88</c:v>
              </c:pt>
              <c:pt idx="31">
                <c:v>340.7</c:v>
              </c:pt>
              <c:pt idx="32">
                <c:v>339.75</c:v>
              </c:pt>
              <c:pt idx="33">
                <c:v>328.86</c:v>
              </c:pt>
              <c:pt idx="34">
                <c:v>331.74</c:v>
              </c:pt>
              <c:pt idx="35">
                <c:v>330.88</c:v>
              </c:pt>
              <c:pt idx="36">
                <c:v>324.88</c:v>
              </c:pt>
              <c:pt idx="37">
                <c:v>331.05</c:v>
              </c:pt>
              <c:pt idx="38">
                <c:v>324.02</c:v>
              </c:pt>
              <c:pt idx="39">
                <c:v>326.52999999999997</c:v>
              </c:pt>
              <c:pt idx="40">
                <c:v>326.08</c:v>
              </c:pt>
              <c:pt idx="41">
                <c:v>326.85000000000002</c:v>
              </c:pt>
              <c:pt idx="42">
                <c:v>320.87</c:v>
              </c:pt>
              <c:pt idx="43">
                <c:v>311.16000000000003</c:v>
              </c:pt>
              <c:pt idx="44">
                <c:v>303.55</c:v>
              </c:pt>
              <c:pt idx="45">
                <c:v>302.89999999999998</c:v>
              </c:pt>
              <c:pt idx="46">
                <c:v>304.24</c:v>
              </c:pt>
              <c:pt idx="47">
                <c:v>303.52999999999997</c:v>
              </c:pt>
              <c:pt idx="48">
                <c:v>311.04000000000002</c:v>
              </c:pt>
              <c:pt idx="49">
                <c:v>315.27999999999997</c:v>
              </c:pt>
              <c:pt idx="50">
                <c:v>321.37</c:v>
              </c:pt>
              <c:pt idx="51">
                <c:v>335.13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2B3-4A3B-97B4-A780FED198FD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332.08</c:v>
              </c:pt>
              <c:pt idx="1">
                <c:v>336.5</c:v>
              </c:pt>
              <c:pt idx="2">
                <c:v>341.2</c:v>
              </c:pt>
              <c:pt idx="3">
                <c:v>352.35</c:v>
              </c:pt>
              <c:pt idx="4">
                <c:v>350.38</c:v>
              </c:pt>
              <c:pt idx="5">
                <c:v>355.36</c:v>
              </c:pt>
              <c:pt idx="6">
                <c:v>353.09</c:v>
              </c:pt>
              <c:pt idx="7">
                <c:v>354.78</c:v>
              </c:pt>
              <c:pt idx="8">
                <c:v>359.13</c:v>
              </c:pt>
              <c:pt idx="9">
                <c:v>357.29</c:v>
              </c:pt>
              <c:pt idx="10">
                <c:v>357.27</c:v>
              </c:pt>
              <c:pt idx="11">
                <c:v>361.01</c:v>
              </c:pt>
              <c:pt idx="12">
                <c:v>359.89</c:v>
              </c:pt>
              <c:pt idx="13">
                <c:v>359.37</c:v>
              </c:pt>
              <c:pt idx="14">
                <c:v>367.42</c:v>
              </c:pt>
              <c:pt idx="15">
                <c:v>366.1</c:v>
              </c:pt>
              <c:pt idx="16">
                <c:v>368.45</c:v>
              </c:pt>
              <c:pt idx="17">
                <c:v>369.5</c:v>
              </c:pt>
              <c:pt idx="18">
                <c:v>372.62</c:v>
              </c:pt>
              <c:pt idx="19">
                <c:v>367.44</c:v>
              </c:pt>
              <c:pt idx="20">
                <c:v>368.8</c:v>
              </c:pt>
              <c:pt idx="21">
                <c:v>365.84</c:v>
              </c:pt>
              <c:pt idx="22">
                <c:v>360.36</c:v>
              </c:pt>
              <c:pt idx="23">
                <c:v>357.73</c:v>
              </c:pt>
              <c:pt idx="24">
                <c:v>354.4</c:v>
              </c:pt>
              <c:pt idx="25">
                <c:v>352.13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2B3-4A3B-97B4-A780FED19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570056"/>
        <c:axId val="791564960"/>
      </c:lineChart>
      <c:catAx>
        <c:axId val="791570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8123492474833063"/>
              <c:y val="0.893334993681829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4960"/>
        <c:crossesAt val="170"/>
        <c:auto val="0"/>
        <c:lblAlgn val="ctr"/>
        <c:lblOffset val="100"/>
        <c:tickLblSkip val="3"/>
        <c:tickMarkSkip val="1"/>
        <c:noMultiLvlLbl val="0"/>
      </c:catAx>
      <c:valAx>
        <c:axId val="791564960"/>
        <c:scaling>
          <c:orientation val="minMax"/>
          <c:min val="2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70056"/>
        <c:crosses val="autoZero"/>
        <c:crossBetween val="midCat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STORES - </a:t>
            </a:r>
            <a:r>
              <a:rPr lang="en-GB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Av.price of steers 150-300 kg (£/head)</a:t>
            </a:r>
          </a:p>
        </c:rich>
      </c:tx>
      <c:layout>
        <c:manualLayout>
          <c:xMode val="edge"/>
          <c:yMode val="edge"/>
          <c:x val="0.14379103974713298"/>
          <c:y val="1.4026726715343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00642596700392E-2"/>
          <c:y val="0.22113780090540805"/>
          <c:w val="0.86227712987519989"/>
          <c:h val="0.5934087161197777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709.61538461538464</c:v>
              </c:pt>
              <c:pt idx="1">
                <c:v>819.64285714285711</c:v>
              </c:pt>
              <c:pt idx="2">
                <c:v>774.72222222222217</c:v>
              </c:pt>
              <c:pt idx="3">
                <c:v>778.695652173913</c:v>
              </c:pt>
              <c:pt idx="4">
                <c:v>786.52542372881351</c:v>
              </c:pt>
              <c:pt idx="5">
                <c:v>718.0625</c:v>
              </c:pt>
              <c:pt idx="6">
                <c:v>737.24137931034488</c:v>
              </c:pt>
              <c:pt idx="7">
                <c:v>747.8125</c:v>
              </c:pt>
              <c:pt idx="8">
                <c:v>789.35483870967744</c:v>
              </c:pt>
              <c:pt idx="9">
                <c:v>755.28947368421052</c:v>
              </c:pt>
              <c:pt idx="10">
                <c:v>803.80208333333337</c:v>
              </c:pt>
              <c:pt idx="11">
                <c:v>833.125</c:v>
              </c:pt>
              <c:pt idx="12">
                <c:v>837.02380952380952</c:v>
              </c:pt>
              <c:pt idx="13">
                <c:v>808.02197802197804</c:v>
              </c:pt>
              <c:pt idx="14">
                <c:v>804.36893203883494</c:v>
              </c:pt>
              <c:pt idx="15">
                <c:v>779.67058823529408</c:v>
              </c:pt>
              <c:pt idx="16">
                <c:v>799.50819672131149</c:v>
              </c:pt>
              <c:pt idx="17">
                <c:v>792.16417910447763</c:v>
              </c:pt>
              <c:pt idx="18">
                <c:v>773.7037037037037</c:v>
              </c:pt>
              <c:pt idx="19">
                <c:v>758.38461538461536</c:v>
              </c:pt>
              <c:pt idx="20">
                <c:v>753.84615384615381</c:v>
              </c:pt>
              <c:pt idx="21">
                <c:v>763.60759493670889</c:v>
              </c:pt>
              <c:pt idx="22">
                <c:v>757.64367816091954</c:v>
              </c:pt>
              <c:pt idx="23">
                <c:v>796.95652173913038</c:v>
              </c:pt>
              <c:pt idx="24">
                <c:v>782.79661016949149</c:v>
              </c:pt>
              <c:pt idx="25">
                <c:v>787.07142857142856</c:v>
              </c:pt>
              <c:pt idx="26">
                <c:v>805.30303030303025</c:v>
              </c:pt>
              <c:pt idx="27">
                <c:v>#N/A</c:v>
              </c:pt>
              <c:pt idx="28">
                <c:v>721.69014084507046</c:v>
              </c:pt>
              <c:pt idx="29">
                <c:v>789.469696969697</c:v>
              </c:pt>
              <c:pt idx="30">
                <c:v>814.45205479452056</c:v>
              </c:pt>
              <c:pt idx="31">
                <c:v>686.57142857142856</c:v>
              </c:pt>
              <c:pt idx="32">
                <c:v>720.625</c:v>
              </c:pt>
              <c:pt idx="33">
                <c:v>800.34482758620686</c:v>
              </c:pt>
              <c:pt idx="34">
                <c:v>828.93333333333328</c:v>
              </c:pt>
              <c:pt idx="35">
                <c:v>820.83333333333337</c:v>
              </c:pt>
              <c:pt idx="36">
                <c:v>795.98039215686276</c:v>
              </c:pt>
              <c:pt idx="37">
                <c:v>806.03960396039599</c:v>
              </c:pt>
              <c:pt idx="38">
                <c:v>812.79816513761466</c:v>
              </c:pt>
              <c:pt idx="39">
                <c:v>821.4406779661017</c:v>
              </c:pt>
              <c:pt idx="40">
                <c:v>804.04580152671758</c:v>
              </c:pt>
              <c:pt idx="41">
                <c:v>807.008547008547</c:v>
              </c:pt>
              <c:pt idx="42">
                <c:v>756</c:v>
              </c:pt>
              <c:pt idx="43">
                <c:v>762.96202531645565</c:v>
              </c:pt>
              <c:pt idx="44">
                <c:v>766.62790697674416</c:v>
              </c:pt>
              <c:pt idx="45">
                <c:v>770.38461538461536</c:v>
              </c:pt>
              <c:pt idx="46">
                <c:v>776.66666666666663</c:v>
              </c:pt>
              <c:pt idx="47">
                <c:v>754.93827160493822</c:v>
              </c:pt>
              <c:pt idx="48">
                <c:v>763.57142857142856</c:v>
              </c:pt>
              <c:pt idx="49">
                <c:v>756.75925925925924</c:v>
              </c:pt>
              <c:pt idx="50">
                <c:v>782.12121212121212</c:v>
              </c:pt>
              <c:pt idx="5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74D-4740-BA2C-ACBD8F4A2E98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767.65822784810132</c:v>
              </c:pt>
              <c:pt idx="1">
                <c:v>780.35294117647061</c:v>
              </c:pt>
              <c:pt idx="2">
                <c:v>843.42105263157896</c:v>
              </c:pt>
              <c:pt idx="3">
                <c:v>773.2467532467532</c:v>
              </c:pt>
              <c:pt idx="4">
                <c:v>777.15116279069764</c:v>
              </c:pt>
              <c:pt idx="5">
                <c:v>764.90099009900985</c:v>
              </c:pt>
              <c:pt idx="6">
                <c:v>782.17171717171721</c:v>
              </c:pt>
              <c:pt idx="7">
                <c:v>777.25961538461536</c:v>
              </c:pt>
              <c:pt idx="8">
                <c:v>795.11235955056179</c:v>
              </c:pt>
              <c:pt idx="9">
                <c:v>782.34567901234573</c:v>
              </c:pt>
              <c:pt idx="10">
                <c:v>839.3125</c:v>
              </c:pt>
              <c:pt idx="11">
                <c:v>854.3</c:v>
              </c:pt>
              <c:pt idx="12">
                <c:v>839.18918918918916</c:v>
              </c:pt>
              <c:pt idx="13">
                <c:v>855.63829787234044</c:v>
              </c:pt>
              <c:pt idx="14">
                <c:v>847.19298245614038</c:v>
              </c:pt>
              <c:pt idx="15">
                <c:v>861.72413793103453</c:v>
              </c:pt>
              <c:pt idx="16">
                <c:v>854.09836065573768</c:v>
              </c:pt>
              <c:pt idx="17">
                <c:v>847.55963302752298</c:v>
              </c:pt>
              <c:pt idx="18">
                <c:v>829.07407407407402</c:v>
              </c:pt>
              <c:pt idx="19">
                <c:v>857.0408163265306</c:v>
              </c:pt>
              <c:pt idx="20">
                <c:v>845.47058823529414</c:v>
              </c:pt>
              <c:pt idx="21">
                <c:v>792.25490196078431</c:v>
              </c:pt>
              <c:pt idx="22">
                <c:v>752.66666666666663</c:v>
              </c:pt>
              <c:pt idx="23">
                <c:v>752.94117647058829</c:v>
              </c:pt>
              <c:pt idx="24">
                <c:v>752.83333333333337</c:v>
              </c:pt>
              <c:pt idx="25">
                <c:v>730.18181818181813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74D-4740-BA2C-ACBD8F4A2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565744"/>
        <c:axId val="791566136"/>
      </c:lineChart>
      <c:catAx>
        <c:axId val="79156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8692925419472843"/>
              <c:y val="0.88658445998533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6136"/>
        <c:crossesAt val="400"/>
        <c:auto val="0"/>
        <c:lblAlgn val="ctr"/>
        <c:lblOffset val="100"/>
        <c:tickLblSkip val="3"/>
        <c:tickMarkSkip val="1"/>
        <c:noMultiLvlLbl val="0"/>
      </c:catAx>
      <c:valAx>
        <c:axId val="791566136"/>
        <c:scaling>
          <c:orientation val="minMax"/>
          <c:min val="4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5744"/>
        <c:crosses val="autoZero"/>
        <c:crossBetween val="midCat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STORES - </a:t>
            </a:r>
            <a:r>
              <a:rPr lang="en-GB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Av.price of heifers 150-300 kg (£/head)</a:t>
            </a:r>
          </a:p>
        </c:rich>
      </c:tx>
      <c:layout>
        <c:manualLayout>
          <c:xMode val="edge"/>
          <c:yMode val="edge"/>
          <c:x val="0.17894325706163369"/>
          <c:y val="2.005367726726215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24182434364377"/>
          <c:y val="0.16085230773989725"/>
          <c:w val="0.85438021870472358"/>
          <c:h val="0.6200033700923031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632.1875</c:v>
              </c:pt>
              <c:pt idx="1">
                <c:v>669.05172413793105</c:v>
              </c:pt>
              <c:pt idx="2">
                <c:v>703.33333333333337</c:v>
              </c:pt>
              <c:pt idx="3">
                <c:v>728.32876712328766</c:v>
              </c:pt>
              <c:pt idx="4">
                <c:v>733.02469135802471</c:v>
              </c:pt>
              <c:pt idx="5">
                <c:v>733.625</c:v>
              </c:pt>
              <c:pt idx="6">
                <c:v>745.10638297872345</c:v>
              </c:pt>
              <c:pt idx="7">
                <c:v>701.875</c:v>
              </c:pt>
              <c:pt idx="8">
                <c:v>723.71559633027528</c:v>
              </c:pt>
              <c:pt idx="9">
                <c:v>742.56637168141594</c:v>
              </c:pt>
              <c:pt idx="10">
                <c:v>736.03773584905662</c:v>
              </c:pt>
              <c:pt idx="11">
                <c:v>739.31034482758616</c:v>
              </c:pt>
              <c:pt idx="12">
                <c:v>751.48936170212767</c:v>
              </c:pt>
              <c:pt idx="13">
                <c:v>726.03571428571433</c:v>
              </c:pt>
              <c:pt idx="14">
                <c:v>746.3478260869565</c:v>
              </c:pt>
              <c:pt idx="15">
                <c:v>746.97029702970292</c:v>
              </c:pt>
              <c:pt idx="16">
                <c:v>747.84090909090912</c:v>
              </c:pt>
              <c:pt idx="17">
                <c:v>731.90140845070425</c:v>
              </c:pt>
              <c:pt idx="18">
                <c:v>659.69696969696975</c:v>
              </c:pt>
              <c:pt idx="19">
                <c:v>586</c:v>
              </c:pt>
              <c:pt idx="20">
                <c:v>640.88372093023258</c:v>
              </c:pt>
              <c:pt idx="21">
                <c:v>656.29032258064512</c:v>
              </c:pt>
              <c:pt idx="22">
                <c:v>654.05555555555554</c:v>
              </c:pt>
              <c:pt idx="23">
                <c:v>610.74324324324323</c:v>
              </c:pt>
              <c:pt idx="24">
                <c:v>618.81818181818187</c:v>
              </c:pt>
              <c:pt idx="25">
                <c:v>632.85714285714289</c:v>
              </c:pt>
              <c:pt idx="26">
                <c:v>645.14925373134326</c:v>
              </c:pt>
              <c:pt idx="27">
                <c:v>#N/A</c:v>
              </c:pt>
              <c:pt idx="28">
                <c:v>625.73846153846159</c:v>
              </c:pt>
              <c:pt idx="29">
                <c:v>631.09756097560978</c:v>
              </c:pt>
              <c:pt idx="30">
                <c:v>632.76595744680856</c:v>
              </c:pt>
              <c:pt idx="31">
                <c:v>689.44444444444446</c:v>
              </c:pt>
              <c:pt idx="32">
                <c:v>#N/A</c:v>
              </c:pt>
              <c:pt idx="33">
                <c:v>739.09090909090912</c:v>
              </c:pt>
              <c:pt idx="34">
                <c:v>638.84615384615381</c:v>
              </c:pt>
              <c:pt idx="35">
                <c:v>668.57142857142856</c:v>
              </c:pt>
              <c:pt idx="36">
                <c:v>648.13559322033893</c:v>
              </c:pt>
              <c:pt idx="37">
                <c:v>662.68656716417911</c:v>
              </c:pt>
              <c:pt idx="38">
                <c:v>667.5</c:v>
              </c:pt>
              <c:pt idx="39">
                <c:v>694.36842105263156</c:v>
              </c:pt>
              <c:pt idx="40">
                <c:v>683.78640776699024</c:v>
              </c:pt>
              <c:pt idx="41">
                <c:v>652.78571428571433</c:v>
              </c:pt>
              <c:pt idx="42">
                <c:v>664.69879518072287</c:v>
              </c:pt>
              <c:pt idx="43">
                <c:v>647.1559633027523</c:v>
              </c:pt>
              <c:pt idx="44">
                <c:v>643.33333333333337</c:v>
              </c:pt>
              <c:pt idx="45">
                <c:v>667.734375</c:v>
              </c:pt>
              <c:pt idx="46">
                <c:v>678.42105263157896</c:v>
              </c:pt>
              <c:pt idx="47">
                <c:v>666.22950819672133</c:v>
              </c:pt>
              <c:pt idx="48">
                <c:v>677.93650793650795</c:v>
              </c:pt>
              <c:pt idx="49">
                <c:v>673.46153846153845</c:v>
              </c:pt>
              <c:pt idx="50">
                <c:v>645.530303030303</c:v>
              </c:pt>
              <c:pt idx="5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622-4830-9063-FC0C0E3D97D2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682.14285714285711</c:v>
              </c:pt>
              <c:pt idx="1">
                <c:v>704.88764044943821</c:v>
              </c:pt>
              <c:pt idx="2">
                <c:v>752.5</c:v>
              </c:pt>
              <c:pt idx="3">
                <c:v>676.27659574468089</c:v>
              </c:pt>
              <c:pt idx="4">
                <c:v>707.84615384615381</c:v>
              </c:pt>
              <c:pt idx="5">
                <c:v>713.01369863013701</c:v>
              </c:pt>
              <c:pt idx="6">
                <c:v>720.25641025641028</c:v>
              </c:pt>
              <c:pt idx="7">
                <c:v>720.32967032967031</c:v>
              </c:pt>
              <c:pt idx="8">
                <c:v>734.65909090909088</c:v>
              </c:pt>
              <c:pt idx="9">
                <c:v>721.86666666666667</c:v>
              </c:pt>
              <c:pt idx="10">
                <c:v>724.375</c:v>
              </c:pt>
              <c:pt idx="11">
                <c:v>737.72222222222217</c:v>
              </c:pt>
              <c:pt idx="12">
                <c:v>735.44117647058829</c:v>
              </c:pt>
              <c:pt idx="13">
                <c:v>753.53773584905662</c:v>
              </c:pt>
              <c:pt idx="14">
                <c:v>742</c:v>
              </c:pt>
              <c:pt idx="15">
                <c:v>738.87254901960785</c:v>
              </c:pt>
              <c:pt idx="16">
                <c:v>766.09375</c:v>
              </c:pt>
              <c:pt idx="17">
                <c:v>773.36111111111109</c:v>
              </c:pt>
              <c:pt idx="18">
                <c:v>773.80208333333337</c:v>
              </c:pt>
              <c:pt idx="19">
                <c:v>777.03125</c:v>
              </c:pt>
              <c:pt idx="20">
                <c:v>766.8478260869565</c:v>
              </c:pt>
              <c:pt idx="21">
                <c:v>655.11111111111109</c:v>
              </c:pt>
              <c:pt idx="22">
                <c:v>703.375</c:v>
              </c:pt>
              <c:pt idx="23">
                <c:v>686.15384615384619</c:v>
              </c:pt>
              <c:pt idx="24">
                <c:v>737.82608695652175</c:v>
              </c:pt>
              <c:pt idx="25">
                <c:v>693.9473684210526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622-4830-9063-FC0C0E3D9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887352"/>
        <c:axId val="794888528"/>
      </c:lineChart>
      <c:catAx>
        <c:axId val="794887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50162375489424282"/>
              <c:y val="0.872246638658540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88528"/>
        <c:crossesAt val="400"/>
        <c:auto val="0"/>
        <c:lblAlgn val="ctr"/>
        <c:lblOffset val="100"/>
        <c:tickLblSkip val="3"/>
        <c:tickMarkSkip val="1"/>
        <c:noMultiLvlLbl val="0"/>
      </c:catAx>
      <c:valAx>
        <c:axId val="794888528"/>
        <c:scaling>
          <c:orientation val="minMax"/>
          <c:max val="900"/>
          <c:min val="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87352"/>
        <c:crosses val="autoZero"/>
        <c:crossBetween val="midCat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STORES - </a:t>
            </a:r>
            <a:r>
              <a:rPr lang="en-GB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Av.price of steers 300-400 kg (£/head)</a:t>
            </a:r>
          </a:p>
        </c:rich>
      </c:tx>
      <c:layout>
        <c:manualLayout>
          <c:xMode val="edge"/>
          <c:yMode val="edge"/>
          <c:x val="0.15167307792588075"/>
          <c:y val="6.258514475679658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11593615749633E-2"/>
          <c:y val="0.21026449495771676"/>
          <c:w val="0.87225718924882512"/>
          <c:h val="0.550389680193497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826.08695652173913</c:v>
              </c:pt>
              <c:pt idx="1">
                <c:v>866.13058419243987</c:v>
              </c:pt>
              <c:pt idx="2">
                <c:v>893.18709677419349</c:v>
              </c:pt>
              <c:pt idx="3">
                <c:v>890.31976744186045</c:v>
              </c:pt>
              <c:pt idx="4">
                <c:v>915.09146341463418</c:v>
              </c:pt>
              <c:pt idx="5">
                <c:v>866.84756097560978</c:v>
              </c:pt>
              <c:pt idx="6">
                <c:v>890.5</c:v>
              </c:pt>
              <c:pt idx="7">
                <c:v>899.60126582278485</c:v>
              </c:pt>
              <c:pt idx="8">
                <c:v>871.10285714285715</c:v>
              </c:pt>
              <c:pt idx="9">
                <c:v>905.2227722772277</c:v>
              </c:pt>
              <c:pt idx="10">
                <c:v>838</c:v>
              </c:pt>
              <c:pt idx="11">
                <c:v>903.08823529411768</c:v>
              </c:pt>
              <c:pt idx="12">
                <c:v>925.8</c:v>
              </c:pt>
              <c:pt idx="13">
                <c:v>932.67605633802816</c:v>
              </c:pt>
              <c:pt idx="14">
                <c:v>898.0924855491329</c:v>
              </c:pt>
              <c:pt idx="15">
                <c:v>901.32</c:v>
              </c:pt>
              <c:pt idx="16">
                <c:v>886.21491228070181</c:v>
              </c:pt>
              <c:pt idx="17">
                <c:v>912.30348258706465</c:v>
              </c:pt>
              <c:pt idx="18">
                <c:v>890.38961038961043</c:v>
              </c:pt>
              <c:pt idx="19">
                <c:v>867.45138888888891</c:v>
              </c:pt>
              <c:pt idx="20">
                <c:v>852.02684563758385</c:v>
              </c:pt>
              <c:pt idx="21">
                <c:v>870.6540880503145</c:v>
              </c:pt>
              <c:pt idx="22">
                <c:v>884.80666666666662</c:v>
              </c:pt>
              <c:pt idx="23">
                <c:v>872.78571428571433</c:v>
              </c:pt>
              <c:pt idx="24">
                <c:v>815.8478260869565</c:v>
              </c:pt>
              <c:pt idx="25">
                <c:v>862.3478260869565</c:v>
              </c:pt>
              <c:pt idx="26">
                <c:v>881.40650406504062</c:v>
              </c:pt>
              <c:pt idx="27">
                <c:v>#N/A</c:v>
              </c:pt>
              <c:pt idx="28">
                <c:v>881.8468468468468</c:v>
              </c:pt>
              <c:pt idx="29">
                <c:v>902.52577319587624</c:v>
              </c:pt>
              <c:pt idx="30">
                <c:v>836.18571428571431</c:v>
              </c:pt>
              <c:pt idx="31">
                <c:v>822.51724137931035</c:v>
              </c:pt>
              <c:pt idx="32">
                <c:v>765.11235955056179</c:v>
              </c:pt>
              <c:pt idx="33">
                <c:v>831.40243902439022</c:v>
              </c:pt>
              <c:pt idx="34">
                <c:v>874.33333333333337</c:v>
              </c:pt>
              <c:pt idx="35">
                <c:v>847.87919463087246</c:v>
              </c:pt>
              <c:pt idx="36">
                <c:v>851.580459770115</c:v>
              </c:pt>
              <c:pt idx="37">
                <c:v>892.5488721804511</c:v>
              </c:pt>
              <c:pt idx="38">
                <c:v>821.75700934579436</c:v>
              </c:pt>
              <c:pt idx="39">
                <c:v>871.50967741935483</c:v>
              </c:pt>
              <c:pt idx="40">
                <c:v>872.90960451977401</c:v>
              </c:pt>
              <c:pt idx="41">
                <c:v>890.8089887640449</c:v>
              </c:pt>
              <c:pt idx="42">
                <c:v>774.38888888888891</c:v>
              </c:pt>
              <c:pt idx="43">
                <c:v>770.37383177570098</c:v>
              </c:pt>
              <c:pt idx="44">
                <c:v>837.76</c:v>
              </c:pt>
              <c:pt idx="45">
                <c:v>820.48543689320388</c:v>
              </c:pt>
              <c:pt idx="46">
                <c:v>843.24786324786328</c:v>
              </c:pt>
              <c:pt idx="47">
                <c:v>840.08035714285711</c:v>
              </c:pt>
              <c:pt idx="48">
                <c:v>863.5</c:v>
              </c:pt>
              <c:pt idx="49">
                <c:v>826.45714285714291</c:v>
              </c:pt>
              <c:pt idx="50">
                <c:v>876</c:v>
              </c:pt>
              <c:pt idx="5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0D-457B-8E91-84F3EF4A0660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891.09890109890114</c:v>
              </c:pt>
              <c:pt idx="1">
                <c:v>865.96899224806202</c:v>
              </c:pt>
              <c:pt idx="2">
                <c:v>950.8608695652174</c:v>
              </c:pt>
              <c:pt idx="3">
                <c:v>951.47482014388493</c:v>
              </c:pt>
              <c:pt idx="4">
                <c:v>924.7904191616766</c:v>
              </c:pt>
              <c:pt idx="5">
                <c:v>947.80254777070058</c:v>
              </c:pt>
              <c:pt idx="6">
                <c:v>942.25862068965512</c:v>
              </c:pt>
              <c:pt idx="7">
                <c:v>971.0913978494624</c:v>
              </c:pt>
              <c:pt idx="8">
                <c:v>952.29375000000005</c:v>
              </c:pt>
              <c:pt idx="9">
                <c:v>968.28571428571433</c:v>
              </c:pt>
              <c:pt idx="10">
                <c:v>1009.044776119403</c:v>
              </c:pt>
              <c:pt idx="11">
                <c:v>1029.6538461538462</c:v>
              </c:pt>
              <c:pt idx="12">
                <c:v>1015.125</c:v>
              </c:pt>
              <c:pt idx="13">
                <c:v>1057.4096385542168</c:v>
              </c:pt>
              <c:pt idx="14">
                <c:v>1014.5371428571428</c:v>
              </c:pt>
              <c:pt idx="15">
                <c:v>1015.5572139303482</c:v>
              </c:pt>
              <c:pt idx="16">
                <c:v>1012.151832460733</c:v>
              </c:pt>
              <c:pt idx="17">
                <c:v>988.49047619047622</c:v>
              </c:pt>
              <c:pt idx="18">
                <c:v>1009.1125</c:v>
              </c:pt>
              <c:pt idx="19">
                <c:v>1024.3285714285714</c:v>
              </c:pt>
              <c:pt idx="20">
                <c:v>1038.343949044586</c:v>
              </c:pt>
              <c:pt idx="21">
                <c:v>977.68468468468473</c:v>
              </c:pt>
              <c:pt idx="22">
                <c:v>931.31531531531527</c:v>
              </c:pt>
              <c:pt idx="23">
                <c:v>896.85714285714289</c:v>
              </c:pt>
              <c:pt idx="24">
                <c:v>849.26470588235293</c:v>
              </c:pt>
              <c:pt idx="25">
                <c:v>966.78160919540232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0D-457B-8E91-84F3EF4A0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886568"/>
        <c:axId val="794888920"/>
      </c:lineChart>
      <c:catAx>
        <c:axId val="79488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5617145538926829"/>
              <c:y val="0.846753146607490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88920"/>
        <c:crossesAt val="510"/>
        <c:auto val="0"/>
        <c:lblAlgn val="ctr"/>
        <c:lblOffset val="100"/>
        <c:tickLblSkip val="3"/>
        <c:tickMarkSkip val="1"/>
        <c:noMultiLvlLbl val="0"/>
      </c:catAx>
      <c:valAx>
        <c:axId val="794888920"/>
        <c:scaling>
          <c:orientation val="minMax"/>
          <c:max val="1200"/>
          <c:min val="6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865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914400</xdr:colOff>
      <xdr:row>1</xdr:row>
      <xdr:rowOff>160020</xdr:rowOff>
    </xdr:from>
    <xdr:to>
      <xdr:col>6</xdr:col>
      <xdr:colOff>632460</xdr:colOff>
      <xdr:row>5</xdr:row>
      <xdr:rowOff>160020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4794250" y="344170"/>
          <a:ext cx="1775460" cy="736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922020</xdr:colOff>
      <xdr:row>1</xdr:row>
      <xdr:rowOff>167640</xdr:rowOff>
    </xdr:from>
    <xdr:to>
      <xdr:col>6</xdr:col>
      <xdr:colOff>632460</xdr:colOff>
      <xdr:row>5</xdr:row>
      <xdr:rowOff>160020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1870" y="351790"/>
          <a:ext cx="1767840" cy="728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4</xdr:col>
      <xdr:colOff>342900</xdr:colOff>
      <xdr:row>6</xdr:row>
      <xdr:rowOff>129540</xdr:rowOff>
    </xdr:to>
    <xdr:sp macro="" textlink="">
      <xdr:nvSpPr>
        <xdr:cNvPr id="4" name="AutoShape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0" y="184150"/>
          <a:ext cx="4222750" cy="1050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</xdr:colOff>
      <xdr:row>1</xdr:row>
      <xdr:rowOff>7620</xdr:rowOff>
    </xdr:from>
    <xdr:to>
      <xdr:col>4</xdr:col>
      <xdr:colOff>342900</xdr:colOff>
      <xdr:row>6</xdr:row>
      <xdr:rowOff>129540</xdr:rowOff>
    </xdr:to>
    <xdr:pic>
      <xdr:nvPicPr>
        <xdr:cNvPr id="5" name="Pictur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" y="191770"/>
          <a:ext cx="4215130" cy="1042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</xdr:colOff>
      <xdr:row>39</xdr:row>
      <xdr:rowOff>83820</xdr:rowOff>
    </xdr:from>
    <xdr:to>
      <xdr:col>0</xdr:col>
      <xdr:colOff>762000</xdr:colOff>
      <xdr:row>43</xdr:row>
      <xdr:rowOff>77876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" y="8065770"/>
          <a:ext cx="746760" cy="73065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</xdr:row>
      <xdr:rowOff>152400</xdr:rowOff>
    </xdr:from>
    <xdr:to>
      <xdr:col>3</xdr:col>
      <xdr:colOff>979170</xdr:colOff>
      <xdr:row>6</xdr:row>
      <xdr:rowOff>129540</xdr:rowOff>
    </xdr:to>
    <xdr:pic>
      <xdr:nvPicPr>
        <xdr:cNvPr id="7" name="Picture 6" descr="A4 DAERA Logo process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6200" y="336550"/>
          <a:ext cx="3754120" cy="89789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39</xdr:row>
      <xdr:rowOff>200025</xdr:rowOff>
    </xdr:from>
    <xdr:to>
      <xdr:col>1</xdr:col>
      <xdr:colOff>9525</xdr:colOff>
      <xdr:row>43</xdr:row>
      <xdr:rowOff>182336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525" y="8162925"/>
          <a:ext cx="793750" cy="737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22</xdr:row>
      <xdr:rowOff>167640</xdr:rowOff>
    </xdr:from>
    <xdr:to>
      <xdr:col>7</xdr:col>
      <xdr:colOff>53340</xdr:colOff>
      <xdr:row>40</xdr:row>
      <xdr:rowOff>167640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3AE2DF2-82F2-4D9E-9384-3AB2DF6CC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273777</xdr:colOff>
      <xdr:row>41</xdr:row>
      <xdr:rowOff>13608</xdr:rowOff>
    </xdr:from>
    <xdr:to>
      <xdr:col>13</xdr:col>
      <xdr:colOff>653144</xdr:colOff>
      <xdr:row>57</xdr:row>
      <xdr:rowOff>45721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209D2002-0966-4548-B326-41FF61848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5</xdr:row>
      <xdr:rowOff>0</xdr:rowOff>
    </xdr:from>
    <xdr:to>
      <xdr:col>7</xdr:col>
      <xdr:colOff>68580</xdr:colOff>
      <xdr:row>23</xdr:row>
      <xdr:rowOff>30480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7F68F6F6-0919-418A-A31E-276DCDE6A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90350</xdr:colOff>
      <xdr:row>5</xdr:row>
      <xdr:rowOff>10884</xdr:rowOff>
    </xdr:from>
    <xdr:to>
      <xdr:col>14</xdr:col>
      <xdr:colOff>348341</xdr:colOff>
      <xdr:row>23</xdr:row>
      <xdr:rowOff>-1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BE9BCDC9-480B-43D0-8EA1-DDBFAC573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30480</xdr:colOff>
      <xdr:row>23</xdr:row>
      <xdr:rowOff>0</xdr:rowOff>
    </xdr:from>
    <xdr:to>
      <xdr:col>7</xdr:col>
      <xdr:colOff>114300</xdr:colOff>
      <xdr:row>41</xdr:row>
      <xdr:rowOff>7620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21A5DCF4-2020-4763-B81B-69E533ECA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23</xdr:row>
      <xdr:rowOff>0</xdr:rowOff>
    </xdr:from>
    <xdr:to>
      <xdr:col>14</xdr:col>
      <xdr:colOff>0</xdr:colOff>
      <xdr:row>41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5E72CB73-5EF2-4AC0-B8F1-8B743613B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30480</xdr:colOff>
      <xdr:row>41</xdr:row>
      <xdr:rowOff>0</xdr:rowOff>
    </xdr:from>
    <xdr:to>
      <xdr:col>7</xdr:col>
      <xdr:colOff>0</xdr:colOff>
      <xdr:row>59</xdr:row>
      <xdr:rowOff>30480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42FC9441-BC40-4315-A910-3143C5601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612321</xdr:colOff>
      <xdr:row>41</xdr:row>
      <xdr:rowOff>68036</xdr:rowOff>
    </xdr:from>
    <xdr:to>
      <xdr:col>13</xdr:col>
      <xdr:colOff>698500</xdr:colOff>
      <xdr:row>59</xdr:row>
      <xdr:rowOff>75656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9AC22B92-3F06-49E5-B5FD-4A72562FBF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58</xdr:row>
      <xdr:rowOff>137160</xdr:rowOff>
    </xdr:from>
    <xdr:to>
      <xdr:col>7</xdr:col>
      <xdr:colOff>7620</xdr:colOff>
      <xdr:row>76</xdr:row>
      <xdr:rowOff>121920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B90C4F9A-2BE4-4511-9495-06DB3CF96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639536</xdr:colOff>
      <xdr:row>59</xdr:row>
      <xdr:rowOff>34834</xdr:rowOff>
    </xdr:from>
    <xdr:to>
      <xdr:col>14</xdr:col>
      <xdr:colOff>45357</xdr:colOff>
      <xdr:row>77</xdr:row>
      <xdr:rowOff>27214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600A861D-A77A-4CCC-95A8-055DAE7BF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137160</xdr:colOff>
      <xdr:row>3</xdr:row>
      <xdr:rowOff>114300</xdr:rowOff>
    </xdr:from>
    <xdr:to>
      <xdr:col>5</xdr:col>
      <xdr:colOff>601980</xdr:colOff>
      <xdr:row>3</xdr:row>
      <xdr:rowOff>114300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7A29F9DE-9407-47EB-836E-59308C297FD6}"/>
            </a:ext>
          </a:extLst>
        </xdr:cNvPr>
        <xdr:cNvSpPr>
          <a:spLocks noChangeShapeType="1"/>
        </xdr:cNvSpPr>
      </xdr:nvSpPr>
      <xdr:spPr bwMode="auto">
        <a:xfrm>
          <a:off x="3604260" y="67056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114300</xdr:colOff>
      <xdr:row>3</xdr:row>
      <xdr:rowOff>106680</xdr:rowOff>
    </xdr:from>
    <xdr:to>
      <xdr:col>8</xdr:col>
      <xdr:colOff>541020</xdr:colOff>
      <xdr:row>3</xdr:row>
      <xdr:rowOff>106680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9C81EDEC-4222-4ED5-9E01-C0BD528B8F15}"/>
            </a:ext>
          </a:extLst>
        </xdr:cNvPr>
        <xdr:cNvSpPr>
          <a:spLocks noChangeShapeType="1"/>
        </xdr:cNvSpPr>
      </xdr:nvSpPr>
      <xdr:spPr bwMode="auto">
        <a:xfrm>
          <a:off x="5661660" y="662940"/>
          <a:ext cx="42672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7</xdr:col>
      <xdr:colOff>434340</xdr:colOff>
      <xdr:row>3</xdr:row>
      <xdr:rowOff>106680</xdr:rowOff>
    </xdr:from>
    <xdr:to>
      <xdr:col>8</xdr:col>
      <xdr:colOff>198120</xdr:colOff>
      <xdr:row>3</xdr:row>
      <xdr:rowOff>106680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DA3B4045-0EF4-4DE7-80B8-91BA4E1CA47C}"/>
            </a:ext>
          </a:extLst>
        </xdr:cNvPr>
        <xdr:cNvSpPr>
          <a:spLocks noChangeShapeType="1"/>
        </xdr:cNvSpPr>
      </xdr:nvSpPr>
      <xdr:spPr bwMode="auto">
        <a:xfrm>
          <a:off x="5288280" y="662940"/>
          <a:ext cx="45720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513926</xdr:colOff>
      <xdr:row>54</xdr:row>
      <xdr:rowOff>20320</xdr:rowOff>
    </xdr:from>
    <xdr:to>
      <xdr:col>13</xdr:col>
      <xdr:colOff>316653</xdr:colOff>
      <xdr:row>68</xdr:row>
      <xdr:rowOff>20320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89CAD7-D19A-41D6-9B33-D0C7A8DC3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73</xdr:row>
      <xdr:rowOff>0</xdr:rowOff>
    </xdr:from>
    <xdr:to>
      <xdr:col>7</xdr:col>
      <xdr:colOff>259080</xdr:colOff>
      <xdr:row>73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E9681AB-4391-49E5-ADB6-0913548C8D39}"/>
            </a:ext>
          </a:extLst>
        </xdr:cNvPr>
        <xdr:cNvSpPr>
          <a:spLocks noChangeShapeType="1"/>
        </xdr:cNvSpPr>
      </xdr:nvSpPr>
      <xdr:spPr bwMode="auto">
        <a:xfrm flipV="1">
          <a:off x="4632960" y="11056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259080</xdr:colOff>
      <xdr:row>73</xdr:row>
      <xdr:rowOff>0</xdr:rowOff>
    </xdr:from>
    <xdr:to>
      <xdr:col>7</xdr:col>
      <xdr:colOff>259080</xdr:colOff>
      <xdr:row>73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593FC0E4-DAC1-4625-A23C-E8126BEE1A05}"/>
            </a:ext>
          </a:extLst>
        </xdr:cNvPr>
        <xdr:cNvSpPr>
          <a:spLocks noChangeShapeType="1"/>
        </xdr:cNvSpPr>
      </xdr:nvSpPr>
      <xdr:spPr bwMode="auto">
        <a:xfrm flipV="1">
          <a:off x="4632960" y="11056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259080</xdr:colOff>
      <xdr:row>73</xdr:row>
      <xdr:rowOff>0</xdr:rowOff>
    </xdr:from>
    <xdr:to>
      <xdr:col>7</xdr:col>
      <xdr:colOff>259080</xdr:colOff>
      <xdr:row>73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C24A8CE8-E6F1-4B46-A5ED-1305A0D6DE55}"/>
            </a:ext>
          </a:extLst>
        </xdr:cNvPr>
        <xdr:cNvSpPr>
          <a:spLocks noChangeShapeType="1"/>
        </xdr:cNvSpPr>
      </xdr:nvSpPr>
      <xdr:spPr bwMode="auto">
        <a:xfrm>
          <a:off x="4632960" y="11056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309880</xdr:colOff>
      <xdr:row>54</xdr:row>
      <xdr:rowOff>127001</xdr:rowOff>
    </xdr:from>
    <xdr:to>
      <xdr:col>6</xdr:col>
      <xdr:colOff>157480</xdr:colOff>
      <xdr:row>69</xdr:row>
      <xdr:rowOff>101601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A80C81-D725-4387-BE14-BA3052DB4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99060</xdr:colOff>
      <xdr:row>4</xdr:row>
      <xdr:rowOff>68580</xdr:rowOff>
    </xdr:from>
    <xdr:to>
      <xdr:col>6</xdr:col>
      <xdr:colOff>251460</xdr:colOff>
      <xdr:row>23</xdr:row>
      <xdr:rowOff>30480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845E664-3156-49FC-BD14-0847B5B2A2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99060</xdr:colOff>
      <xdr:row>4</xdr:row>
      <xdr:rowOff>38100</xdr:rowOff>
    </xdr:from>
    <xdr:to>
      <xdr:col>13</xdr:col>
      <xdr:colOff>449580</xdr:colOff>
      <xdr:row>21</xdr:row>
      <xdr:rowOff>121920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8C876ED-6A16-4BE5-B93E-D0A320EC1B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38</xdr:row>
      <xdr:rowOff>76200</xdr:rowOff>
    </xdr:from>
    <xdr:to>
      <xdr:col>6</xdr:col>
      <xdr:colOff>350520</xdr:colOff>
      <xdr:row>53</xdr:row>
      <xdr:rowOff>144780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0CA3C53-5B12-4486-BE3A-D634F2266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183727</xdr:colOff>
      <xdr:row>38</xdr:row>
      <xdr:rowOff>60114</xdr:rowOff>
    </xdr:from>
    <xdr:to>
      <xdr:col>13</xdr:col>
      <xdr:colOff>404707</xdr:colOff>
      <xdr:row>53</xdr:row>
      <xdr:rowOff>98214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4196B4-CA31-47C3-9430-C857B650A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68580</xdr:colOff>
      <xdr:row>3</xdr:row>
      <xdr:rowOff>144780</xdr:rowOff>
    </xdr:from>
    <xdr:to>
      <xdr:col>7</xdr:col>
      <xdr:colOff>533400</xdr:colOff>
      <xdr:row>3</xdr:row>
      <xdr:rowOff>144780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7689AC6E-D4E2-4398-87D9-206D521D796D}"/>
            </a:ext>
          </a:extLst>
        </xdr:cNvPr>
        <xdr:cNvSpPr>
          <a:spLocks noChangeShapeType="1"/>
        </xdr:cNvSpPr>
      </xdr:nvSpPr>
      <xdr:spPr bwMode="auto">
        <a:xfrm flipV="1">
          <a:off x="4442460" y="556260"/>
          <a:ext cx="46482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5</xdr:col>
      <xdr:colOff>91440</xdr:colOff>
      <xdr:row>3</xdr:row>
      <xdr:rowOff>121920</xdr:rowOff>
    </xdr:from>
    <xdr:to>
      <xdr:col>6</xdr:col>
      <xdr:colOff>7620</xdr:colOff>
      <xdr:row>3</xdr:row>
      <xdr:rowOff>121920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B7D2855E-50E7-4451-BEA4-E193F87726D9}"/>
            </a:ext>
          </a:extLst>
        </xdr:cNvPr>
        <xdr:cNvSpPr>
          <a:spLocks noChangeShapeType="1"/>
        </xdr:cNvSpPr>
      </xdr:nvSpPr>
      <xdr:spPr bwMode="auto">
        <a:xfrm>
          <a:off x="3215640" y="533400"/>
          <a:ext cx="54102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114300</xdr:colOff>
      <xdr:row>23</xdr:row>
      <xdr:rowOff>0</xdr:rowOff>
    </xdr:from>
    <xdr:to>
      <xdr:col>6</xdr:col>
      <xdr:colOff>167640</xdr:colOff>
      <xdr:row>38</xdr:row>
      <xdr:rowOff>45720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74A0E19-2D7F-4850-A25C-75536D059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32173</xdr:colOff>
      <xdr:row>23</xdr:row>
      <xdr:rowOff>67733</xdr:rowOff>
    </xdr:from>
    <xdr:to>
      <xdr:col>13</xdr:col>
      <xdr:colOff>291253</xdr:colOff>
      <xdr:row>38</xdr:row>
      <xdr:rowOff>147320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E23D10D-FDD6-4917-AE8F-1EC5E02F6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0.43269</cdr:x>
      <cdr:y>0.83504</cdr:y>
    </cdr:from>
    <cdr:to>
      <cdr:x>0.55637</cdr:x>
      <cdr:y>0.90879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3484" y="1951118"/>
          <a:ext cx="470277" cy="1758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Week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ineyde\Local%20Settings\Temporary%20Internet%20Files\OLK26\GRAPHS\MRGR06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user01\econ1\data\ROOM817\EXCEL\REPORT\CEREALPR\CEREAL04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B:\data\ROOM817\EXCEL\REPORT\PUBLICATIONS\Weekly\AMRVOL86No.26.xlsx" TargetMode="External"/><Relationship Id="rId1" Type="http://schemas.openxmlformats.org/officeDocument/2006/relationships/externalLinkPath" Target="AMRVOL86No.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 FINISHED SHEEP"/>
      <sheetName val="10 BROILER CHICKENS"/>
      <sheetName val="11 FINISHED PIGS "/>
      <sheetName val="12 WEANED PIGS - UP TO 30 KGS"/>
      <sheetName val="13 BARLEY - GROWERS PRICES"/>
      <sheetName val="14 STRAW"/>
      <sheetName val="15 SILAGE"/>
      <sheetName val="16 POTATOES - GROWERS PRICES"/>
      <sheetName val="PAG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ekly prices"/>
      <sheetName val="Monthly prices"/>
      <sheetName val="Quarterly prices"/>
      <sheetName val="Adjustment calc"/>
      <sheetName val="Adjusted prices for wkly Report"/>
      <sheetName val="Adjusted price for qrtly Report"/>
      <sheetName val="CEREAL04"/>
    </sheetNames>
    <sheetDataSet>
      <sheetData sheetId="0">
        <row r="47">
          <cell r="C47">
            <v>135.76</v>
          </cell>
          <cell r="E47">
            <v>9742.1380000000008</v>
          </cell>
          <cell r="F47">
            <v>111.14</v>
          </cell>
        </row>
        <row r="48">
          <cell r="C48">
            <v>0</v>
          </cell>
          <cell r="E48">
            <v>0</v>
          </cell>
          <cell r="F48">
            <v>0</v>
          </cell>
        </row>
        <row r="49">
          <cell r="C49">
            <v>100</v>
          </cell>
          <cell r="E49">
            <v>8100</v>
          </cell>
          <cell r="F49">
            <v>55.4</v>
          </cell>
        </row>
        <row r="50">
          <cell r="C50">
            <v>0</v>
          </cell>
          <cell r="E50">
            <v>0</v>
          </cell>
          <cell r="F50">
            <v>30.12</v>
          </cell>
        </row>
        <row r="51">
          <cell r="C51">
            <v>0</v>
          </cell>
          <cell r="E51">
            <v>0</v>
          </cell>
          <cell r="F51">
            <v>160.16</v>
          </cell>
        </row>
      </sheetData>
      <sheetData sheetId="1">
        <row r="18">
          <cell r="F18">
            <v>83.289277506866199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olume 86 Quarter 2"/>
      <sheetName val="No.26 01 Jul 2023"/>
      <sheetName val="Graphs 1"/>
      <sheetName val="Graphs 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era-ni.gov.u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6:G46"/>
  <sheetViews>
    <sheetView showGridLines="0" topLeftCell="A15" workbookViewId="0">
      <selection activeCell="A23" sqref="A23"/>
    </sheetView>
  </sheetViews>
  <sheetFormatPr defaultRowHeight="14.4" x14ac:dyDescent="0.3"/>
  <cols>
    <col min="1" max="1" width="11.44140625" customWidth="1"/>
    <col min="2" max="10" width="14.88671875" customWidth="1"/>
  </cols>
  <sheetData>
    <row r="16" spans="1:7" ht="30" x14ac:dyDescent="0.5">
      <c r="A16" s="157" t="s">
        <v>105</v>
      </c>
      <c r="B16" s="157"/>
      <c r="C16" s="157"/>
      <c r="D16" s="157"/>
      <c r="E16" s="157"/>
      <c r="F16" s="157"/>
      <c r="G16" s="157"/>
    </row>
    <row r="18" spans="1:7" ht="30" x14ac:dyDescent="0.5">
      <c r="A18" s="157" t="s">
        <v>106</v>
      </c>
      <c r="B18" s="157"/>
      <c r="C18" s="157"/>
      <c r="D18" s="157"/>
      <c r="E18" s="157"/>
      <c r="F18" s="157"/>
      <c r="G18" s="157"/>
    </row>
    <row r="20" spans="1:7" ht="22.8" x14ac:dyDescent="0.4">
      <c r="A20" s="158" t="s">
        <v>107</v>
      </c>
      <c r="B20" s="158"/>
      <c r="C20" s="158"/>
      <c r="D20" s="158"/>
      <c r="E20" s="158"/>
      <c r="F20" s="158"/>
      <c r="G20" s="158"/>
    </row>
    <row r="22" spans="1:7" ht="22.8" x14ac:dyDescent="0.4">
      <c r="A22" s="158" t="s">
        <v>131</v>
      </c>
      <c r="B22" s="158"/>
      <c r="C22" s="158"/>
      <c r="D22" s="158"/>
      <c r="E22" s="158"/>
      <c r="F22" s="158"/>
      <c r="G22" s="158"/>
    </row>
    <row r="23" spans="1:7" ht="22.8" x14ac:dyDescent="0.4">
      <c r="B23" s="129"/>
      <c r="C23" s="159" t="s">
        <v>126</v>
      </c>
      <c r="D23" s="158"/>
      <c r="E23" s="158"/>
    </row>
    <row r="24" spans="1:7" ht="22.8" x14ac:dyDescent="0.4">
      <c r="B24" s="129"/>
      <c r="C24" s="129"/>
      <c r="D24" s="129"/>
      <c r="E24" s="129"/>
    </row>
    <row r="30" spans="1:7" x14ac:dyDescent="0.3">
      <c r="A30" t="s">
        <v>108</v>
      </c>
      <c r="E30" s="130" t="s">
        <v>109</v>
      </c>
    </row>
    <row r="31" spans="1:7" x14ac:dyDescent="0.3">
      <c r="A31" t="s">
        <v>110</v>
      </c>
      <c r="E31" t="s">
        <v>111</v>
      </c>
    </row>
    <row r="32" spans="1:7" x14ac:dyDescent="0.3">
      <c r="A32" t="s">
        <v>125</v>
      </c>
      <c r="E32" t="s">
        <v>112</v>
      </c>
    </row>
    <row r="33" spans="1:7" x14ac:dyDescent="0.3">
      <c r="A33" t="s">
        <v>113</v>
      </c>
      <c r="E33" t="s">
        <v>114</v>
      </c>
    </row>
    <row r="34" spans="1:7" x14ac:dyDescent="0.3">
      <c r="A34" t="s">
        <v>115</v>
      </c>
      <c r="E34" t="s">
        <v>116</v>
      </c>
    </row>
    <row r="35" spans="1:7" x14ac:dyDescent="0.3">
      <c r="A35" t="s">
        <v>117</v>
      </c>
      <c r="E35" s="131" t="s">
        <v>118</v>
      </c>
    </row>
    <row r="36" spans="1:7" x14ac:dyDescent="0.3">
      <c r="E36" t="s">
        <v>119</v>
      </c>
    </row>
    <row r="37" spans="1:7" x14ac:dyDescent="0.3">
      <c r="E37" t="s">
        <v>120</v>
      </c>
    </row>
    <row r="41" spans="1:7" x14ac:dyDescent="0.3">
      <c r="B41" t="s">
        <v>121</v>
      </c>
    </row>
    <row r="42" spans="1:7" x14ac:dyDescent="0.3">
      <c r="B42" t="s">
        <v>122</v>
      </c>
    </row>
    <row r="43" spans="1:7" x14ac:dyDescent="0.3">
      <c r="B43" t="s">
        <v>123</v>
      </c>
    </row>
    <row r="44" spans="1:7" x14ac:dyDescent="0.3">
      <c r="B44" t="s">
        <v>124</v>
      </c>
    </row>
    <row r="45" spans="1:7" x14ac:dyDescent="0.3">
      <c r="F45" s="132" t="s">
        <v>127</v>
      </c>
    </row>
    <row r="46" spans="1:7" x14ac:dyDescent="0.3">
      <c r="A46" s="156"/>
      <c r="B46" s="156"/>
      <c r="C46" s="156"/>
      <c r="D46" s="156"/>
      <c r="E46" s="156"/>
      <c r="F46" s="156"/>
      <c r="G46" s="156"/>
    </row>
  </sheetData>
  <mergeCells count="6">
    <mergeCell ref="A46:G46"/>
    <mergeCell ref="A16:G16"/>
    <mergeCell ref="A18:G18"/>
    <mergeCell ref="A20:G20"/>
    <mergeCell ref="A22:G22"/>
    <mergeCell ref="C23:E23"/>
  </mergeCells>
  <hyperlinks>
    <hyperlink ref="E35" r:id="rId1" xr:uid="{00000000-0004-0000-0000-000000000000}"/>
  </hyperlinks>
  <pageMargins left="0" right="0" top="0" bottom="0" header="0.31496062992125984" footer="0.31496062992125984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934AE-9B9F-4214-9B95-993F2E12EF75}">
  <sheetPr>
    <pageSetUpPr fitToPage="1"/>
  </sheetPr>
  <dimension ref="A1:P127"/>
  <sheetViews>
    <sheetView showGridLines="0" zoomScale="120" zoomScaleNormal="120" workbookViewId="0">
      <selection activeCell="L1" sqref="L1:M1048576"/>
    </sheetView>
  </sheetViews>
  <sheetFormatPr defaultRowHeight="14.4" x14ac:dyDescent="0.3"/>
  <cols>
    <col min="1" max="1" width="9.88671875" customWidth="1"/>
    <col min="2" max="2" width="8.109375" customWidth="1"/>
    <col min="3" max="3" width="9.5546875" customWidth="1"/>
    <col min="4" max="5" width="8.88671875" hidden="1" customWidth="1"/>
    <col min="6" max="6" width="9.88671875" customWidth="1"/>
    <col min="7" max="7" width="9.88671875" bestFit="1" customWidth="1"/>
    <col min="8" max="8" width="3.109375" customWidth="1"/>
    <col min="9" max="9" width="12" bestFit="1" customWidth="1"/>
    <col min="10" max="10" width="9.5546875" customWidth="1"/>
    <col min="11" max="11" width="8.5546875" customWidth="1"/>
    <col min="12" max="13" width="8.88671875" hidden="1" customWidth="1"/>
    <col min="14" max="14" width="9.88671875" customWidth="1"/>
    <col min="15" max="15" width="10.109375" customWidth="1"/>
  </cols>
  <sheetData>
    <row r="1" spans="1:16" x14ac:dyDescent="0.3">
      <c r="A1" s="90" t="s">
        <v>0</v>
      </c>
      <c r="B1" s="128" t="s">
        <v>325</v>
      </c>
      <c r="C1" s="91"/>
      <c r="G1" s="1" t="s">
        <v>1</v>
      </c>
      <c r="N1" s="92" t="s">
        <v>326</v>
      </c>
      <c r="O1" s="94"/>
      <c r="P1" s="94"/>
    </row>
    <row r="2" spans="1:16" ht="5.0999999999999996" customHeight="1" x14ac:dyDescent="0.3">
      <c r="N2" s="94"/>
      <c r="O2" s="94"/>
      <c r="P2" s="94"/>
    </row>
    <row r="3" spans="1:16" ht="10.35" customHeight="1" x14ac:dyDescent="0.3"/>
    <row r="4" spans="1:16" ht="5.0999999999999996" customHeight="1" x14ac:dyDescent="0.3"/>
    <row r="5" spans="1:16" x14ac:dyDescent="0.3">
      <c r="G5" s="156" t="s">
        <v>2</v>
      </c>
      <c r="H5" s="156"/>
      <c r="I5" s="156"/>
      <c r="J5" s="156"/>
      <c r="L5" t="s">
        <v>32</v>
      </c>
    </row>
    <row r="6" spans="1:16" ht="10.35" customHeight="1" x14ac:dyDescent="0.3">
      <c r="G6" s="2"/>
      <c r="H6" s="2"/>
      <c r="I6" s="2"/>
      <c r="J6" s="2"/>
    </row>
    <row r="7" spans="1:16" ht="5.0999999999999996" customHeight="1" x14ac:dyDescent="0.3"/>
    <row r="8" spans="1:16" x14ac:dyDescent="0.3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3"/>
    <row r="10" spans="1:16" x14ac:dyDescent="0.3">
      <c r="A10" s="92" t="s">
        <v>5</v>
      </c>
      <c r="C10" s="93">
        <v>45080</v>
      </c>
    </row>
    <row r="11" spans="1:16" ht="5.0999999999999996" customHeight="1" x14ac:dyDescent="0.3"/>
    <row r="12" spans="1:16" x14ac:dyDescent="0.3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3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45073</v>
      </c>
      <c r="G13" s="140">
        <v>44716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45073</v>
      </c>
      <c r="O13" s="140">
        <f>G13</f>
        <v>44716</v>
      </c>
    </row>
    <row r="14" spans="1:16" x14ac:dyDescent="0.3">
      <c r="A14" t="s">
        <v>13</v>
      </c>
      <c r="B14" s="5">
        <v>101</v>
      </c>
      <c r="C14" s="6">
        <v>491</v>
      </c>
      <c r="D14" s="107">
        <v>496.6</v>
      </c>
      <c r="E14" s="107">
        <v>443.3</v>
      </c>
      <c r="F14" s="7">
        <f t="shared" ref="F14:F21" si="0">IF(C14="-","-",IF(D14="-","-",C14/D14-1))</f>
        <v>-1.1276681433749491E-2</v>
      </c>
      <c r="G14" s="7">
        <f t="shared" ref="G14:G21" si="1">IF(C14="-","-",IF(E14="-","-",C14/E14-1))</f>
        <v>0.10760207534401078</v>
      </c>
      <c r="I14" t="s">
        <v>13</v>
      </c>
      <c r="J14" s="5">
        <v>80</v>
      </c>
      <c r="K14" s="6">
        <v>482.4</v>
      </c>
      <c r="L14" s="107">
        <v>483.6</v>
      </c>
      <c r="M14" s="6">
        <v>435.6</v>
      </c>
      <c r="N14" s="8">
        <f t="shared" ref="N14:N20" si="2">IF(K14="-","-",IF(L14="-","-",K14/L14-1))</f>
        <v>-2.4813895781639062E-3</v>
      </c>
      <c r="O14" s="7">
        <f t="shared" ref="O14:O20" si="3">IF(K14="-","-",IF(M14="-","-",K14/M14-1))</f>
        <v>0.10743801652892548</v>
      </c>
    </row>
    <row r="15" spans="1:16" x14ac:dyDescent="0.3">
      <c r="A15" t="s">
        <v>14</v>
      </c>
      <c r="B15" s="5">
        <v>257</v>
      </c>
      <c r="C15" s="6">
        <v>497.4</v>
      </c>
      <c r="D15" s="107">
        <v>498.3</v>
      </c>
      <c r="E15" s="107">
        <v>447.1</v>
      </c>
      <c r="F15" s="9">
        <f t="shared" si="0"/>
        <v>-1.8061408789886713E-3</v>
      </c>
      <c r="G15" s="7">
        <f t="shared" si="1"/>
        <v>0.11250279579512412</v>
      </c>
      <c r="I15" t="s">
        <v>14</v>
      </c>
      <c r="J15" s="5">
        <v>93</v>
      </c>
      <c r="K15" s="6">
        <v>488.8</v>
      </c>
      <c r="L15" s="107">
        <v>485.2</v>
      </c>
      <c r="M15" s="6">
        <v>440.3</v>
      </c>
      <c r="N15" s="8">
        <f t="shared" si="2"/>
        <v>7.4196207749381848E-3</v>
      </c>
      <c r="O15" s="7">
        <f t="shared" si="3"/>
        <v>0.11015216897569835</v>
      </c>
    </row>
    <row r="16" spans="1:16" x14ac:dyDescent="0.3">
      <c r="A16" t="s">
        <v>15</v>
      </c>
      <c r="B16" s="5">
        <v>79</v>
      </c>
      <c r="C16" s="6">
        <v>496.8</v>
      </c>
      <c r="D16" s="107">
        <v>496.1</v>
      </c>
      <c r="E16" s="107">
        <v>442.8</v>
      </c>
      <c r="F16" s="9">
        <f t="shared" si="0"/>
        <v>1.4110058455956143E-3</v>
      </c>
      <c r="G16" s="7">
        <f t="shared" si="1"/>
        <v>0.12195121951219501</v>
      </c>
      <c r="I16" t="s">
        <v>16</v>
      </c>
      <c r="J16" s="5">
        <v>85</v>
      </c>
      <c r="K16" s="6">
        <v>473.2</v>
      </c>
      <c r="L16" s="107">
        <v>479.4</v>
      </c>
      <c r="M16" s="6">
        <v>430.5</v>
      </c>
      <c r="N16" s="8">
        <f t="shared" si="2"/>
        <v>-1.2932832707551078E-2</v>
      </c>
      <c r="O16" s="7">
        <f t="shared" si="3"/>
        <v>9.9186991869918639E-2</v>
      </c>
    </row>
    <row r="17" spans="1:15" x14ac:dyDescent="0.3">
      <c r="A17" t="s">
        <v>17</v>
      </c>
      <c r="B17" s="10">
        <v>545</v>
      </c>
      <c r="C17" s="6">
        <v>490.7</v>
      </c>
      <c r="D17" s="107">
        <v>492.7</v>
      </c>
      <c r="E17" s="107">
        <v>443.1</v>
      </c>
      <c r="F17" s="9">
        <f t="shared" si="0"/>
        <v>-4.0592652729856127E-3</v>
      </c>
      <c r="G17" s="7">
        <f t="shared" si="1"/>
        <v>0.10742496050552908</v>
      </c>
      <c r="I17" t="s">
        <v>17</v>
      </c>
      <c r="J17" s="5">
        <v>107</v>
      </c>
      <c r="K17" s="6">
        <v>478</v>
      </c>
      <c r="L17" s="107">
        <v>480.2</v>
      </c>
      <c r="M17" s="6">
        <v>434</v>
      </c>
      <c r="N17" s="8">
        <f t="shared" si="2"/>
        <v>-4.5814244064972254E-3</v>
      </c>
      <c r="O17" s="7">
        <f t="shared" si="3"/>
        <v>0.10138248847926268</v>
      </c>
    </row>
    <row r="18" spans="1:15" x14ac:dyDescent="0.3">
      <c r="A18" t="s">
        <v>18</v>
      </c>
      <c r="B18" s="5">
        <v>203</v>
      </c>
      <c r="C18" s="6">
        <v>491.3</v>
      </c>
      <c r="D18" s="107">
        <v>492.2</v>
      </c>
      <c r="E18" s="107">
        <v>440.8</v>
      </c>
      <c r="F18" s="7">
        <f t="shared" si="0"/>
        <v>-1.8285249898414291E-3</v>
      </c>
      <c r="G18" s="7">
        <f t="shared" si="1"/>
        <v>0.11456442831215963</v>
      </c>
      <c r="I18" t="s">
        <v>19</v>
      </c>
      <c r="J18" s="5">
        <v>175</v>
      </c>
      <c r="K18" s="6">
        <v>456</v>
      </c>
      <c r="L18" s="107">
        <v>460.8</v>
      </c>
      <c r="M18" s="6">
        <v>410</v>
      </c>
      <c r="N18" s="8">
        <f t="shared" si="2"/>
        <v>-1.0416666666666741E-2</v>
      </c>
      <c r="O18" s="7">
        <f t="shared" si="3"/>
        <v>0.11219512195121961</v>
      </c>
    </row>
    <row r="19" spans="1:15" x14ac:dyDescent="0.3">
      <c r="A19" t="s">
        <v>20</v>
      </c>
      <c r="B19" s="5">
        <v>681</v>
      </c>
      <c r="C19" s="6">
        <v>477.3</v>
      </c>
      <c r="D19" s="107">
        <v>480.1</v>
      </c>
      <c r="E19" s="107">
        <v>428.9</v>
      </c>
      <c r="F19" s="9">
        <f t="shared" si="0"/>
        <v>-5.8321183086856854E-3</v>
      </c>
      <c r="G19" s="7">
        <f t="shared" si="1"/>
        <v>0.11284681743996283</v>
      </c>
      <c r="I19" s="141" t="s">
        <v>20</v>
      </c>
      <c r="J19" s="5">
        <v>112</v>
      </c>
      <c r="K19" s="6">
        <v>460.6</v>
      </c>
      <c r="L19" s="107">
        <v>465.2</v>
      </c>
      <c r="M19" s="6">
        <v>416.1</v>
      </c>
      <c r="N19" s="142">
        <f t="shared" si="2"/>
        <v>-9.888220120378266E-3</v>
      </c>
      <c r="O19" s="143">
        <f t="shared" si="3"/>
        <v>0.10694544580629661</v>
      </c>
    </row>
    <row r="20" spans="1:15" x14ac:dyDescent="0.3">
      <c r="A20" t="s">
        <v>21</v>
      </c>
      <c r="B20" s="5">
        <v>194</v>
      </c>
      <c r="C20" s="6">
        <v>477.8</v>
      </c>
      <c r="D20" s="107">
        <v>480.7</v>
      </c>
      <c r="E20" s="107">
        <v>428.1</v>
      </c>
      <c r="F20" s="7">
        <f t="shared" si="0"/>
        <v>-6.0328687330974962E-3</v>
      </c>
      <c r="G20" s="9">
        <f t="shared" si="1"/>
        <v>0.11609437047418814</v>
      </c>
      <c r="I20" t="s">
        <v>22</v>
      </c>
      <c r="J20" s="121">
        <v>804</v>
      </c>
      <c r="K20" s="125">
        <v>469.03</v>
      </c>
      <c r="L20" s="108">
        <v>470.29</v>
      </c>
      <c r="M20" s="125">
        <v>423.2</v>
      </c>
      <c r="N20" s="8">
        <f t="shared" si="2"/>
        <v>-2.6791979416956879E-3</v>
      </c>
      <c r="O20" s="7">
        <f t="shared" si="3"/>
        <v>0.10829395085066151</v>
      </c>
    </row>
    <row r="21" spans="1:15" x14ac:dyDescent="0.3">
      <c r="A21" s="133" t="s">
        <v>22</v>
      </c>
      <c r="B21" s="119">
        <v>2832</v>
      </c>
      <c r="C21" s="125">
        <v>480.68</v>
      </c>
      <c r="D21" s="108">
        <v>483.35</v>
      </c>
      <c r="E21" s="108">
        <v>431.29</v>
      </c>
      <c r="F21" s="134">
        <f t="shared" si="0"/>
        <v>-5.5239474500879959E-3</v>
      </c>
      <c r="G21" s="134">
        <f t="shared" si="1"/>
        <v>0.11451691437315947</v>
      </c>
      <c r="J21" s="15"/>
      <c r="K21" s="15"/>
      <c r="L21" s="110"/>
      <c r="M21" s="16"/>
      <c r="N21" s="15"/>
      <c r="O21" s="17"/>
    </row>
    <row r="22" spans="1:15" ht="5.0999999999999996" customHeight="1" x14ac:dyDescent="0.3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3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3">
      <c r="A24" t="s">
        <v>13</v>
      </c>
      <c r="B24" s="5">
        <v>32</v>
      </c>
      <c r="C24" s="6">
        <v>496.1</v>
      </c>
      <c r="D24" s="107">
        <v>495.2</v>
      </c>
      <c r="E24" s="107">
        <v>449.7</v>
      </c>
      <c r="F24" s="9">
        <f t="shared" ref="F24:F33" si="4">IF(C24="-","-",IF(D24="-","-",C24/D24-1))</f>
        <v>1.8174474959613551E-3</v>
      </c>
      <c r="G24" s="7">
        <f t="shared" ref="G24:G33" si="5">IF(C24="-","-",IF(E24="-","-",C24/E24-1))</f>
        <v>0.10317989770958436</v>
      </c>
      <c r="I24" t="s">
        <v>17</v>
      </c>
      <c r="J24" s="5">
        <v>40</v>
      </c>
      <c r="K24" s="6">
        <v>410.9</v>
      </c>
      <c r="L24" s="107">
        <v>415.7</v>
      </c>
      <c r="M24" s="6">
        <v>397.4</v>
      </c>
      <c r="N24" s="8">
        <f t="shared" ref="N24:N31" si="6">IF(K24="-","-",IF(L24="-","-",K24/L24-1))</f>
        <v>-1.1546788549434694E-2</v>
      </c>
      <c r="O24" s="7">
        <f t="shared" ref="O24:O31" si="7">IF(K24="-","-",IF(M24="-","-",K24/M24-1))</f>
        <v>3.3970810266733764E-2</v>
      </c>
    </row>
    <row r="25" spans="1:15" x14ac:dyDescent="0.3">
      <c r="A25" t="s">
        <v>14</v>
      </c>
      <c r="B25" s="5">
        <v>147</v>
      </c>
      <c r="C25" s="6">
        <v>496.5</v>
      </c>
      <c r="D25" s="107">
        <v>498.8</v>
      </c>
      <c r="E25" s="107">
        <v>449.1</v>
      </c>
      <c r="F25" s="9">
        <f t="shared" si="4"/>
        <v>-4.6110665597434153E-3</v>
      </c>
      <c r="G25" s="7">
        <f t="shared" si="5"/>
        <v>0.10554442217768867</v>
      </c>
      <c r="I25" t="s">
        <v>18</v>
      </c>
      <c r="J25" s="5">
        <v>47</v>
      </c>
      <c r="K25" s="6">
        <v>412.4</v>
      </c>
      <c r="L25" s="107">
        <v>411</v>
      </c>
      <c r="M25" s="6">
        <v>399.8</v>
      </c>
      <c r="N25" s="8">
        <f t="shared" si="6"/>
        <v>3.4063260340631007E-3</v>
      </c>
      <c r="O25" s="7">
        <f t="shared" si="7"/>
        <v>3.1515757878939343E-2</v>
      </c>
    </row>
    <row r="26" spans="1:15" x14ac:dyDescent="0.3">
      <c r="A26" t="s">
        <v>15</v>
      </c>
      <c r="B26" s="5">
        <v>109</v>
      </c>
      <c r="C26" s="6">
        <v>493</v>
      </c>
      <c r="D26" s="107">
        <v>494.8</v>
      </c>
      <c r="E26" s="107">
        <v>445.4</v>
      </c>
      <c r="F26" s="7">
        <f t="shared" si="4"/>
        <v>-3.637833468067897E-3</v>
      </c>
      <c r="G26" s="7">
        <f t="shared" si="5"/>
        <v>0.10687022900763354</v>
      </c>
      <c r="I26" t="s">
        <v>19</v>
      </c>
      <c r="J26" s="5">
        <v>38</v>
      </c>
      <c r="K26" s="6">
        <v>387.9</v>
      </c>
      <c r="L26" s="107">
        <v>392.9</v>
      </c>
      <c r="M26" s="6">
        <v>376.2</v>
      </c>
      <c r="N26" s="8">
        <f t="shared" si="6"/>
        <v>-1.272588444896916E-2</v>
      </c>
      <c r="O26" s="7">
        <f t="shared" si="7"/>
        <v>3.1100478468899517E-2</v>
      </c>
    </row>
    <row r="27" spans="1:15" x14ac:dyDescent="0.3">
      <c r="A27" t="s">
        <v>16</v>
      </c>
      <c r="B27" s="5">
        <v>80</v>
      </c>
      <c r="C27" s="6">
        <v>487.6</v>
      </c>
      <c r="D27" s="107">
        <v>489.6</v>
      </c>
      <c r="E27" s="107">
        <v>441.2</v>
      </c>
      <c r="F27" s="7">
        <f t="shared" si="4"/>
        <v>-4.0849673202614234E-3</v>
      </c>
      <c r="G27" s="7">
        <f t="shared" si="5"/>
        <v>0.10516772438803268</v>
      </c>
      <c r="I27" t="s">
        <v>20</v>
      </c>
      <c r="J27" s="5">
        <v>163</v>
      </c>
      <c r="K27" s="6">
        <v>394.9</v>
      </c>
      <c r="L27" s="107">
        <v>397</v>
      </c>
      <c r="M27" s="6">
        <v>378.1</v>
      </c>
      <c r="N27" s="8">
        <f t="shared" si="6"/>
        <v>-5.2896725440806369E-3</v>
      </c>
      <c r="O27" s="7">
        <f t="shared" si="7"/>
        <v>4.4432689764612343E-2</v>
      </c>
    </row>
    <row r="28" spans="1:15" x14ac:dyDescent="0.3">
      <c r="A28" t="s">
        <v>17</v>
      </c>
      <c r="B28" s="5">
        <v>342</v>
      </c>
      <c r="C28" s="6">
        <v>489.5</v>
      </c>
      <c r="D28" s="107">
        <v>492.2</v>
      </c>
      <c r="E28" s="107">
        <v>444.8</v>
      </c>
      <c r="F28" s="7">
        <f t="shared" si="4"/>
        <v>-5.4855749695245093E-3</v>
      </c>
      <c r="G28" s="7">
        <f t="shared" si="5"/>
        <v>0.10049460431654667</v>
      </c>
      <c r="I28" t="s">
        <v>21</v>
      </c>
      <c r="J28" s="5">
        <v>92</v>
      </c>
      <c r="K28" s="6">
        <v>396.8</v>
      </c>
      <c r="L28" s="107">
        <v>399.2</v>
      </c>
      <c r="M28" s="6">
        <v>380.7</v>
      </c>
      <c r="N28" s="8">
        <f t="shared" si="6"/>
        <v>-6.0120240480960874E-3</v>
      </c>
      <c r="O28" s="7">
        <f t="shared" si="7"/>
        <v>4.229051746782253E-2</v>
      </c>
    </row>
    <row r="29" spans="1:15" x14ac:dyDescent="0.3">
      <c r="A29" t="s">
        <v>18</v>
      </c>
      <c r="B29" s="5">
        <v>394</v>
      </c>
      <c r="C29" s="6">
        <v>487.6</v>
      </c>
      <c r="D29" s="107">
        <v>489.8</v>
      </c>
      <c r="E29" s="107">
        <v>441.8</v>
      </c>
      <c r="F29" s="7">
        <f t="shared" si="4"/>
        <v>-4.4916292364229893E-3</v>
      </c>
      <c r="G29" s="7">
        <f t="shared" si="5"/>
        <v>0.1036668175645088</v>
      </c>
      <c r="I29" t="s">
        <v>25</v>
      </c>
      <c r="J29" s="5">
        <v>261</v>
      </c>
      <c r="K29" s="6">
        <v>354.9</v>
      </c>
      <c r="L29" s="107">
        <v>359.2</v>
      </c>
      <c r="M29" s="6">
        <v>334.8</v>
      </c>
      <c r="N29" s="8">
        <f t="shared" si="6"/>
        <v>-1.1971046770601346E-2</v>
      </c>
      <c r="O29" s="7">
        <f t="shared" si="7"/>
        <v>6.0035842293906683E-2</v>
      </c>
    </row>
    <row r="30" spans="1:15" x14ac:dyDescent="0.3">
      <c r="A30" t="s">
        <v>19</v>
      </c>
      <c r="B30" s="5">
        <v>77</v>
      </c>
      <c r="C30" s="6">
        <v>476.4</v>
      </c>
      <c r="D30" s="107">
        <v>471.6</v>
      </c>
      <c r="E30" s="107">
        <v>430</v>
      </c>
      <c r="F30" s="7">
        <f t="shared" si="4"/>
        <v>1.0178117048345925E-2</v>
      </c>
      <c r="G30" s="7">
        <f t="shared" si="5"/>
        <v>0.10790697674418603</v>
      </c>
      <c r="I30" s="141" t="s">
        <v>26</v>
      </c>
      <c r="J30" s="123">
        <v>126</v>
      </c>
      <c r="K30" s="126">
        <v>372.2</v>
      </c>
      <c r="L30" s="112">
        <v>378.1</v>
      </c>
      <c r="M30" s="126">
        <v>351.4</v>
      </c>
      <c r="N30" s="8">
        <f t="shared" si="6"/>
        <v>-1.5604337476858077E-2</v>
      </c>
      <c r="O30" s="143">
        <f t="shared" si="7"/>
        <v>5.9191804211724541E-2</v>
      </c>
    </row>
    <row r="31" spans="1:15" x14ac:dyDescent="0.3">
      <c r="A31" t="s">
        <v>20</v>
      </c>
      <c r="B31" s="5">
        <v>434</v>
      </c>
      <c r="C31" s="6">
        <v>478.7</v>
      </c>
      <c r="D31" s="107">
        <v>480.5</v>
      </c>
      <c r="E31" s="107">
        <v>431.4</v>
      </c>
      <c r="F31" s="9">
        <f t="shared" si="4"/>
        <v>-3.7460978147763058E-3</v>
      </c>
      <c r="G31" s="7">
        <f t="shared" si="5"/>
        <v>0.1096430227167362</v>
      </c>
      <c r="I31" t="s">
        <v>22</v>
      </c>
      <c r="J31" s="10">
        <v>1089</v>
      </c>
      <c r="K31" s="6">
        <v>365.84</v>
      </c>
      <c r="L31" s="107">
        <v>368.8</v>
      </c>
      <c r="M31" s="6">
        <v>351.72</v>
      </c>
      <c r="N31" s="145">
        <f t="shared" si="6"/>
        <v>-8.0260303687637036E-3</v>
      </c>
      <c r="O31" s="7">
        <f t="shared" si="7"/>
        <v>4.0145570340043069E-2</v>
      </c>
    </row>
    <row r="32" spans="1:15" x14ac:dyDescent="0.3">
      <c r="A32" t="s">
        <v>21</v>
      </c>
      <c r="B32" s="5">
        <v>462</v>
      </c>
      <c r="C32" s="6">
        <v>476.3</v>
      </c>
      <c r="D32" s="107">
        <v>478.7</v>
      </c>
      <c r="E32" s="107">
        <v>430.2</v>
      </c>
      <c r="F32" s="7">
        <f t="shared" si="4"/>
        <v>-5.0135784416126539E-3</v>
      </c>
      <c r="G32" s="9">
        <f t="shared" si="5"/>
        <v>0.10715946071594606</v>
      </c>
    </row>
    <row r="33" spans="1:15" x14ac:dyDescent="0.3">
      <c r="A33" s="133" t="s">
        <v>22</v>
      </c>
      <c r="B33" s="119">
        <v>2348</v>
      </c>
      <c r="C33" s="125">
        <v>480.6</v>
      </c>
      <c r="D33" s="108">
        <v>483.26</v>
      </c>
      <c r="E33" s="108">
        <v>436.83</v>
      </c>
      <c r="F33" s="134">
        <f t="shared" si="4"/>
        <v>-5.5042834085170522E-3</v>
      </c>
      <c r="G33" s="134">
        <f t="shared" si="5"/>
        <v>0.10019916214545721</v>
      </c>
    </row>
    <row r="34" spans="1:15" ht="5.0999999999999996" customHeight="1" x14ac:dyDescent="0.3"/>
    <row r="35" spans="1:15" ht="5.0999999999999996" customHeight="1" x14ac:dyDescent="0.3"/>
    <row r="36" spans="1:15" x14ac:dyDescent="0.3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45080</v>
      </c>
      <c r="K36" s="133"/>
      <c r="L36" s="133"/>
      <c r="M36" s="133"/>
      <c r="N36" s="133"/>
      <c r="O36" s="133"/>
    </row>
    <row r="37" spans="1:15" ht="5.0999999999999996" customHeight="1" x14ac:dyDescent="0.3"/>
    <row r="38" spans="1:15" x14ac:dyDescent="0.3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6992</v>
      </c>
      <c r="K38" s="25">
        <v>625.8464854945762</v>
      </c>
      <c r="L38" s="25">
        <v>635.97411628687257</v>
      </c>
      <c r="M38" s="104">
        <v>620.51830821555677</v>
      </c>
      <c r="N38" s="8">
        <f>IF(K38="-","-",IF(L38="-","-",K38/L38-1))</f>
        <v>-1.5924595880452586E-2</v>
      </c>
      <c r="O38" s="8">
        <f>IF(K38="-","-",IF(M38="-","-",K38/M38-1))</f>
        <v>8.586656039757834E-3</v>
      </c>
    </row>
    <row r="39" spans="1:15" x14ac:dyDescent="0.3">
      <c r="I39" t="s">
        <v>31</v>
      </c>
      <c r="J39" s="103" t="s">
        <v>30</v>
      </c>
      <c r="K39" s="25" t="s">
        <v>30</v>
      </c>
      <c r="L39" s="25" t="s">
        <v>30</v>
      </c>
      <c r="M39" s="25" t="s">
        <v>30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3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6992</v>
      </c>
      <c r="K40" s="115">
        <v>625.8464854945762</v>
      </c>
      <c r="L40" s="115">
        <v>635.97411628687257</v>
      </c>
      <c r="M40" s="115">
        <v>620.51830821555677</v>
      </c>
      <c r="N40" s="149">
        <f>IF(K40="-","-",IF(L40="-","-",K40/L40-1))</f>
        <v>-1.5924595880452586E-2</v>
      </c>
      <c r="O40" s="149">
        <f>IF(K40="-","-",IF(M40="-","-",K40/M40-1))</f>
        <v>8.586656039757834E-3</v>
      </c>
    </row>
    <row r="41" spans="1:15" ht="5.0999999999999996" customHeight="1" x14ac:dyDescent="0.3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3"/>
    <row r="43" spans="1:15" x14ac:dyDescent="0.3">
      <c r="A43" s="1" t="s">
        <v>33</v>
      </c>
      <c r="I43" s="92" t="s">
        <v>5</v>
      </c>
      <c r="J43" s="93">
        <f>J36</f>
        <v>45080</v>
      </c>
    </row>
    <row r="44" spans="1:15" ht="5.0999999999999996" customHeight="1" x14ac:dyDescent="0.3"/>
    <row r="45" spans="1:15" x14ac:dyDescent="0.3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218.91082020500195</v>
      </c>
      <c r="L45" s="28">
        <v>218.40846906522029</v>
      </c>
      <c r="M45" s="28">
        <v>178.49630018874575</v>
      </c>
      <c r="N45" s="8">
        <f>IF(K45="-","-",IF(L45="-","-",K45/L45-1))</f>
        <v>2.3000533904737885E-3</v>
      </c>
      <c r="O45" s="8">
        <f>IF(K45="-","-",IF(M45="-","-",K45/M45-1))</f>
        <v>0.22641656983097702</v>
      </c>
    </row>
    <row r="46" spans="1:15" ht="5.0999999999999996" customHeight="1" x14ac:dyDescent="0.3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3"/>
    <row r="48" spans="1:15" x14ac:dyDescent="0.3">
      <c r="A48" s="1" t="s">
        <v>35</v>
      </c>
      <c r="I48" s="92" t="s">
        <v>5</v>
      </c>
      <c r="J48" s="93">
        <f>J43</f>
        <v>45080</v>
      </c>
    </row>
    <row r="49" spans="1:15" ht="5.0999999999999996" customHeight="1" x14ac:dyDescent="0.3"/>
    <row r="50" spans="1:15" x14ac:dyDescent="0.3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116.67</v>
      </c>
      <c r="L50" s="107">
        <v>118.46</v>
      </c>
      <c r="M50" s="107">
        <v>123.87</v>
      </c>
      <c r="N50" s="8">
        <f>IF(K50="-","-",IF(L50="-","-",K50/L50-1))</f>
        <v>-1.511058585176428E-2</v>
      </c>
      <c r="O50" s="7">
        <f>IF(K50="-","-",IF(M50="-","-",K50/M50-1))</f>
        <v>-5.8125454105110164E-2</v>
      </c>
    </row>
    <row r="51" spans="1:15" ht="5.0999999999999996" customHeight="1" x14ac:dyDescent="0.3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3">
      <c r="O52" t="s">
        <v>32</v>
      </c>
    </row>
    <row r="53" spans="1:15" x14ac:dyDescent="0.3">
      <c r="A53" s="1" t="s">
        <v>36</v>
      </c>
      <c r="G53" s="92" t="s">
        <v>37</v>
      </c>
      <c r="I53" s="100">
        <v>45017</v>
      </c>
    </row>
    <row r="54" spans="1:15" ht="5.0999999999999996" customHeight="1" x14ac:dyDescent="0.3"/>
    <row r="55" spans="1:15" x14ac:dyDescent="0.3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3">
      <c r="C56" s="29" t="s">
        <v>6</v>
      </c>
      <c r="D56" t="s">
        <v>38</v>
      </c>
      <c r="E56" t="s">
        <v>11</v>
      </c>
      <c r="F56" s="101">
        <v>44986</v>
      </c>
      <c r="G56" s="101">
        <v>44652</v>
      </c>
      <c r="K56" s="29" t="s">
        <v>6</v>
      </c>
      <c r="L56" t="s">
        <v>38</v>
      </c>
      <c r="M56" t="s">
        <v>11</v>
      </c>
      <c r="N56" s="101">
        <f>F56</f>
        <v>44986</v>
      </c>
      <c r="O56" s="101">
        <f>G56</f>
        <v>44652</v>
      </c>
    </row>
    <row r="57" spans="1:15" x14ac:dyDescent="0.3">
      <c r="A57" t="s">
        <v>39</v>
      </c>
      <c r="C57" s="25">
        <v>3.66</v>
      </c>
      <c r="D57" s="30">
        <v>3.2824999999999998</v>
      </c>
      <c r="E57" s="30">
        <v>3.24</v>
      </c>
      <c r="F57" s="7">
        <f>IF(C57="-","-",IF(D57="-","-",C57/D57-1))</f>
        <v>0.11500380807311505</v>
      </c>
      <c r="G57" s="7">
        <f>IF(C57="-","-",IF(E57="-","-",C57/E57-1))</f>
        <v>0.12962962962962954</v>
      </c>
      <c r="I57" t="s">
        <v>40</v>
      </c>
      <c r="K57" s="25">
        <v>2.73</v>
      </c>
      <c r="L57" s="30">
        <v>2.73</v>
      </c>
      <c r="M57" s="30">
        <v>2.625</v>
      </c>
      <c r="N57" s="7">
        <f>IF(K57="-","-",IF(L57="-","-",K57/L57-1))</f>
        <v>0</v>
      </c>
      <c r="O57" s="7">
        <f>IF(K57="-","-",IF(M57="-","-",K57/M57-1))</f>
        <v>4.0000000000000036E-2</v>
      </c>
    </row>
    <row r="58" spans="1:15" x14ac:dyDescent="0.3">
      <c r="A58" t="s">
        <v>41</v>
      </c>
      <c r="C58" s="25">
        <v>28.38</v>
      </c>
      <c r="D58" s="30">
        <v>28.38</v>
      </c>
      <c r="E58" s="30">
        <v>26.13</v>
      </c>
      <c r="F58" s="7">
        <f>IF(C58="-","-",IF(D58="-","-",C58/D58-1))</f>
        <v>0</v>
      </c>
      <c r="G58" s="7">
        <f>IF(C58="-","-",IF(E58="-","-",C58/E58-1))</f>
        <v>8.6107921928817444E-2</v>
      </c>
      <c r="I58" t="s">
        <v>42</v>
      </c>
      <c r="K58" s="25">
        <v>20.5</v>
      </c>
      <c r="L58" s="30">
        <v>21.25</v>
      </c>
      <c r="M58" s="30">
        <v>23.63</v>
      </c>
      <c r="N58" s="7">
        <f>IF(K58="-","-",IF(L58="-","-",K58/L58-1))</f>
        <v>-3.5294117647058809E-2</v>
      </c>
      <c r="O58" s="7">
        <f>IF(K58="-","-",IF(M58="-","-",K58/M58-1))</f>
        <v>-0.13245873889123994</v>
      </c>
    </row>
    <row r="59" spans="1:15" x14ac:dyDescent="0.3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3"/>
    <row r="61" spans="1:15" ht="5.0999999999999996" customHeight="1" x14ac:dyDescent="0.3"/>
    <row r="67" spans="1:15" ht="5.0999999999999996" customHeight="1" x14ac:dyDescent="0.3"/>
    <row r="69" spans="1:15" ht="5.0999999999999996" customHeight="1" x14ac:dyDescent="0.3"/>
    <row r="70" spans="1:15" x14ac:dyDescent="0.3">
      <c r="A70" s="92" t="s">
        <v>0</v>
      </c>
      <c r="B70" s="93" t="str">
        <f>B1</f>
        <v>8th June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22</v>
      </c>
      <c r="O70" s="94"/>
    </row>
    <row r="71" spans="1:15" x14ac:dyDescent="0.3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3">
      <c r="A72" s="1" t="s">
        <v>43</v>
      </c>
      <c r="I72" s="29" t="s">
        <v>44</v>
      </c>
      <c r="J72" s="100">
        <v>45017</v>
      </c>
    </row>
    <row r="73" spans="1:15" x14ac:dyDescent="0.3">
      <c r="L73" t="s">
        <v>6</v>
      </c>
      <c r="M73" t="s">
        <v>6</v>
      </c>
      <c r="N73" s="156" t="s">
        <v>7</v>
      </c>
      <c r="O73" s="156"/>
    </row>
    <row r="74" spans="1:15" x14ac:dyDescent="0.3">
      <c r="K74" s="29" t="s">
        <v>6</v>
      </c>
      <c r="L74" t="s">
        <v>38</v>
      </c>
      <c r="M74" t="s">
        <v>11</v>
      </c>
      <c r="N74" s="101">
        <v>44986</v>
      </c>
      <c r="O74" s="101">
        <v>44652</v>
      </c>
    </row>
    <row r="75" spans="1:15" x14ac:dyDescent="0.3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 t="s">
        <v>30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3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>
        <v>215.24415233415235</v>
      </c>
      <c r="L76" s="30">
        <v>241.5777941813275</v>
      </c>
      <c r="M76" s="30">
        <v>181.31407980526819</v>
      </c>
      <c r="N76" s="8">
        <f>IF(K76="-","-",IF(L76="-","-",K76/L76-1))</f>
        <v>-0.10900688093628841</v>
      </c>
      <c r="O76" s="8">
        <f>IF(K76="-","-",IF(M76="-","-",K76/M76-1))</f>
        <v>0.187134240017792</v>
      </c>
    </row>
    <row r="77" spans="1:15" x14ac:dyDescent="0.3">
      <c r="I77" t="s">
        <v>98</v>
      </c>
      <c r="K77" s="25">
        <v>214.58565753138075</v>
      </c>
      <c r="L77" s="30">
        <v>186.09247949848745</v>
      </c>
      <c r="M77" s="30">
        <v>162.62567544266858</v>
      </c>
      <c r="N77" s="8">
        <f>IF(K77="-","-",IF(L77="-","-",K77/L77-1))</f>
        <v>0.15311300117920612</v>
      </c>
      <c r="O77" s="8">
        <f>IF(K77="-","-",IF(M77="-","-",K77/M77-1))</f>
        <v>0.31950663354526654</v>
      </c>
    </row>
    <row r="78" spans="1:15" x14ac:dyDescent="0.3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3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3"/>
    <row r="81" spans="1:15" x14ac:dyDescent="0.3">
      <c r="I81" s="92" t="s">
        <v>5</v>
      </c>
      <c r="J81" s="93">
        <f>C10</f>
        <v>45080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3">
      <c r="A82" s="1" t="s">
        <v>49</v>
      </c>
      <c r="L82" t="s">
        <v>10</v>
      </c>
      <c r="M82" t="s">
        <v>11</v>
      </c>
      <c r="N82" s="102">
        <f>N13</f>
        <v>45073</v>
      </c>
      <c r="O82" s="102">
        <f>O13</f>
        <v>44716</v>
      </c>
    </row>
    <row r="83" spans="1:15" ht="5.0999999999999996" customHeight="1" x14ac:dyDescent="0.3"/>
    <row r="84" spans="1:15" ht="14.4" customHeight="1" x14ac:dyDescent="0.3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>
        <v>214</v>
      </c>
      <c r="L84" s="25" t="s">
        <v>30</v>
      </c>
      <c r="M84" s="25" t="s">
        <v>30</v>
      </c>
      <c r="N84" s="8" t="str">
        <f>IF(K84="-","-",IF(L84="-","-",K84/L84-1))</f>
        <v>-</v>
      </c>
      <c r="O84" s="8" t="str">
        <f>IF(K84="-","-",IF(M84="-","-",K84/M84-1))</f>
        <v>-</v>
      </c>
    </row>
    <row r="85" spans="1:15" ht="14.4" customHeight="1" x14ac:dyDescent="0.3">
      <c r="I85" t="s">
        <v>51</v>
      </c>
      <c r="K85" s="25">
        <v>204.5</v>
      </c>
      <c r="L85" s="25">
        <v>208</v>
      </c>
      <c r="M85" s="25" t="s">
        <v>30</v>
      </c>
      <c r="N85" s="8">
        <f>IF(K85="-","-",IF(L85="-","-",K85/L85-1))</f>
        <v>-1.6826923076923128E-2</v>
      </c>
      <c r="O85" s="8" t="str">
        <f t="shared" ref="O85" si="8">IF(K85="-","-",IF(M85="-","-",K85/M85-1))</f>
        <v>-</v>
      </c>
    </row>
    <row r="86" spans="1:15" ht="5.0999999999999996" customHeight="1" x14ac:dyDescent="0.3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3"/>
    <row r="88" spans="1:15" x14ac:dyDescent="0.3">
      <c r="A88" s="1" t="s">
        <v>52</v>
      </c>
      <c r="I88" s="92" t="s">
        <v>5</v>
      </c>
      <c r="J88" s="93">
        <f>C10</f>
        <v>45080</v>
      </c>
    </row>
    <row r="89" spans="1:15" ht="3" customHeight="1" x14ac:dyDescent="0.3"/>
    <row r="90" spans="1:15" x14ac:dyDescent="0.3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3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45073</v>
      </c>
      <c r="O91" s="140">
        <f>G13</f>
        <v>44716</v>
      </c>
    </row>
    <row r="92" spans="1:15" x14ac:dyDescent="0.3">
      <c r="A92" s="1" t="s">
        <v>58</v>
      </c>
      <c r="B92" t="s">
        <v>59</v>
      </c>
      <c r="F92" t="s">
        <v>60</v>
      </c>
      <c r="I92" s="33">
        <v>51</v>
      </c>
      <c r="J92" s="33" t="s">
        <v>327</v>
      </c>
      <c r="K92" s="103">
        <v>792.25490196078431</v>
      </c>
      <c r="L92" s="103">
        <v>845.47058823529414</v>
      </c>
      <c r="M92" s="103">
        <v>763.60759493670889</v>
      </c>
      <c r="N92" s="34">
        <f t="shared" ref="N92:N99" si="9">IF(K92="-","-",IF(L92="-","-",K92/L92-1))</f>
        <v>-6.294209049374988E-2</v>
      </c>
      <c r="O92" s="8">
        <f t="shared" ref="O92:O99" si="10">IF(K92="-","-",IF(M92="-","-",K92/M92-1))</f>
        <v>3.7515743968536297E-2</v>
      </c>
    </row>
    <row r="93" spans="1:15" x14ac:dyDescent="0.3">
      <c r="A93" s="1" t="s">
        <v>61</v>
      </c>
      <c r="F93" t="s">
        <v>62</v>
      </c>
      <c r="I93" s="33">
        <v>111</v>
      </c>
      <c r="J93" s="33" t="s">
        <v>328</v>
      </c>
      <c r="K93" s="103">
        <v>977.68468468468473</v>
      </c>
      <c r="L93" s="103">
        <v>1038.343949044586</v>
      </c>
      <c r="M93" s="103">
        <v>870.6540880503145</v>
      </c>
      <c r="N93" s="34">
        <f t="shared" si="9"/>
        <v>-5.8419239998187322E-2</v>
      </c>
      <c r="O93" s="8">
        <f t="shared" si="10"/>
        <v>0.12293125146181483</v>
      </c>
    </row>
    <row r="94" spans="1:15" x14ac:dyDescent="0.3">
      <c r="F94" t="s">
        <v>63</v>
      </c>
      <c r="I94" s="33">
        <v>154</v>
      </c>
      <c r="J94" s="33" t="s">
        <v>329</v>
      </c>
      <c r="K94" s="103">
        <v>1141.7467532467533</v>
      </c>
      <c r="L94" s="103">
        <v>1167.0430107526881</v>
      </c>
      <c r="M94" s="103">
        <v>1031.6084656084656</v>
      </c>
      <c r="N94" s="34">
        <f t="shared" si="9"/>
        <v>-2.1675514332260892E-2</v>
      </c>
      <c r="O94" s="8">
        <f t="shared" si="10"/>
        <v>0.10676365240307106</v>
      </c>
    </row>
    <row r="95" spans="1:15" x14ac:dyDescent="0.3">
      <c r="F95" t="s">
        <v>64</v>
      </c>
      <c r="I95" s="33">
        <v>193</v>
      </c>
      <c r="J95" s="33" t="s">
        <v>330</v>
      </c>
      <c r="K95" s="103">
        <v>1535.5129533678758</v>
      </c>
      <c r="L95" s="103">
        <v>1520.8325791855204</v>
      </c>
      <c r="M95" s="103">
        <v>1352.2586206896551</v>
      </c>
      <c r="N95" s="34">
        <f t="shared" si="9"/>
        <v>9.6528535640769686E-3</v>
      </c>
      <c r="O95" s="8">
        <f t="shared" si="10"/>
        <v>0.135517222722352</v>
      </c>
    </row>
    <row r="96" spans="1:15" x14ac:dyDescent="0.3">
      <c r="B96" t="s">
        <v>65</v>
      </c>
      <c r="F96" t="s">
        <v>60</v>
      </c>
      <c r="I96" s="33">
        <v>45</v>
      </c>
      <c r="J96" s="33" t="s">
        <v>331</v>
      </c>
      <c r="K96" s="103">
        <v>655.11111111111109</v>
      </c>
      <c r="L96" s="103">
        <v>766.8478260869565</v>
      </c>
      <c r="M96" s="103">
        <v>656.29032258064512</v>
      </c>
      <c r="N96" s="34">
        <f t="shared" si="9"/>
        <v>-0.14570911095361838</v>
      </c>
      <c r="O96" s="8">
        <f t="shared" si="10"/>
        <v>-1.796783266431845E-3</v>
      </c>
    </row>
    <row r="97" spans="1:15" x14ac:dyDescent="0.3">
      <c r="F97" t="s">
        <v>62</v>
      </c>
      <c r="I97" s="33">
        <v>94</v>
      </c>
      <c r="J97" s="33" t="s">
        <v>332</v>
      </c>
      <c r="K97" s="103">
        <v>909.09574468085111</v>
      </c>
      <c r="L97" s="103">
        <v>910.42483660130722</v>
      </c>
      <c r="M97" s="103">
        <v>812.9</v>
      </c>
      <c r="N97" s="34">
        <f t="shared" si="9"/>
        <v>-1.4598590317655979E-3</v>
      </c>
      <c r="O97" s="8">
        <f t="shared" si="10"/>
        <v>0.11833650471257373</v>
      </c>
    </row>
    <row r="98" spans="1:15" x14ac:dyDescent="0.3">
      <c r="F98" t="s">
        <v>63</v>
      </c>
      <c r="I98" s="33">
        <v>169</v>
      </c>
      <c r="J98" s="33" t="s">
        <v>333</v>
      </c>
      <c r="K98" s="103">
        <v>1095.6745562130177</v>
      </c>
      <c r="L98" s="103">
        <v>1168.3233082706768</v>
      </c>
      <c r="M98" s="103">
        <v>1032.4679487179487</v>
      </c>
      <c r="N98" s="34">
        <f t="shared" si="9"/>
        <v>-6.2182061714742276E-2</v>
      </c>
      <c r="O98" s="8">
        <f t="shared" si="10"/>
        <v>6.1218953647476315E-2</v>
      </c>
    </row>
    <row r="99" spans="1:15" x14ac:dyDescent="0.3">
      <c r="F99" t="s">
        <v>64</v>
      </c>
      <c r="I99" s="33">
        <v>133</v>
      </c>
      <c r="J99" s="33" t="s">
        <v>334</v>
      </c>
      <c r="K99" s="103">
        <v>1425.6015037593984</v>
      </c>
      <c r="L99" s="103">
        <v>1453.5729166666667</v>
      </c>
      <c r="M99" s="103">
        <v>1322.4193548387098</v>
      </c>
      <c r="N99" s="34">
        <f t="shared" si="9"/>
        <v>-1.924321276665808E-2</v>
      </c>
      <c r="O99" s="8">
        <f t="shared" si="10"/>
        <v>7.8025286413985873E-2</v>
      </c>
    </row>
    <row r="100" spans="1:15" ht="8.1" customHeight="1" x14ac:dyDescent="0.3">
      <c r="I100" s="103"/>
      <c r="J100" s="103"/>
      <c r="K100" s="103"/>
      <c r="L100" s="103"/>
      <c r="M100" s="103"/>
      <c r="N100" s="35"/>
      <c r="O100" s="8"/>
    </row>
    <row r="101" spans="1:15" x14ac:dyDescent="0.3">
      <c r="A101" s="1" t="s">
        <v>66</v>
      </c>
      <c r="B101" t="s">
        <v>59</v>
      </c>
      <c r="F101" t="s">
        <v>67</v>
      </c>
      <c r="I101" s="33">
        <v>15</v>
      </c>
      <c r="J101" s="33" t="s">
        <v>335</v>
      </c>
      <c r="K101" s="103">
        <v>491.33333333333331</v>
      </c>
      <c r="L101" s="103">
        <v>567.08333333333337</v>
      </c>
      <c r="M101" s="103">
        <v>400.33333333333331</v>
      </c>
      <c r="N101" s="34">
        <f>IF(K101="-","-",IF(L101="-","-",K101/L101-1))</f>
        <v>-0.13357825128581935</v>
      </c>
      <c r="O101" s="8">
        <f>IF(K101="-","-",IF(M101="-","-",K101/M101-1))</f>
        <v>0.22731057452123227</v>
      </c>
    </row>
    <row r="102" spans="1:15" x14ac:dyDescent="0.3">
      <c r="A102" s="1" t="s">
        <v>68</v>
      </c>
      <c r="F102" t="s">
        <v>69</v>
      </c>
      <c r="I102" s="33">
        <v>171</v>
      </c>
      <c r="J102" s="33" t="s">
        <v>336</v>
      </c>
      <c r="K102" s="103">
        <v>947.98245614035091</v>
      </c>
      <c r="L102" s="103">
        <v>901.8648648648649</v>
      </c>
      <c r="M102" s="103">
        <v>861.32352941176475</v>
      </c>
      <c r="N102" s="34">
        <f>IF(K102="-","-",IF(L102="-","-",K102/L102-1))</f>
        <v>5.1135810998021558E-2</v>
      </c>
      <c r="O102" s="8">
        <f>IF(K102="-","-",IF(M102="-","-",K102/M102-1))</f>
        <v>0.10061135423499845</v>
      </c>
    </row>
    <row r="103" spans="1:15" x14ac:dyDescent="0.3">
      <c r="B103" t="s">
        <v>65</v>
      </c>
      <c r="F103" t="s">
        <v>67</v>
      </c>
      <c r="I103" s="33" t="s">
        <v>30</v>
      </c>
      <c r="J103" s="33" t="s">
        <v>30</v>
      </c>
      <c r="K103" s="103" t="s">
        <v>30</v>
      </c>
      <c r="L103" s="103" t="s">
        <v>30</v>
      </c>
      <c r="M103" s="103">
        <v>364.16666666666669</v>
      </c>
      <c r="N103" s="34" t="str">
        <f>IF(K103="-","-",IF(L103="-","-",K103/L103-1))</f>
        <v>-</v>
      </c>
      <c r="O103" s="8" t="str">
        <f>IF(K103="-","-",IF(M103="-","-",K103/M103-1))</f>
        <v>-</v>
      </c>
    </row>
    <row r="104" spans="1:15" x14ac:dyDescent="0.3">
      <c r="F104" t="s">
        <v>69</v>
      </c>
      <c r="I104" s="33">
        <v>107</v>
      </c>
      <c r="J104" s="33" t="s">
        <v>337</v>
      </c>
      <c r="K104" s="103">
        <v>848.27102803738319</v>
      </c>
      <c r="L104" s="103">
        <v>822.73504273504273</v>
      </c>
      <c r="M104" s="103">
        <v>807.14912280701753</v>
      </c>
      <c r="N104" s="34">
        <f>IF(K104="-","-",IF(L104="-","-",K104/L104-1))</f>
        <v>3.1037921051047412E-2</v>
      </c>
      <c r="O104" s="8">
        <f>IF(K104="-","-",IF(M104="-","-",K104/M104-1))</f>
        <v>5.0947097715173362E-2</v>
      </c>
    </row>
    <row r="105" spans="1:15" ht="8.1" customHeight="1" x14ac:dyDescent="0.3">
      <c r="I105" s="103"/>
      <c r="J105" s="103"/>
      <c r="K105" s="103"/>
      <c r="L105" s="103"/>
      <c r="M105" s="103"/>
      <c r="N105" s="34"/>
      <c r="O105" s="8"/>
    </row>
    <row r="106" spans="1:15" x14ac:dyDescent="0.3">
      <c r="A106" s="1" t="s">
        <v>70</v>
      </c>
      <c r="B106" t="s">
        <v>71</v>
      </c>
      <c r="F106" t="s">
        <v>72</v>
      </c>
      <c r="I106" s="33">
        <v>8</v>
      </c>
      <c r="J106" s="33" t="s">
        <v>338</v>
      </c>
      <c r="K106" s="103">
        <v>1610</v>
      </c>
      <c r="L106" s="103">
        <v>1886.0714285714287</v>
      </c>
      <c r="M106" s="103">
        <v>1801.3793103448277</v>
      </c>
      <c r="N106" s="34">
        <f t="shared" ref="N106:N111" si="11">IF(K106="-","-",IF(L106="-","-",K106/L106-1))</f>
        <v>-0.14637379284226482</v>
      </c>
      <c r="O106" s="8">
        <f t="shared" ref="O106:O110" si="12">IF(K106="-","-",IF(M106="-","-",K106/M106-1))</f>
        <v>-0.10624042879019913</v>
      </c>
    </row>
    <row r="107" spans="1:15" x14ac:dyDescent="0.3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3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3">
      <c r="B109" t="s">
        <v>75</v>
      </c>
      <c r="F109" t="s">
        <v>76</v>
      </c>
      <c r="I109" s="33">
        <v>43</v>
      </c>
      <c r="J109" s="33" t="s">
        <v>339</v>
      </c>
      <c r="K109" s="103">
        <v>1815.5813953488373</v>
      </c>
      <c r="L109" s="103">
        <v>1867.25</v>
      </c>
      <c r="M109" s="103">
        <v>1601.09375</v>
      </c>
      <c r="N109" s="34">
        <f t="shared" si="11"/>
        <v>-2.7670962458783088E-2</v>
      </c>
      <c r="O109" s="8">
        <f t="shared" si="12"/>
        <v>0.13396320193545019</v>
      </c>
    </row>
    <row r="110" spans="1:15" x14ac:dyDescent="0.3">
      <c r="F110" t="s">
        <v>73</v>
      </c>
      <c r="I110" s="33" t="s">
        <v>30</v>
      </c>
      <c r="J110" s="33" t="s">
        <v>30</v>
      </c>
      <c r="K110" s="103" t="s">
        <v>30</v>
      </c>
      <c r="L110" s="103" t="s">
        <v>30</v>
      </c>
      <c r="M110" s="103">
        <v>1099.4117647058824</v>
      </c>
      <c r="N110" s="34" t="str">
        <f t="shared" si="11"/>
        <v>-</v>
      </c>
      <c r="O110" s="8" t="str">
        <f t="shared" si="12"/>
        <v>-</v>
      </c>
    </row>
    <row r="111" spans="1:15" x14ac:dyDescent="0.3">
      <c r="F111" t="s">
        <v>74</v>
      </c>
      <c r="I111" s="33">
        <v>8</v>
      </c>
      <c r="J111" s="33" t="s">
        <v>340</v>
      </c>
      <c r="K111" s="103">
        <v>986.875</v>
      </c>
      <c r="L111" s="103" t="s">
        <v>30</v>
      </c>
      <c r="M111" s="103" t="s">
        <v>30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3">
      <c r="I112" s="103"/>
      <c r="J112" s="103"/>
      <c r="K112" s="103"/>
      <c r="L112" s="103"/>
      <c r="M112" s="103"/>
      <c r="N112" s="35"/>
      <c r="O112" s="8"/>
    </row>
    <row r="113" spans="1:15" x14ac:dyDescent="0.3">
      <c r="A113" s="1" t="s">
        <v>77</v>
      </c>
      <c r="F113" t="s">
        <v>78</v>
      </c>
      <c r="I113" s="33">
        <v>355</v>
      </c>
      <c r="J113" s="33" t="s">
        <v>341</v>
      </c>
      <c r="K113" s="103">
        <v>1179.5014084507043</v>
      </c>
      <c r="L113" s="103">
        <v>1176.5757575757575</v>
      </c>
      <c r="M113" s="103">
        <v>1148.6171693735498</v>
      </c>
      <c r="N113" s="34">
        <f>IF(K113="-","-",IF(L113="-","-",K113/L113-1))</f>
        <v>2.4865809584373455E-3</v>
      </c>
      <c r="O113" s="8">
        <f>IF(K113="-","-",IF(M113="-","-",K113/M113-1))</f>
        <v>2.6888192080568141E-2</v>
      </c>
    </row>
    <row r="114" spans="1:15" x14ac:dyDescent="0.3">
      <c r="A114" s="1" t="s">
        <v>61</v>
      </c>
      <c r="F114" t="s">
        <v>79</v>
      </c>
      <c r="I114" s="33">
        <v>808</v>
      </c>
      <c r="J114" s="33" t="s">
        <v>342</v>
      </c>
      <c r="K114" s="103">
        <v>260.55693069306932</v>
      </c>
      <c r="L114" s="103">
        <v>248.71698113207546</v>
      </c>
      <c r="M114" s="103">
        <v>216.25545171339564</v>
      </c>
      <c r="N114" s="34">
        <f>IF(K114="-","-",IF(L114="-","-",K114/L114-1))</f>
        <v>4.7604106109291111E-2</v>
      </c>
      <c r="O114" s="8">
        <f>IF(K114="-","-",IF(M114="-","-",K114/M114-1))</f>
        <v>0.20485716604447335</v>
      </c>
    </row>
    <row r="115" spans="1:15" ht="8.1" customHeight="1" x14ac:dyDescent="0.3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3">
      <c r="A116" s="1" t="s">
        <v>70</v>
      </c>
      <c r="B116" t="s">
        <v>80</v>
      </c>
      <c r="F116" t="s">
        <v>81</v>
      </c>
      <c r="I116" s="33" t="s">
        <v>30</v>
      </c>
      <c r="J116" s="33" t="s">
        <v>30</v>
      </c>
      <c r="K116" s="104" t="s">
        <v>30</v>
      </c>
      <c r="L116" s="103" t="s">
        <v>30</v>
      </c>
      <c r="M116" s="105" t="s">
        <v>30</v>
      </c>
      <c r="N116" s="8" t="str">
        <f t="shared" ref="N116:N121" si="13">IF(K116="-","-",IF(L116="-","-",K116/L116-1))</f>
        <v>-</v>
      </c>
      <c r="O116" s="8" t="str">
        <f t="shared" ref="O116:O121" si="14">IF(K116="-","-",IF(M116="-","-",K116/M116-1))</f>
        <v>-</v>
      </c>
    </row>
    <row r="117" spans="1:15" x14ac:dyDescent="0.3">
      <c r="A117" s="1" t="s">
        <v>82</v>
      </c>
      <c r="F117" t="s">
        <v>83</v>
      </c>
      <c r="I117" s="33" t="s">
        <v>30</v>
      </c>
      <c r="J117" s="33" t="s">
        <v>30</v>
      </c>
      <c r="K117" s="104" t="s">
        <v>30</v>
      </c>
      <c r="L117" s="103" t="s">
        <v>30</v>
      </c>
      <c r="M117" s="105" t="s">
        <v>30</v>
      </c>
      <c r="N117" s="34" t="str">
        <f t="shared" si="13"/>
        <v>-</v>
      </c>
      <c r="O117" s="8" t="str">
        <f t="shared" si="14"/>
        <v>-</v>
      </c>
    </row>
    <row r="118" spans="1:15" x14ac:dyDescent="0.3">
      <c r="B118" t="s">
        <v>84</v>
      </c>
      <c r="F118" t="s">
        <v>81</v>
      </c>
      <c r="I118" s="33" t="s">
        <v>30</v>
      </c>
      <c r="J118" s="33" t="s">
        <v>30</v>
      </c>
      <c r="K118" s="104" t="s">
        <v>30</v>
      </c>
      <c r="L118" s="103">
        <v>157.99802502468719</v>
      </c>
      <c r="M118" s="105" t="s">
        <v>30</v>
      </c>
      <c r="N118" s="34" t="str">
        <f t="shared" si="13"/>
        <v>-</v>
      </c>
      <c r="O118" s="8" t="str">
        <f t="shared" si="14"/>
        <v>-</v>
      </c>
    </row>
    <row r="119" spans="1:15" x14ac:dyDescent="0.3">
      <c r="F119" t="s">
        <v>83</v>
      </c>
      <c r="I119" s="33" t="s">
        <v>30</v>
      </c>
      <c r="J119" s="33" t="s">
        <v>30</v>
      </c>
      <c r="K119" s="104" t="s">
        <v>30</v>
      </c>
      <c r="L119" s="103" t="s">
        <v>30</v>
      </c>
      <c r="M119" s="105" t="s">
        <v>30</v>
      </c>
      <c r="N119" s="34" t="str">
        <f t="shared" si="13"/>
        <v>-</v>
      </c>
      <c r="O119" s="8" t="str">
        <f t="shared" si="14"/>
        <v>-</v>
      </c>
    </row>
    <row r="120" spans="1:15" x14ac:dyDescent="0.3">
      <c r="B120" t="s">
        <v>85</v>
      </c>
      <c r="F120" t="s">
        <v>81</v>
      </c>
      <c r="I120" s="33" t="s">
        <v>30</v>
      </c>
      <c r="J120" s="33" t="s">
        <v>30</v>
      </c>
      <c r="K120" s="104" t="s">
        <v>30</v>
      </c>
      <c r="L120" s="103">
        <v>198.24587440803617</v>
      </c>
      <c r="M120" s="105" t="s">
        <v>30</v>
      </c>
      <c r="N120" s="34" t="str">
        <f t="shared" si="13"/>
        <v>-</v>
      </c>
      <c r="O120" s="8" t="str">
        <f t="shared" si="14"/>
        <v>-</v>
      </c>
    </row>
    <row r="121" spans="1:15" x14ac:dyDescent="0.3">
      <c r="B121" t="s">
        <v>86</v>
      </c>
      <c r="F121" t="s">
        <v>83</v>
      </c>
      <c r="I121" s="33">
        <v>81</v>
      </c>
      <c r="J121" s="33" t="s">
        <v>343</v>
      </c>
      <c r="K121" s="104">
        <v>201.30864197530863</v>
      </c>
      <c r="L121" s="103">
        <v>193.20879120879121</v>
      </c>
      <c r="M121" s="105">
        <v>210.11688311688312</v>
      </c>
      <c r="N121" s="34">
        <f t="shared" si="13"/>
        <v>4.1922785789619166E-2</v>
      </c>
      <c r="O121" s="8">
        <f t="shared" si="14"/>
        <v>-4.1920672965030881E-2</v>
      </c>
    </row>
    <row r="122" spans="1:15" x14ac:dyDescent="0.3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3">
      <c r="I123" s="103"/>
      <c r="J123" s="38"/>
      <c r="K123" s="104"/>
      <c r="L123" s="103"/>
      <c r="M123" s="104"/>
      <c r="N123" s="34"/>
      <c r="O123" s="34"/>
    </row>
    <row r="124" spans="1:15" x14ac:dyDescent="0.3">
      <c r="A124" s="1" t="s">
        <v>88</v>
      </c>
      <c r="B124" t="s">
        <v>89</v>
      </c>
      <c r="F124" t="s">
        <v>81</v>
      </c>
      <c r="I124" s="33">
        <v>270</v>
      </c>
      <c r="J124" s="33" t="s">
        <v>344</v>
      </c>
      <c r="K124" s="104">
        <v>105.6073682935673</v>
      </c>
      <c r="L124" s="103">
        <v>95.004280644240723</v>
      </c>
      <c r="M124" s="40">
        <v>115.09656275528368</v>
      </c>
      <c r="N124" s="34">
        <f>IF(K124="-","-",IF(L124="-","-",K124/L124-1))</f>
        <v>0.11160642002050003</v>
      </c>
      <c r="O124" s="8">
        <f>IF(K124="-","-",IF(M124="-","-",K124/M124-1))</f>
        <v>-8.2445506925277523E-2</v>
      </c>
    </row>
    <row r="125" spans="1:15" x14ac:dyDescent="0.3">
      <c r="A125" s="1" t="s">
        <v>82</v>
      </c>
      <c r="F125" t="s">
        <v>83</v>
      </c>
      <c r="I125" s="33">
        <v>590</v>
      </c>
      <c r="J125" s="33" t="s">
        <v>345</v>
      </c>
      <c r="K125" s="104">
        <v>120.94915254237289</v>
      </c>
      <c r="L125" s="103">
        <v>138.29263565891472</v>
      </c>
      <c r="M125" s="40">
        <v>137.30701754385964</v>
      </c>
      <c r="N125" s="34">
        <f>IF(K125="-","-",IF(L125="-","-",K125/L125-1))</f>
        <v>-0.12541147280841358</v>
      </c>
      <c r="O125" s="8">
        <f>IF(K125="-","-",IF(M125="-","-",K125/M125-1))</f>
        <v>-0.1191334958263266</v>
      </c>
    </row>
    <row r="126" spans="1:15" x14ac:dyDescent="0.3">
      <c r="B126" t="s">
        <v>90</v>
      </c>
      <c r="I126" s="33">
        <v>21</v>
      </c>
      <c r="J126" s="33" t="s">
        <v>346</v>
      </c>
      <c r="K126" s="104">
        <v>132.76190476190476</v>
      </c>
      <c r="L126" s="103">
        <v>119</v>
      </c>
      <c r="M126" s="40">
        <v>136.52380952380952</v>
      </c>
      <c r="N126" s="34">
        <f>IF(K126="-","-",IF(L126="-","-",K126/L126-1))</f>
        <v>0.11564625850340127</v>
      </c>
      <c r="O126" s="8">
        <f>IF(K126="-","-",IF(M126="-","-",K126/M126-1))</f>
        <v>-2.7554935472619446E-2</v>
      </c>
    </row>
    <row r="127" spans="1:15" x14ac:dyDescent="0.3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>
        <v>28</v>
      </c>
      <c r="J127" s="118" t="s">
        <v>347</v>
      </c>
      <c r="K127" s="114">
        <v>86.178571428571431</v>
      </c>
      <c r="L127" s="103">
        <v>79.652173913043484</v>
      </c>
      <c r="M127" s="154" t="s">
        <v>30</v>
      </c>
      <c r="N127" s="155">
        <f>IF(K127="-","-",IF(L127="-","-",K127/L127-1))</f>
        <v>8.1936213349968812E-2</v>
      </c>
      <c r="O127" s="142" t="str">
        <f>IF(K127="-","-",IF(M127="-","-",K127/M127-1))</f>
        <v>-</v>
      </c>
    </row>
  </sheetData>
  <mergeCells count="16"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  <mergeCell ref="A45:H45"/>
    <mergeCell ref="G5:J5"/>
    <mergeCell ref="H8:O8"/>
    <mergeCell ref="F12:G12"/>
    <mergeCell ref="N12:O12"/>
    <mergeCell ref="A38:H38"/>
  </mergeCells>
  <pageMargins left="0.11811023622047245" right="0.11811023622047245" top="0.35433070866141736" bottom="0.55118110236220474" header="0.31496062992125984" footer="0.31496062992125984"/>
  <pageSetup paperSize="9" scale="75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D8592-9EB3-42B0-AF48-69D2DB70F79C}">
  <sheetPr>
    <pageSetUpPr fitToPage="1"/>
  </sheetPr>
  <dimension ref="A1:P127"/>
  <sheetViews>
    <sheetView showGridLines="0" zoomScale="120" zoomScaleNormal="120" workbookViewId="0">
      <selection activeCell="L1" sqref="L1:M1048576"/>
    </sheetView>
  </sheetViews>
  <sheetFormatPr defaultRowHeight="14.4" x14ac:dyDescent="0.3"/>
  <cols>
    <col min="1" max="1" width="9.88671875" customWidth="1"/>
    <col min="2" max="2" width="8.109375" customWidth="1"/>
    <col min="3" max="3" width="9.5546875" customWidth="1"/>
    <col min="4" max="5" width="8.88671875" hidden="1" customWidth="1"/>
    <col min="6" max="6" width="9.88671875" customWidth="1"/>
    <col min="7" max="7" width="9.88671875" bestFit="1" customWidth="1"/>
    <col min="8" max="8" width="3.109375" customWidth="1"/>
    <col min="9" max="9" width="12" bestFit="1" customWidth="1"/>
    <col min="10" max="10" width="9.5546875" customWidth="1"/>
    <col min="11" max="11" width="8.5546875" customWidth="1"/>
    <col min="12" max="13" width="8.88671875" hidden="1" customWidth="1"/>
    <col min="14" max="14" width="9.88671875" customWidth="1"/>
    <col min="15" max="15" width="10.109375" customWidth="1"/>
  </cols>
  <sheetData>
    <row r="1" spans="1:16" x14ac:dyDescent="0.3">
      <c r="A1" s="90" t="s">
        <v>0</v>
      </c>
      <c r="B1" s="128" t="s">
        <v>348</v>
      </c>
      <c r="C1" s="91"/>
      <c r="G1" s="1" t="s">
        <v>1</v>
      </c>
      <c r="N1" s="92" t="s">
        <v>349</v>
      </c>
      <c r="O1" s="94"/>
      <c r="P1" s="94"/>
    </row>
    <row r="2" spans="1:16" ht="5.0999999999999996" customHeight="1" x14ac:dyDescent="0.3">
      <c r="N2" s="94"/>
      <c r="O2" s="94"/>
      <c r="P2" s="94"/>
    </row>
    <row r="3" spans="1:16" ht="10.35" customHeight="1" x14ac:dyDescent="0.3"/>
    <row r="4" spans="1:16" ht="5.0999999999999996" customHeight="1" x14ac:dyDescent="0.3"/>
    <row r="5" spans="1:16" x14ac:dyDescent="0.3">
      <c r="G5" s="156" t="s">
        <v>2</v>
      </c>
      <c r="H5" s="156"/>
      <c r="I5" s="156"/>
      <c r="J5" s="156"/>
      <c r="L5" t="s">
        <v>32</v>
      </c>
    </row>
    <row r="6" spans="1:16" ht="10.35" customHeight="1" x14ac:dyDescent="0.3">
      <c r="G6" s="2"/>
      <c r="H6" s="2"/>
      <c r="I6" s="2"/>
      <c r="J6" s="2"/>
    </row>
    <row r="7" spans="1:16" ht="5.0999999999999996" customHeight="1" x14ac:dyDescent="0.3"/>
    <row r="8" spans="1:16" x14ac:dyDescent="0.3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3"/>
    <row r="10" spans="1:16" x14ac:dyDescent="0.3">
      <c r="A10" s="92" t="s">
        <v>5</v>
      </c>
      <c r="C10" s="93">
        <v>45087</v>
      </c>
    </row>
    <row r="11" spans="1:16" ht="5.0999999999999996" customHeight="1" x14ac:dyDescent="0.3"/>
    <row r="12" spans="1:16" x14ac:dyDescent="0.3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3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45080</v>
      </c>
      <c r="G13" s="140">
        <v>44723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45080</v>
      </c>
      <c r="O13" s="140">
        <f>G13</f>
        <v>44723</v>
      </c>
    </row>
    <row r="14" spans="1:16" x14ac:dyDescent="0.3">
      <c r="A14" t="s">
        <v>13</v>
      </c>
      <c r="B14" s="5">
        <v>125</v>
      </c>
      <c r="C14" s="6">
        <v>488.3</v>
      </c>
      <c r="D14" s="107">
        <v>491</v>
      </c>
      <c r="E14" s="107">
        <v>449</v>
      </c>
      <c r="F14" s="7">
        <f t="shared" ref="F14:F21" si="0">IF(C14="-","-",IF(D14="-","-",C14/D14-1))</f>
        <v>-5.4989816700611316E-3</v>
      </c>
      <c r="G14" s="7">
        <f t="shared" ref="G14:G21" si="1">IF(C14="-","-",IF(E14="-","-",C14/E14-1))</f>
        <v>8.7527839643652516E-2</v>
      </c>
      <c r="I14" t="s">
        <v>13</v>
      </c>
      <c r="J14" s="5">
        <v>96</v>
      </c>
      <c r="K14" s="6">
        <v>477.6</v>
      </c>
      <c r="L14" s="107">
        <v>482.4</v>
      </c>
      <c r="M14" s="6">
        <v>439.8</v>
      </c>
      <c r="N14" s="8">
        <f t="shared" ref="N14:N20" si="2">IF(K14="-","-",IF(L14="-","-",K14/L14-1))</f>
        <v>-9.9502487562188602E-3</v>
      </c>
      <c r="O14" s="7">
        <f t="shared" ref="O14:O20" si="3">IF(K14="-","-",IF(M14="-","-",K14/M14-1))</f>
        <v>8.5948158253751794E-2</v>
      </c>
    </row>
    <row r="15" spans="1:16" x14ac:dyDescent="0.3">
      <c r="A15" t="s">
        <v>14</v>
      </c>
      <c r="B15" s="5">
        <v>249</v>
      </c>
      <c r="C15" s="6">
        <v>492</v>
      </c>
      <c r="D15" s="107">
        <v>497.4</v>
      </c>
      <c r="E15" s="107">
        <v>451.2</v>
      </c>
      <c r="F15" s="9">
        <f t="shared" si="0"/>
        <v>-1.0856453558504175E-2</v>
      </c>
      <c r="G15" s="7">
        <f t="shared" si="1"/>
        <v>9.0425531914893664E-2</v>
      </c>
      <c r="I15" t="s">
        <v>14</v>
      </c>
      <c r="J15" s="5">
        <v>67</v>
      </c>
      <c r="K15" s="6">
        <v>483.5</v>
      </c>
      <c r="L15" s="107">
        <v>488.8</v>
      </c>
      <c r="M15" s="6">
        <v>443.3</v>
      </c>
      <c r="N15" s="8">
        <f t="shared" si="2"/>
        <v>-1.0842880523731613E-2</v>
      </c>
      <c r="O15" s="7">
        <f t="shared" si="3"/>
        <v>9.0683510038348736E-2</v>
      </c>
    </row>
    <row r="16" spans="1:16" x14ac:dyDescent="0.3">
      <c r="A16" t="s">
        <v>15</v>
      </c>
      <c r="B16" s="5">
        <v>42</v>
      </c>
      <c r="C16" s="6">
        <v>489.9</v>
      </c>
      <c r="D16" s="107">
        <v>496.8</v>
      </c>
      <c r="E16" s="107">
        <v>448.3</v>
      </c>
      <c r="F16" s="9">
        <f t="shared" si="0"/>
        <v>-1.3888888888888951E-2</v>
      </c>
      <c r="G16" s="7">
        <f t="shared" si="1"/>
        <v>9.2795003345973681E-2</v>
      </c>
      <c r="I16" t="s">
        <v>16</v>
      </c>
      <c r="J16" s="5">
        <v>138</v>
      </c>
      <c r="K16" s="6">
        <v>470.9</v>
      </c>
      <c r="L16" s="107">
        <v>473.2</v>
      </c>
      <c r="M16" s="6">
        <v>432.1</v>
      </c>
      <c r="N16" s="8">
        <f t="shared" si="2"/>
        <v>-4.860524091293339E-3</v>
      </c>
      <c r="O16" s="7">
        <f t="shared" si="3"/>
        <v>8.9794029159916633E-2</v>
      </c>
    </row>
    <row r="17" spans="1:15" x14ac:dyDescent="0.3">
      <c r="A17" t="s">
        <v>17</v>
      </c>
      <c r="B17" s="10">
        <v>448</v>
      </c>
      <c r="C17" s="6">
        <v>486.8</v>
      </c>
      <c r="D17" s="107">
        <v>490.7</v>
      </c>
      <c r="E17" s="107">
        <v>445.4</v>
      </c>
      <c r="F17" s="9">
        <f t="shared" si="0"/>
        <v>-7.9478296311391583E-3</v>
      </c>
      <c r="G17" s="7">
        <f t="shared" si="1"/>
        <v>9.2950157162101643E-2</v>
      </c>
      <c r="I17" t="s">
        <v>17</v>
      </c>
      <c r="J17" s="5">
        <v>111</v>
      </c>
      <c r="K17" s="6">
        <v>478.4</v>
      </c>
      <c r="L17" s="107">
        <v>478</v>
      </c>
      <c r="M17" s="6">
        <v>436.9</v>
      </c>
      <c r="N17" s="8">
        <f t="shared" si="2"/>
        <v>8.3682008368191063E-4</v>
      </c>
      <c r="O17" s="7">
        <f t="shared" si="3"/>
        <v>9.4987411306935332E-2</v>
      </c>
    </row>
    <row r="18" spans="1:15" x14ac:dyDescent="0.3">
      <c r="A18" t="s">
        <v>18</v>
      </c>
      <c r="B18" s="5">
        <v>120</v>
      </c>
      <c r="C18" s="6">
        <v>486.1</v>
      </c>
      <c r="D18" s="107">
        <v>491.3</v>
      </c>
      <c r="E18" s="107">
        <v>443.8</v>
      </c>
      <c r="F18" s="7">
        <f t="shared" si="0"/>
        <v>-1.058416446163235E-2</v>
      </c>
      <c r="G18" s="7">
        <f t="shared" si="1"/>
        <v>9.5313204146011632E-2</v>
      </c>
      <c r="I18" t="s">
        <v>19</v>
      </c>
      <c r="J18" s="5">
        <v>177</v>
      </c>
      <c r="K18" s="6">
        <v>456.2</v>
      </c>
      <c r="L18" s="107">
        <v>456</v>
      </c>
      <c r="M18" s="6">
        <v>414.2</v>
      </c>
      <c r="N18" s="8">
        <f t="shared" si="2"/>
        <v>4.3859649122812705E-4</v>
      </c>
      <c r="O18" s="7">
        <f t="shared" si="3"/>
        <v>0.10140028971511339</v>
      </c>
    </row>
    <row r="19" spans="1:15" x14ac:dyDescent="0.3">
      <c r="A19" t="s">
        <v>20</v>
      </c>
      <c r="B19" s="5">
        <v>685</v>
      </c>
      <c r="C19" s="6">
        <v>473.7</v>
      </c>
      <c r="D19" s="107">
        <v>477.3</v>
      </c>
      <c r="E19" s="107">
        <v>432.1</v>
      </c>
      <c r="F19" s="9">
        <f t="shared" si="0"/>
        <v>-7.5424261470773413E-3</v>
      </c>
      <c r="G19" s="7">
        <f t="shared" si="1"/>
        <v>9.6274010645683861E-2</v>
      </c>
      <c r="I19" s="141" t="s">
        <v>20</v>
      </c>
      <c r="J19" s="5">
        <v>95</v>
      </c>
      <c r="K19" s="6">
        <v>462.6</v>
      </c>
      <c r="L19" s="107">
        <v>460.6</v>
      </c>
      <c r="M19" s="6">
        <v>418.7</v>
      </c>
      <c r="N19" s="142">
        <f t="shared" si="2"/>
        <v>4.3421623968735723E-3</v>
      </c>
      <c r="O19" s="143">
        <f t="shared" si="3"/>
        <v>0.10484834010031063</v>
      </c>
    </row>
    <row r="20" spans="1:15" x14ac:dyDescent="0.3">
      <c r="A20" t="s">
        <v>21</v>
      </c>
      <c r="B20" s="5">
        <v>170</v>
      </c>
      <c r="C20" s="6">
        <v>471.9</v>
      </c>
      <c r="D20" s="107">
        <v>477.8</v>
      </c>
      <c r="E20" s="107">
        <v>430.8</v>
      </c>
      <c r="F20" s="7">
        <f t="shared" si="0"/>
        <v>-1.2348262871494375E-2</v>
      </c>
      <c r="G20" s="9">
        <f t="shared" si="1"/>
        <v>9.540389972144836E-2</v>
      </c>
      <c r="I20" t="s">
        <v>22</v>
      </c>
      <c r="J20" s="121">
        <v>865</v>
      </c>
      <c r="K20" s="125">
        <v>466.01</v>
      </c>
      <c r="L20" s="108">
        <v>469.03</v>
      </c>
      <c r="M20" s="125">
        <v>424.89</v>
      </c>
      <c r="N20" s="8">
        <f t="shared" si="2"/>
        <v>-6.4388205445280455E-3</v>
      </c>
      <c r="O20" s="7">
        <f t="shared" si="3"/>
        <v>9.6777989597307545E-2</v>
      </c>
    </row>
    <row r="21" spans="1:15" x14ac:dyDescent="0.3">
      <c r="A21" s="133" t="s">
        <v>22</v>
      </c>
      <c r="B21" s="119">
        <v>2655</v>
      </c>
      <c r="C21" s="125">
        <v>476.48</v>
      </c>
      <c r="D21" s="108">
        <v>480.68</v>
      </c>
      <c r="E21" s="108">
        <v>435.48</v>
      </c>
      <c r="F21" s="134">
        <f t="shared" si="0"/>
        <v>-8.737621702587961E-3</v>
      </c>
      <c r="G21" s="134">
        <f t="shared" si="1"/>
        <v>9.4148985028015053E-2</v>
      </c>
      <c r="J21" s="15"/>
      <c r="K21" s="15"/>
      <c r="L21" s="110"/>
      <c r="M21" s="16"/>
      <c r="N21" s="15"/>
      <c r="O21" s="17"/>
    </row>
    <row r="22" spans="1:15" ht="5.0999999999999996" customHeight="1" x14ac:dyDescent="0.3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3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3">
      <c r="A24" t="s">
        <v>13</v>
      </c>
      <c r="B24" s="5">
        <v>58</v>
      </c>
      <c r="C24" s="6">
        <v>487.1</v>
      </c>
      <c r="D24" s="107">
        <v>496.1</v>
      </c>
      <c r="E24" s="107">
        <v>447.7</v>
      </c>
      <c r="F24" s="9">
        <f t="shared" ref="F24:F33" si="4">IF(C24="-","-",IF(D24="-","-",C24/D24-1))</f>
        <v>-1.814150372908685E-2</v>
      </c>
      <c r="G24" s="7">
        <f t="shared" ref="G24:G33" si="5">IF(C24="-","-",IF(E24="-","-",C24/E24-1))</f>
        <v>8.8005360732633431E-2</v>
      </c>
      <c r="I24" t="s">
        <v>17</v>
      </c>
      <c r="J24" s="5">
        <v>52</v>
      </c>
      <c r="K24" s="6">
        <v>408.9</v>
      </c>
      <c r="L24" s="107">
        <v>410.9</v>
      </c>
      <c r="M24" s="6">
        <v>405.1</v>
      </c>
      <c r="N24" s="8">
        <f t="shared" ref="N24:N31" si="6">IF(K24="-","-",IF(L24="-","-",K24/L24-1))</f>
        <v>-4.8673643222195695E-3</v>
      </c>
      <c r="O24" s="7">
        <f t="shared" ref="O24:O31" si="7">IF(K24="-","-",IF(M24="-","-",K24/M24-1))</f>
        <v>9.3803999012589401E-3</v>
      </c>
    </row>
    <row r="25" spans="1:15" x14ac:dyDescent="0.3">
      <c r="A25" t="s">
        <v>14</v>
      </c>
      <c r="B25" s="5">
        <v>168</v>
      </c>
      <c r="C25" s="6">
        <v>490</v>
      </c>
      <c r="D25" s="107">
        <v>496.5</v>
      </c>
      <c r="E25" s="107">
        <v>450.6</v>
      </c>
      <c r="F25" s="9">
        <f t="shared" si="4"/>
        <v>-1.309164149043307E-2</v>
      </c>
      <c r="G25" s="7">
        <f t="shared" si="5"/>
        <v>8.7438970261872973E-2</v>
      </c>
      <c r="I25" t="s">
        <v>18</v>
      </c>
      <c r="J25" s="5">
        <v>43</v>
      </c>
      <c r="K25" s="6">
        <v>405.6</v>
      </c>
      <c r="L25" s="107">
        <v>412.4</v>
      </c>
      <c r="M25" s="6">
        <v>397.2</v>
      </c>
      <c r="N25" s="8">
        <f t="shared" si="6"/>
        <v>-1.6488845780795236E-2</v>
      </c>
      <c r="O25" s="7">
        <f t="shared" si="7"/>
        <v>2.1148036253776592E-2</v>
      </c>
    </row>
    <row r="26" spans="1:15" x14ac:dyDescent="0.3">
      <c r="A26" t="s">
        <v>15</v>
      </c>
      <c r="B26" s="5">
        <v>84</v>
      </c>
      <c r="C26" s="6">
        <v>488.2</v>
      </c>
      <c r="D26" s="107">
        <v>493</v>
      </c>
      <c r="E26" s="107">
        <v>447.7</v>
      </c>
      <c r="F26" s="7">
        <f t="shared" si="4"/>
        <v>-9.7363083164300201E-3</v>
      </c>
      <c r="G26" s="7">
        <f t="shared" si="5"/>
        <v>9.0462363189635964E-2</v>
      </c>
      <c r="I26" t="s">
        <v>19</v>
      </c>
      <c r="J26" s="5">
        <v>36</v>
      </c>
      <c r="K26" s="6">
        <v>387.1</v>
      </c>
      <c r="L26" s="107">
        <v>387.9</v>
      </c>
      <c r="M26" s="6">
        <v>380.2</v>
      </c>
      <c r="N26" s="8">
        <f t="shared" si="6"/>
        <v>-2.0623872131991794E-3</v>
      </c>
      <c r="O26" s="7">
        <f t="shared" si="7"/>
        <v>1.8148342977380327E-2</v>
      </c>
    </row>
    <row r="27" spans="1:15" x14ac:dyDescent="0.3">
      <c r="A27" t="s">
        <v>16</v>
      </c>
      <c r="B27" s="5">
        <v>87</v>
      </c>
      <c r="C27" s="6">
        <v>483</v>
      </c>
      <c r="D27" s="107">
        <v>487.6</v>
      </c>
      <c r="E27" s="107">
        <v>443.2</v>
      </c>
      <c r="F27" s="7">
        <f t="shared" si="4"/>
        <v>-9.4339622641509413E-3</v>
      </c>
      <c r="G27" s="7">
        <f t="shared" si="5"/>
        <v>8.9801444043321244E-2</v>
      </c>
      <c r="I27" t="s">
        <v>20</v>
      </c>
      <c r="J27" s="5">
        <v>165</v>
      </c>
      <c r="K27" s="6">
        <v>390.4</v>
      </c>
      <c r="L27" s="107">
        <v>394.9</v>
      </c>
      <c r="M27" s="6">
        <v>383.9</v>
      </c>
      <c r="N27" s="8">
        <f t="shared" si="6"/>
        <v>-1.1395289946821929E-2</v>
      </c>
      <c r="O27" s="7">
        <f t="shared" si="7"/>
        <v>1.6931492576191642E-2</v>
      </c>
    </row>
    <row r="28" spans="1:15" x14ac:dyDescent="0.3">
      <c r="A28" t="s">
        <v>17</v>
      </c>
      <c r="B28" s="5">
        <v>433</v>
      </c>
      <c r="C28" s="6">
        <v>486.1</v>
      </c>
      <c r="D28" s="107">
        <v>489.5</v>
      </c>
      <c r="E28" s="107">
        <v>446.1</v>
      </c>
      <c r="F28" s="7">
        <f t="shared" si="4"/>
        <v>-6.9458631256383851E-3</v>
      </c>
      <c r="G28" s="7">
        <f t="shared" si="5"/>
        <v>8.9665994171710395E-2</v>
      </c>
      <c r="I28" t="s">
        <v>21</v>
      </c>
      <c r="J28" s="5">
        <v>91</v>
      </c>
      <c r="K28" s="6">
        <v>393.9</v>
      </c>
      <c r="L28" s="107">
        <v>396.8</v>
      </c>
      <c r="M28" s="6">
        <v>385.7</v>
      </c>
      <c r="N28" s="8">
        <f t="shared" si="6"/>
        <v>-7.3084677419356092E-3</v>
      </c>
      <c r="O28" s="7">
        <f t="shared" si="7"/>
        <v>2.1260046668395205E-2</v>
      </c>
    </row>
    <row r="29" spans="1:15" x14ac:dyDescent="0.3">
      <c r="A29" t="s">
        <v>18</v>
      </c>
      <c r="B29" s="5">
        <v>341</v>
      </c>
      <c r="C29" s="6">
        <v>483.5</v>
      </c>
      <c r="D29" s="107">
        <v>487.6</v>
      </c>
      <c r="E29" s="107">
        <v>443.6</v>
      </c>
      <c r="F29" s="7">
        <f t="shared" si="4"/>
        <v>-8.4085315832650442E-3</v>
      </c>
      <c r="G29" s="7">
        <f t="shared" si="5"/>
        <v>8.9945897204688929E-2</v>
      </c>
      <c r="I29" t="s">
        <v>25</v>
      </c>
      <c r="J29" s="5">
        <v>319</v>
      </c>
      <c r="K29" s="6">
        <v>351.8</v>
      </c>
      <c r="L29" s="107">
        <v>354.9</v>
      </c>
      <c r="M29" s="6">
        <v>336.5</v>
      </c>
      <c r="N29" s="8">
        <f t="shared" si="6"/>
        <v>-8.7348548887009603E-3</v>
      </c>
      <c r="O29" s="7">
        <f t="shared" si="7"/>
        <v>4.5468053491827698E-2</v>
      </c>
    </row>
    <row r="30" spans="1:15" x14ac:dyDescent="0.3">
      <c r="A30" t="s">
        <v>19</v>
      </c>
      <c r="B30" s="5">
        <v>93</v>
      </c>
      <c r="C30" s="6">
        <v>467.3</v>
      </c>
      <c r="D30" s="107">
        <v>476.4</v>
      </c>
      <c r="E30" s="107">
        <v>429.6</v>
      </c>
      <c r="F30" s="7">
        <f t="shared" si="4"/>
        <v>-1.9101595298068763E-2</v>
      </c>
      <c r="G30" s="7">
        <f t="shared" si="5"/>
        <v>8.7756052141527041E-2</v>
      </c>
      <c r="I30" s="141" t="s">
        <v>26</v>
      </c>
      <c r="J30" s="123">
        <v>164</v>
      </c>
      <c r="K30" s="126">
        <v>370.4</v>
      </c>
      <c r="L30" s="112">
        <v>372.2</v>
      </c>
      <c r="M30" s="126">
        <v>359.2</v>
      </c>
      <c r="N30" s="8">
        <f t="shared" si="6"/>
        <v>-4.8361096184846852E-3</v>
      </c>
      <c r="O30" s="143">
        <f t="shared" si="7"/>
        <v>3.1180400890868487E-2</v>
      </c>
    </row>
    <row r="31" spans="1:15" x14ac:dyDescent="0.3">
      <c r="A31" t="s">
        <v>20</v>
      </c>
      <c r="B31" s="5">
        <v>387</v>
      </c>
      <c r="C31" s="6">
        <v>473.5</v>
      </c>
      <c r="D31" s="107">
        <v>478.7</v>
      </c>
      <c r="E31" s="107">
        <v>433</v>
      </c>
      <c r="F31" s="9">
        <f t="shared" si="4"/>
        <v>-1.0862753290160843E-2</v>
      </c>
      <c r="G31" s="7">
        <f t="shared" si="5"/>
        <v>9.3533487297921436E-2</v>
      </c>
      <c r="I31" t="s">
        <v>22</v>
      </c>
      <c r="J31" s="10">
        <v>1266</v>
      </c>
      <c r="K31" s="6">
        <v>360.36</v>
      </c>
      <c r="L31" s="107">
        <v>365.84</v>
      </c>
      <c r="M31" s="6">
        <v>355.74</v>
      </c>
      <c r="N31" s="145">
        <f t="shared" si="6"/>
        <v>-1.497922589109979E-2</v>
      </c>
      <c r="O31" s="7">
        <f t="shared" si="7"/>
        <v>1.2987012987013102E-2</v>
      </c>
    </row>
    <row r="32" spans="1:15" x14ac:dyDescent="0.3">
      <c r="A32" t="s">
        <v>21</v>
      </c>
      <c r="B32" s="5">
        <v>335</v>
      </c>
      <c r="C32" s="6">
        <v>472.1</v>
      </c>
      <c r="D32" s="107">
        <v>476.3</v>
      </c>
      <c r="E32" s="107">
        <v>432.7</v>
      </c>
      <c r="F32" s="7">
        <f t="shared" si="4"/>
        <v>-8.8179718664707085E-3</v>
      </c>
      <c r="G32" s="9">
        <f t="shared" si="5"/>
        <v>9.1056159001617898E-2</v>
      </c>
    </row>
    <row r="33" spans="1:15" x14ac:dyDescent="0.3">
      <c r="A33" s="133" t="s">
        <v>22</v>
      </c>
      <c r="B33" s="119">
        <v>2200</v>
      </c>
      <c r="C33" s="125">
        <v>477.33</v>
      </c>
      <c r="D33" s="108">
        <v>480.6</v>
      </c>
      <c r="E33" s="108">
        <v>437.68</v>
      </c>
      <c r="F33" s="134">
        <f t="shared" si="4"/>
        <v>-6.8039950062422916E-3</v>
      </c>
      <c r="G33" s="134">
        <f t="shared" si="5"/>
        <v>9.0591299579601436E-2</v>
      </c>
    </row>
    <row r="34" spans="1:15" ht="5.0999999999999996" customHeight="1" x14ac:dyDescent="0.3"/>
    <row r="35" spans="1:15" ht="5.0999999999999996" customHeight="1" x14ac:dyDescent="0.3"/>
    <row r="36" spans="1:15" x14ac:dyDescent="0.3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45087</v>
      </c>
      <c r="K36" s="133"/>
      <c r="L36" s="133"/>
      <c r="M36" s="133"/>
      <c r="N36" s="133"/>
      <c r="O36" s="133"/>
    </row>
    <row r="37" spans="1:15" ht="5.0999999999999996" customHeight="1" x14ac:dyDescent="0.3"/>
    <row r="38" spans="1:15" x14ac:dyDescent="0.3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8512</v>
      </c>
      <c r="K38" s="25">
        <v>619.27049297788517</v>
      </c>
      <c r="L38" s="25">
        <v>625.8464854945762</v>
      </c>
      <c r="M38" s="104">
        <v>628.02472214380043</v>
      </c>
      <c r="N38" s="8">
        <f>IF(K38="-","-",IF(L38="-","-",K38/L38-1))</f>
        <v>-1.0507357106103066E-2</v>
      </c>
      <c r="O38" s="8">
        <f>IF(K38="-","-",IF(M38="-","-",K38/M38-1))</f>
        <v>-1.3939306618427683E-2</v>
      </c>
    </row>
    <row r="39" spans="1:15" x14ac:dyDescent="0.3">
      <c r="I39" t="s">
        <v>31</v>
      </c>
      <c r="J39" s="103" t="s">
        <v>30</v>
      </c>
      <c r="K39" s="25" t="s">
        <v>30</v>
      </c>
      <c r="L39" s="25" t="s">
        <v>30</v>
      </c>
      <c r="M39" s="25" t="s">
        <v>30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3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8512</v>
      </c>
      <c r="K40" s="115">
        <v>619.27049297788517</v>
      </c>
      <c r="L40" s="115">
        <v>625.8464854945762</v>
      </c>
      <c r="M40" s="115">
        <v>628.02472214380043</v>
      </c>
      <c r="N40" s="149">
        <f>IF(K40="-","-",IF(L40="-","-",K40/L40-1))</f>
        <v>-1.0507357106103066E-2</v>
      </c>
      <c r="O40" s="149">
        <f>IF(K40="-","-",IF(M40="-","-",K40/M40-1))</f>
        <v>-1.3939306618427683E-2</v>
      </c>
    </row>
    <row r="41" spans="1:15" ht="5.0999999999999996" customHeight="1" x14ac:dyDescent="0.3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3"/>
    <row r="43" spans="1:15" x14ac:dyDescent="0.3">
      <c r="A43" s="1" t="s">
        <v>33</v>
      </c>
      <c r="I43" s="92" t="s">
        <v>5</v>
      </c>
      <c r="J43" s="93">
        <f>J36</f>
        <v>45087</v>
      </c>
    </row>
    <row r="44" spans="1:15" ht="5.0999999999999996" customHeight="1" x14ac:dyDescent="0.3"/>
    <row r="45" spans="1:15" x14ac:dyDescent="0.3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219.27561797557544</v>
      </c>
      <c r="L45" s="28">
        <v>218.83732428863803</v>
      </c>
      <c r="M45" s="28">
        <v>184.30116884065347</v>
      </c>
      <c r="N45" s="8">
        <f>IF(K45="-","-",IF(L45="-","-",K45/L45-1))</f>
        <v>2.0028287604143546E-3</v>
      </c>
      <c r="O45" s="8">
        <f>IF(K45="-","-",IF(M45="-","-",K45/M45-1))</f>
        <v>0.18976791821196115</v>
      </c>
    </row>
    <row r="46" spans="1:15" ht="5.0999999999999996" customHeight="1" x14ac:dyDescent="0.3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3"/>
    <row r="48" spans="1:15" x14ac:dyDescent="0.3">
      <c r="A48" s="1" t="s">
        <v>35</v>
      </c>
      <c r="I48" s="92" t="s">
        <v>5</v>
      </c>
      <c r="J48" s="93">
        <f>J43</f>
        <v>45087</v>
      </c>
    </row>
    <row r="49" spans="1:15" ht="5.0999999999999996" customHeight="1" x14ac:dyDescent="0.3"/>
    <row r="50" spans="1:15" x14ac:dyDescent="0.3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116.6</v>
      </c>
      <c r="L50" s="107">
        <v>116.67</v>
      </c>
      <c r="M50" s="107">
        <v>124.55</v>
      </c>
      <c r="N50" s="8">
        <f>IF(K50="-","-",IF(L50="-","-",K50/L50-1))</f>
        <v>-5.9998285763274151E-4</v>
      </c>
      <c r="O50" s="7">
        <f>IF(K50="-","-",IF(M50="-","-",K50/M50-1))</f>
        <v>-6.3829787234042534E-2</v>
      </c>
    </row>
    <row r="51" spans="1:15" ht="5.0999999999999996" customHeight="1" x14ac:dyDescent="0.3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3">
      <c r="O52" t="s">
        <v>32</v>
      </c>
    </row>
    <row r="53" spans="1:15" x14ac:dyDescent="0.3">
      <c r="A53" s="1" t="s">
        <v>36</v>
      </c>
      <c r="G53" s="92" t="s">
        <v>37</v>
      </c>
      <c r="I53" s="100">
        <v>45017</v>
      </c>
    </row>
    <row r="54" spans="1:15" ht="5.0999999999999996" customHeight="1" x14ac:dyDescent="0.3"/>
    <row r="55" spans="1:15" x14ac:dyDescent="0.3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3">
      <c r="C56" s="29" t="s">
        <v>6</v>
      </c>
      <c r="D56" t="s">
        <v>38</v>
      </c>
      <c r="E56" t="s">
        <v>11</v>
      </c>
      <c r="F56" s="101">
        <v>44986</v>
      </c>
      <c r="G56" s="101">
        <v>44652</v>
      </c>
      <c r="K56" s="29" t="s">
        <v>6</v>
      </c>
      <c r="L56" t="s">
        <v>38</v>
      </c>
      <c r="M56" t="s">
        <v>11</v>
      </c>
      <c r="N56" s="101">
        <f>F56</f>
        <v>44986</v>
      </c>
      <c r="O56" s="101">
        <f>G56</f>
        <v>44652</v>
      </c>
    </row>
    <row r="57" spans="1:15" x14ac:dyDescent="0.3">
      <c r="A57" t="s">
        <v>39</v>
      </c>
      <c r="C57" s="25">
        <v>3.66</v>
      </c>
      <c r="D57" s="30">
        <v>3.2824999999999998</v>
      </c>
      <c r="E57" s="30">
        <v>3.24</v>
      </c>
      <c r="F57" s="7">
        <f>IF(C57="-","-",IF(D57="-","-",C57/D57-1))</f>
        <v>0.11500380807311505</v>
      </c>
      <c r="G57" s="7">
        <f>IF(C57="-","-",IF(E57="-","-",C57/E57-1))</f>
        <v>0.12962962962962954</v>
      </c>
      <c r="I57" t="s">
        <v>40</v>
      </c>
      <c r="K57" s="25">
        <v>2.73</v>
      </c>
      <c r="L57" s="30">
        <v>2.73</v>
      </c>
      <c r="M57" s="30">
        <v>2.625</v>
      </c>
      <c r="N57" s="7">
        <f>IF(K57="-","-",IF(L57="-","-",K57/L57-1))</f>
        <v>0</v>
      </c>
      <c r="O57" s="7">
        <f>IF(K57="-","-",IF(M57="-","-",K57/M57-1))</f>
        <v>4.0000000000000036E-2</v>
      </c>
    </row>
    <row r="58" spans="1:15" x14ac:dyDescent="0.3">
      <c r="A58" t="s">
        <v>41</v>
      </c>
      <c r="C58" s="25">
        <v>28.38</v>
      </c>
      <c r="D58" s="30">
        <v>28.38</v>
      </c>
      <c r="E58" s="30">
        <v>26.13</v>
      </c>
      <c r="F58" s="7">
        <f>IF(C58="-","-",IF(D58="-","-",C58/D58-1))</f>
        <v>0</v>
      </c>
      <c r="G58" s="7">
        <f>IF(C58="-","-",IF(E58="-","-",C58/E58-1))</f>
        <v>8.6107921928817444E-2</v>
      </c>
      <c r="I58" t="s">
        <v>42</v>
      </c>
      <c r="K58" s="25">
        <v>20.5</v>
      </c>
      <c r="L58" s="30">
        <v>21.25</v>
      </c>
      <c r="M58" s="30">
        <v>23.63</v>
      </c>
      <c r="N58" s="7">
        <f>IF(K58="-","-",IF(L58="-","-",K58/L58-1))</f>
        <v>-3.5294117647058809E-2</v>
      </c>
      <c r="O58" s="7">
        <f>IF(K58="-","-",IF(M58="-","-",K58/M58-1))</f>
        <v>-0.13245873889123994</v>
      </c>
    </row>
    <row r="59" spans="1:15" x14ac:dyDescent="0.3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3"/>
    <row r="61" spans="1:15" ht="5.0999999999999996" customHeight="1" x14ac:dyDescent="0.3"/>
    <row r="67" spans="1:15" ht="5.0999999999999996" customHeight="1" x14ac:dyDescent="0.3"/>
    <row r="69" spans="1:15" ht="5.0999999999999996" customHeight="1" x14ac:dyDescent="0.3"/>
    <row r="70" spans="1:15" x14ac:dyDescent="0.3">
      <c r="A70" s="92" t="s">
        <v>0</v>
      </c>
      <c r="B70" s="93" t="str">
        <f>B1</f>
        <v>15th June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23</v>
      </c>
      <c r="O70" s="94"/>
    </row>
    <row r="71" spans="1:15" x14ac:dyDescent="0.3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3">
      <c r="A72" s="1" t="s">
        <v>43</v>
      </c>
      <c r="I72" s="29" t="s">
        <v>44</v>
      </c>
      <c r="J72" s="100">
        <v>45017</v>
      </c>
    </row>
    <row r="73" spans="1:15" x14ac:dyDescent="0.3">
      <c r="L73" t="s">
        <v>6</v>
      </c>
      <c r="M73" t="s">
        <v>6</v>
      </c>
      <c r="N73" s="156" t="s">
        <v>7</v>
      </c>
      <c r="O73" s="156"/>
    </row>
    <row r="74" spans="1:15" x14ac:dyDescent="0.3">
      <c r="K74" s="29" t="s">
        <v>6</v>
      </c>
      <c r="L74" t="s">
        <v>38</v>
      </c>
      <c r="M74" t="s">
        <v>11</v>
      </c>
      <c r="N74" s="101">
        <v>44986</v>
      </c>
      <c r="O74" s="101">
        <v>44652</v>
      </c>
    </row>
    <row r="75" spans="1:15" x14ac:dyDescent="0.3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 t="s">
        <v>30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3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>
        <v>215.24415233415235</v>
      </c>
      <c r="L76" s="30">
        <v>241.5777941813275</v>
      </c>
      <c r="M76" s="30">
        <v>181.31407980526819</v>
      </c>
      <c r="N76" s="8">
        <f>IF(K76="-","-",IF(L76="-","-",K76/L76-1))</f>
        <v>-0.10900688093628841</v>
      </c>
      <c r="O76" s="8">
        <f>IF(K76="-","-",IF(M76="-","-",K76/M76-1))</f>
        <v>0.187134240017792</v>
      </c>
    </row>
    <row r="77" spans="1:15" x14ac:dyDescent="0.3">
      <c r="I77" t="s">
        <v>98</v>
      </c>
      <c r="K77" s="25">
        <v>214.58565753138075</v>
      </c>
      <c r="L77" s="30">
        <v>186.09247949848745</v>
      </c>
      <c r="M77" s="30">
        <v>162.62567544266858</v>
      </c>
      <c r="N77" s="8">
        <f>IF(K77="-","-",IF(L77="-","-",K77/L77-1))</f>
        <v>0.15311300117920612</v>
      </c>
      <c r="O77" s="8">
        <f>IF(K77="-","-",IF(M77="-","-",K77/M77-1))</f>
        <v>0.31950663354526654</v>
      </c>
    </row>
    <row r="78" spans="1:15" x14ac:dyDescent="0.3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3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3"/>
    <row r="81" spans="1:15" x14ac:dyDescent="0.3">
      <c r="I81" s="92" t="s">
        <v>5</v>
      </c>
      <c r="J81" s="93">
        <f>C10</f>
        <v>45087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3">
      <c r="A82" s="1" t="s">
        <v>49</v>
      </c>
      <c r="L82" t="s">
        <v>10</v>
      </c>
      <c r="M82" t="s">
        <v>11</v>
      </c>
      <c r="N82" s="102">
        <f>N13</f>
        <v>45080</v>
      </c>
      <c r="O82" s="102">
        <f>O13</f>
        <v>44723</v>
      </c>
    </row>
    <row r="83" spans="1:15" ht="5.0999999999999996" customHeight="1" x14ac:dyDescent="0.3"/>
    <row r="84" spans="1:15" ht="14.4" customHeight="1" x14ac:dyDescent="0.3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 t="s">
        <v>30</v>
      </c>
      <c r="L84" s="25">
        <v>214</v>
      </c>
      <c r="M84" s="25" t="s">
        <v>30</v>
      </c>
      <c r="N84" s="8" t="str">
        <f>IF(K84="-","-",IF(L84="-","-",K84/L84-1))</f>
        <v>-</v>
      </c>
      <c r="O84" s="8" t="str">
        <f>IF(K84="-","-",IF(M84="-","-",K84/M84-1))</f>
        <v>-</v>
      </c>
    </row>
    <row r="85" spans="1:15" ht="14.4" customHeight="1" x14ac:dyDescent="0.3">
      <c r="I85" t="s">
        <v>51</v>
      </c>
      <c r="K85" s="25" t="s">
        <v>30</v>
      </c>
      <c r="L85" s="25">
        <v>204.5</v>
      </c>
      <c r="M85" s="25">
        <v>337.5</v>
      </c>
      <c r="N85" s="8" t="str">
        <f>IF(K85="-","-",IF(L85="-","-",K85/L85-1))</f>
        <v>-</v>
      </c>
      <c r="O85" s="8" t="str">
        <f t="shared" ref="O85" si="8">IF(K85="-","-",IF(M85="-","-",K85/M85-1))</f>
        <v>-</v>
      </c>
    </row>
    <row r="86" spans="1:15" ht="5.0999999999999996" customHeight="1" x14ac:dyDescent="0.3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3"/>
    <row r="88" spans="1:15" x14ac:dyDescent="0.3">
      <c r="A88" s="1" t="s">
        <v>52</v>
      </c>
      <c r="I88" s="92" t="s">
        <v>5</v>
      </c>
      <c r="J88" s="93">
        <f>C10</f>
        <v>45087</v>
      </c>
    </row>
    <row r="89" spans="1:15" ht="3" customHeight="1" x14ac:dyDescent="0.3"/>
    <row r="90" spans="1:15" x14ac:dyDescent="0.3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3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45080</v>
      </c>
      <c r="O91" s="140">
        <f>G13</f>
        <v>44723</v>
      </c>
    </row>
    <row r="92" spans="1:15" x14ac:dyDescent="0.3">
      <c r="A92" s="1" t="s">
        <v>58</v>
      </c>
      <c r="B92" t="s">
        <v>59</v>
      </c>
      <c r="F92" t="s">
        <v>60</v>
      </c>
      <c r="I92" s="33">
        <v>30</v>
      </c>
      <c r="J92" s="33" t="s">
        <v>350</v>
      </c>
      <c r="K92" s="103">
        <v>752.66666666666663</v>
      </c>
      <c r="L92" s="103">
        <v>792.25490196078431</v>
      </c>
      <c r="M92" s="103">
        <v>757.64367816091954</v>
      </c>
      <c r="N92" s="34">
        <f t="shared" ref="N92:N99" si="9">IF(K92="-","-",IF(L92="-","-",K92/L92-1))</f>
        <v>-4.9969063234748257E-2</v>
      </c>
      <c r="O92" s="8">
        <f t="shared" ref="O92:O99" si="10">IF(K92="-","-",IF(M92="-","-",K92/M92-1))</f>
        <v>-6.5690662216491003E-3</v>
      </c>
    </row>
    <row r="93" spans="1:15" x14ac:dyDescent="0.3">
      <c r="A93" s="1" t="s">
        <v>61</v>
      </c>
      <c r="F93" t="s">
        <v>62</v>
      </c>
      <c r="I93" s="33">
        <v>111</v>
      </c>
      <c r="J93" s="33" t="s">
        <v>217</v>
      </c>
      <c r="K93" s="103">
        <v>931.31531531531527</v>
      </c>
      <c r="L93" s="103">
        <v>977.68468468468473</v>
      </c>
      <c r="M93" s="103">
        <v>884.80666666666662</v>
      </c>
      <c r="N93" s="34">
        <f t="shared" si="9"/>
        <v>-4.7427734213024042E-2</v>
      </c>
      <c r="O93" s="8">
        <f t="shared" si="10"/>
        <v>5.2563628192202394E-2</v>
      </c>
    </row>
    <row r="94" spans="1:15" x14ac:dyDescent="0.3">
      <c r="F94" t="s">
        <v>63</v>
      </c>
      <c r="I94" s="33">
        <v>154</v>
      </c>
      <c r="J94" s="33" t="s">
        <v>351</v>
      </c>
      <c r="K94" s="103">
        <v>1131.8116883116884</v>
      </c>
      <c r="L94" s="103">
        <v>1141.7467532467533</v>
      </c>
      <c r="M94" s="103">
        <v>1052.1220930232557</v>
      </c>
      <c r="N94" s="34">
        <f t="shared" si="9"/>
        <v>-8.7016362488554488E-3</v>
      </c>
      <c r="O94" s="8">
        <f t="shared" si="10"/>
        <v>7.5741775424034596E-2</v>
      </c>
    </row>
    <row r="95" spans="1:15" x14ac:dyDescent="0.3">
      <c r="F95" t="s">
        <v>64</v>
      </c>
      <c r="I95" s="33">
        <v>165</v>
      </c>
      <c r="J95" s="33" t="s">
        <v>352</v>
      </c>
      <c r="K95" s="103">
        <v>1462.5151515151515</v>
      </c>
      <c r="L95" s="103">
        <v>1535.5129533678758</v>
      </c>
      <c r="M95" s="103">
        <v>1347.2042253521126</v>
      </c>
      <c r="N95" s="34">
        <f t="shared" si="9"/>
        <v>-4.7539684828197926E-2</v>
      </c>
      <c r="O95" s="8">
        <f t="shared" si="10"/>
        <v>8.5592758687273784E-2</v>
      </c>
    </row>
    <row r="96" spans="1:15" x14ac:dyDescent="0.3">
      <c r="B96" t="s">
        <v>65</v>
      </c>
      <c r="F96" t="s">
        <v>60</v>
      </c>
      <c r="I96" s="33">
        <v>40</v>
      </c>
      <c r="J96" s="33" t="s">
        <v>353</v>
      </c>
      <c r="K96" s="103">
        <v>703.375</v>
      </c>
      <c r="L96" s="103">
        <v>655.11111111111109</v>
      </c>
      <c r="M96" s="103">
        <v>654.05555555555554</v>
      </c>
      <c r="N96" s="34">
        <f t="shared" si="9"/>
        <v>7.3672829036635079E-2</v>
      </c>
      <c r="O96" s="8">
        <f t="shared" si="10"/>
        <v>7.5405589059712952E-2</v>
      </c>
    </row>
    <row r="97" spans="1:15" x14ac:dyDescent="0.3">
      <c r="F97" t="s">
        <v>62</v>
      </c>
      <c r="I97" s="33">
        <v>122</v>
      </c>
      <c r="J97" s="33" t="s">
        <v>354</v>
      </c>
      <c r="K97" s="103">
        <v>819.82786885245901</v>
      </c>
      <c r="L97" s="103">
        <v>909.09574468085111</v>
      </c>
      <c r="M97" s="103">
        <v>827.5632911392405</v>
      </c>
      <c r="N97" s="34">
        <f t="shared" si="9"/>
        <v>-9.8194141101970112E-2</v>
      </c>
      <c r="O97" s="8">
        <f t="shared" si="10"/>
        <v>-9.3472274200717687E-3</v>
      </c>
    </row>
    <row r="98" spans="1:15" x14ac:dyDescent="0.3">
      <c r="F98" t="s">
        <v>63</v>
      </c>
      <c r="I98" s="33">
        <v>155</v>
      </c>
      <c r="J98" s="33" t="s">
        <v>355</v>
      </c>
      <c r="K98" s="103">
        <v>1050.6645161290323</v>
      </c>
      <c r="L98" s="103">
        <v>1095.6745562130177</v>
      </c>
      <c r="M98" s="103">
        <v>979.67484662576692</v>
      </c>
      <c r="N98" s="34">
        <f t="shared" si="9"/>
        <v>-4.1079752951052928E-2</v>
      </c>
      <c r="O98" s="8">
        <f t="shared" si="10"/>
        <v>7.2462480533996176E-2</v>
      </c>
    </row>
    <row r="99" spans="1:15" x14ac:dyDescent="0.3">
      <c r="F99" t="s">
        <v>64</v>
      </c>
      <c r="I99" s="33">
        <v>151</v>
      </c>
      <c r="J99" s="33" t="s">
        <v>356</v>
      </c>
      <c r="K99" s="103">
        <v>1403.4172185430464</v>
      </c>
      <c r="L99" s="103">
        <v>1425.6015037593984</v>
      </c>
      <c r="M99" s="103">
        <v>1421.2894736842106</v>
      </c>
      <c r="N99" s="34">
        <f t="shared" si="9"/>
        <v>-1.5561350880909375E-2</v>
      </c>
      <c r="O99" s="8">
        <f t="shared" si="10"/>
        <v>-1.2574676356982062E-2</v>
      </c>
    </row>
    <row r="100" spans="1:15" ht="8.1" customHeight="1" x14ac:dyDescent="0.3">
      <c r="I100" s="103"/>
      <c r="J100" s="103"/>
      <c r="K100" s="103"/>
      <c r="L100" s="103"/>
      <c r="M100" s="103"/>
      <c r="N100" s="35"/>
      <c r="O100" s="8"/>
    </row>
    <row r="101" spans="1:15" x14ac:dyDescent="0.3">
      <c r="A101" s="1" t="s">
        <v>66</v>
      </c>
      <c r="B101" t="s">
        <v>59</v>
      </c>
      <c r="F101" t="s">
        <v>67</v>
      </c>
      <c r="I101" s="33" t="s">
        <v>30</v>
      </c>
      <c r="J101" s="33" t="s">
        <v>30</v>
      </c>
      <c r="K101" s="103" t="s">
        <v>30</v>
      </c>
      <c r="L101" s="103">
        <v>491.33333333333331</v>
      </c>
      <c r="M101" s="103">
        <v>422.85714285714283</v>
      </c>
      <c r="N101" s="34" t="str">
        <f>IF(K101="-","-",IF(L101="-","-",K101/L101-1))</f>
        <v>-</v>
      </c>
      <c r="O101" s="8" t="str">
        <f>IF(K101="-","-",IF(M101="-","-",K101/M101-1))</f>
        <v>-</v>
      </c>
    </row>
    <row r="102" spans="1:15" x14ac:dyDescent="0.3">
      <c r="A102" s="1" t="s">
        <v>68</v>
      </c>
      <c r="F102" t="s">
        <v>69</v>
      </c>
      <c r="I102" s="33">
        <v>161</v>
      </c>
      <c r="J102" s="33" t="s">
        <v>357</v>
      </c>
      <c r="K102" s="103">
        <v>997.73291925465844</v>
      </c>
      <c r="L102" s="103">
        <v>947.98245614035091</v>
      </c>
      <c r="M102" s="103">
        <v>910.32374100719426</v>
      </c>
      <c r="N102" s="34">
        <f>IF(K102="-","-",IF(L102="-","-",K102/L102-1))</f>
        <v>5.2480362681882609E-2</v>
      </c>
      <c r="O102" s="8">
        <f>IF(K102="-","-",IF(M102="-","-",K102/M102-1))</f>
        <v>9.6019882059489747E-2</v>
      </c>
    </row>
    <row r="103" spans="1:15" x14ac:dyDescent="0.3">
      <c r="B103" t="s">
        <v>65</v>
      </c>
      <c r="F103" t="s">
        <v>67</v>
      </c>
      <c r="I103" s="33" t="s">
        <v>30</v>
      </c>
      <c r="J103" s="33" t="s">
        <v>30</v>
      </c>
      <c r="K103" s="103" t="s">
        <v>30</v>
      </c>
      <c r="L103" s="103" t="s">
        <v>30</v>
      </c>
      <c r="M103" s="103" t="s">
        <v>30</v>
      </c>
      <c r="N103" s="34" t="str">
        <f>IF(K103="-","-",IF(L103="-","-",K103/L103-1))</f>
        <v>-</v>
      </c>
      <c r="O103" s="8" t="str">
        <f>IF(K103="-","-",IF(M103="-","-",K103/M103-1))</f>
        <v>-</v>
      </c>
    </row>
    <row r="104" spans="1:15" x14ac:dyDescent="0.3">
      <c r="F104" t="s">
        <v>69</v>
      </c>
      <c r="I104" s="33">
        <v>144</v>
      </c>
      <c r="J104" s="33" t="s">
        <v>358</v>
      </c>
      <c r="K104" s="103">
        <v>787.67361111111109</v>
      </c>
      <c r="L104" s="103">
        <v>848.27102803738319</v>
      </c>
      <c r="M104" s="103">
        <v>774.96875</v>
      </c>
      <c r="N104" s="34">
        <f>IF(K104="-","-",IF(L104="-","-",K104/L104-1))</f>
        <v>-7.1436386394657769E-2</v>
      </c>
      <c r="O104" s="8">
        <f>IF(K104="-","-",IF(M104="-","-",K104/M104-1))</f>
        <v>1.6394030225233003E-2</v>
      </c>
    </row>
    <row r="105" spans="1:15" ht="8.1" customHeight="1" x14ac:dyDescent="0.3">
      <c r="I105" s="103"/>
      <c r="J105" s="103"/>
      <c r="K105" s="103"/>
      <c r="L105" s="103"/>
      <c r="M105" s="103"/>
      <c r="N105" s="34"/>
      <c r="O105" s="8"/>
    </row>
    <row r="106" spans="1:15" x14ac:dyDescent="0.3">
      <c r="A106" s="1" t="s">
        <v>70</v>
      </c>
      <c r="B106" t="s">
        <v>71</v>
      </c>
      <c r="F106" t="s">
        <v>72</v>
      </c>
      <c r="I106" s="33">
        <v>26</v>
      </c>
      <c r="J106" s="33" t="s">
        <v>359</v>
      </c>
      <c r="K106" s="103">
        <v>1793.4615384615386</v>
      </c>
      <c r="L106" s="103">
        <v>1610</v>
      </c>
      <c r="M106" s="103">
        <v>1223.6363636363637</v>
      </c>
      <c r="N106" s="34">
        <f t="shared" ref="N106:N111" si="11">IF(K106="-","-",IF(L106="-","-",K106/L106-1))</f>
        <v>0.11395126612517914</v>
      </c>
      <c r="O106" s="8">
        <f t="shared" ref="O106:O110" si="12">IF(K106="-","-",IF(M106="-","-",K106/M106-1))</f>
        <v>0.46568179220482331</v>
      </c>
    </row>
    <row r="107" spans="1:15" x14ac:dyDescent="0.3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3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3">
      <c r="B109" t="s">
        <v>75</v>
      </c>
      <c r="F109" t="s">
        <v>76</v>
      </c>
      <c r="I109" s="33">
        <v>56</v>
      </c>
      <c r="J109" s="33" t="s">
        <v>360</v>
      </c>
      <c r="K109" s="103">
        <v>1833.9285714285713</v>
      </c>
      <c r="L109" s="103">
        <v>1815.5813953488373</v>
      </c>
      <c r="M109" s="103">
        <v>1611</v>
      </c>
      <c r="N109" s="34">
        <f t="shared" si="11"/>
        <v>1.0105399915826263E-2</v>
      </c>
      <c r="O109" s="8">
        <f t="shared" si="12"/>
        <v>0.13837900150749305</v>
      </c>
    </row>
    <row r="110" spans="1:15" x14ac:dyDescent="0.3">
      <c r="F110" t="s">
        <v>73</v>
      </c>
      <c r="I110" s="33" t="s">
        <v>30</v>
      </c>
      <c r="J110" s="33" t="s">
        <v>30</v>
      </c>
      <c r="K110" s="103" t="s">
        <v>30</v>
      </c>
      <c r="L110" s="103" t="s">
        <v>30</v>
      </c>
      <c r="M110" s="103" t="s">
        <v>30</v>
      </c>
      <c r="N110" s="34" t="str">
        <f t="shared" si="11"/>
        <v>-</v>
      </c>
      <c r="O110" s="8" t="str">
        <f t="shared" si="12"/>
        <v>-</v>
      </c>
    </row>
    <row r="111" spans="1:15" x14ac:dyDescent="0.3">
      <c r="F111" t="s">
        <v>74</v>
      </c>
      <c r="I111" s="33" t="s">
        <v>30</v>
      </c>
      <c r="J111" s="33" t="s">
        <v>30</v>
      </c>
      <c r="K111" s="103" t="s">
        <v>30</v>
      </c>
      <c r="L111" s="103">
        <v>986.875</v>
      </c>
      <c r="M111" s="103" t="s">
        <v>30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3">
      <c r="I112" s="103"/>
      <c r="J112" s="103"/>
      <c r="K112" s="103"/>
      <c r="L112" s="103"/>
      <c r="M112" s="103"/>
      <c r="N112" s="35"/>
      <c r="O112" s="8"/>
    </row>
    <row r="113" spans="1:15" x14ac:dyDescent="0.3">
      <c r="A113" s="1" t="s">
        <v>77</v>
      </c>
      <c r="F113" t="s">
        <v>78</v>
      </c>
      <c r="I113" s="33">
        <v>405</v>
      </c>
      <c r="J113" s="33" t="s">
        <v>361</v>
      </c>
      <c r="K113" s="103">
        <v>1147.6987654320988</v>
      </c>
      <c r="L113" s="103">
        <v>1179.5014084507043</v>
      </c>
      <c r="M113" s="103">
        <v>1141.8402489626556</v>
      </c>
      <c r="N113" s="34">
        <f>IF(K113="-","-",IF(L113="-","-",K113/L113-1))</f>
        <v>-2.6962785114753585E-2</v>
      </c>
      <c r="O113" s="8">
        <f>IF(K113="-","-",IF(M113="-","-",K113/M113-1))</f>
        <v>5.1307671758511475E-3</v>
      </c>
    </row>
    <row r="114" spans="1:15" x14ac:dyDescent="0.3">
      <c r="A114" s="1" t="s">
        <v>61</v>
      </c>
      <c r="F114" t="s">
        <v>79</v>
      </c>
      <c r="I114" s="33">
        <v>775</v>
      </c>
      <c r="J114" s="33" t="s">
        <v>362</v>
      </c>
      <c r="K114" s="103">
        <v>285.31096774193549</v>
      </c>
      <c r="L114" s="103">
        <v>260.55693069306932</v>
      </c>
      <c r="M114" s="103">
        <v>220.2180774748924</v>
      </c>
      <c r="N114" s="34">
        <f>IF(K114="-","-",IF(L114="-","-",K114/L114-1))</f>
        <v>9.500433161774513E-2</v>
      </c>
      <c r="O114" s="8">
        <f>IF(K114="-","-",IF(M114="-","-",K114/M114-1))</f>
        <v>0.29558377320074691</v>
      </c>
    </row>
    <row r="115" spans="1:15" ht="8.1" customHeight="1" x14ac:dyDescent="0.3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3">
      <c r="A116" s="1" t="s">
        <v>70</v>
      </c>
      <c r="B116" t="s">
        <v>80</v>
      </c>
      <c r="F116" t="s">
        <v>81</v>
      </c>
      <c r="I116" s="33" t="s">
        <v>30</v>
      </c>
      <c r="J116" s="33" t="s">
        <v>30</v>
      </c>
      <c r="K116" s="104" t="s">
        <v>30</v>
      </c>
      <c r="L116" s="103" t="s">
        <v>30</v>
      </c>
      <c r="M116" s="105" t="s">
        <v>30</v>
      </c>
      <c r="N116" s="8" t="str">
        <f t="shared" ref="N116:N121" si="13">IF(K116="-","-",IF(L116="-","-",K116/L116-1))</f>
        <v>-</v>
      </c>
      <c r="O116" s="8" t="str">
        <f t="shared" ref="O116:O121" si="14">IF(K116="-","-",IF(M116="-","-",K116/M116-1))</f>
        <v>-</v>
      </c>
    </row>
    <row r="117" spans="1:15" x14ac:dyDescent="0.3">
      <c r="A117" s="1" t="s">
        <v>82</v>
      </c>
      <c r="F117" t="s">
        <v>83</v>
      </c>
      <c r="I117" s="33" t="s">
        <v>30</v>
      </c>
      <c r="J117" s="33" t="s">
        <v>30</v>
      </c>
      <c r="K117" s="104" t="s">
        <v>30</v>
      </c>
      <c r="L117" s="103" t="s">
        <v>30</v>
      </c>
      <c r="M117" s="105" t="s">
        <v>30</v>
      </c>
      <c r="N117" s="34" t="str">
        <f t="shared" si="13"/>
        <v>-</v>
      </c>
      <c r="O117" s="8" t="str">
        <f t="shared" si="14"/>
        <v>-</v>
      </c>
    </row>
    <row r="118" spans="1:15" x14ac:dyDescent="0.3">
      <c r="B118" t="s">
        <v>84</v>
      </c>
      <c r="F118" t="s">
        <v>81</v>
      </c>
      <c r="I118" s="33" t="s">
        <v>30</v>
      </c>
      <c r="J118" s="33" t="s">
        <v>30</v>
      </c>
      <c r="K118" s="104" t="s">
        <v>30</v>
      </c>
      <c r="L118" s="103" t="s">
        <v>30</v>
      </c>
      <c r="M118" s="105" t="s">
        <v>30</v>
      </c>
      <c r="N118" s="34" t="str">
        <f t="shared" si="13"/>
        <v>-</v>
      </c>
      <c r="O118" s="8" t="str">
        <f t="shared" si="14"/>
        <v>-</v>
      </c>
    </row>
    <row r="119" spans="1:15" x14ac:dyDescent="0.3">
      <c r="F119" t="s">
        <v>83</v>
      </c>
      <c r="I119" s="33" t="s">
        <v>30</v>
      </c>
      <c r="J119" s="33" t="s">
        <v>30</v>
      </c>
      <c r="K119" s="104" t="s">
        <v>30</v>
      </c>
      <c r="L119" s="103" t="s">
        <v>30</v>
      </c>
      <c r="M119" s="105" t="s">
        <v>30</v>
      </c>
      <c r="N119" s="34" t="str">
        <f t="shared" si="13"/>
        <v>-</v>
      </c>
      <c r="O119" s="8" t="str">
        <f t="shared" si="14"/>
        <v>-</v>
      </c>
    </row>
    <row r="120" spans="1:15" x14ac:dyDescent="0.3">
      <c r="B120" t="s">
        <v>85</v>
      </c>
      <c r="F120" t="s">
        <v>81</v>
      </c>
      <c r="I120" s="33">
        <v>108.0001</v>
      </c>
      <c r="J120" s="33" t="s">
        <v>363</v>
      </c>
      <c r="K120" s="104">
        <v>164.74984745384495</v>
      </c>
      <c r="L120" s="103" t="s">
        <v>30</v>
      </c>
      <c r="M120" s="105">
        <v>126.07384060399887</v>
      </c>
      <c r="N120" s="34" t="str">
        <f t="shared" si="13"/>
        <v>-</v>
      </c>
      <c r="O120" s="8">
        <f t="shared" si="14"/>
        <v>0.30677265533084208</v>
      </c>
    </row>
    <row r="121" spans="1:15" x14ac:dyDescent="0.3">
      <c r="B121" t="s">
        <v>86</v>
      </c>
      <c r="F121" t="s">
        <v>83</v>
      </c>
      <c r="I121" s="33" t="s">
        <v>30</v>
      </c>
      <c r="J121" s="33" t="s">
        <v>30</v>
      </c>
      <c r="K121" s="104" t="s">
        <v>30</v>
      </c>
      <c r="L121" s="103">
        <v>201.30864197530863</v>
      </c>
      <c r="M121" s="105">
        <v>188.4375</v>
      </c>
      <c r="N121" s="34" t="str">
        <f t="shared" si="13"/>
        <v>-</v>
      </c>
      <c r="O121" s="8" t="str">
        <f t="shared" si="14"/>
        <v>-</v>
      </c>
    </row>
    <row r="122" spans="1:15" x14ac:dyDescent="0.3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3">
      <c r="I123" s="103"/>
      <c r="J123" s="38"/>
      <c r="K123" s="104"/>
      <c r="L123" s="103"/>
      <c r="M123" s="104"/>
      <c r="N123" s="34"/>
      <c r="O123" s="34"/>
    </row>
    <row r="124" spans="1:15" x14ac:dyDescent="0.3">
      <c r="A124" s="1" t="s">
        <v>88</v>
      </c>
      <c r="B124" t="s">
        <v>89</v>
      </c>
      <c r="F124" t="s">
        <v>81</v>
      </c>
      <c r="I124" s="33">
        <v>370</v>
      </c>
      <c r="J124" s="33" t="s">
        <v>364</v>
      </c>
      <c r="K124" s="104">
        <v>97.559433092045111</v>
      </c>
      <c r="L124" s="103">
        <v>105.6073682935673</v>
      </c>
      <c r="M124" s="40">
        <v>109.09205741576429</v>
      </c>
      <c r="N124" s="34">
        <f>IF(K124="-","-",IF(L124="-","-",K124/L124-1))</f>
        <v>-7.6206190264589746E-2</v>
      </c>
      <c r="O124" s="8">
        <f>IF(K124="-","-",IF(M124="-","-",K124/M124-1))</f>
        <v>-0.10571461018254347</v>
      </c>
    </row>
    <row r="125" spans="1:15" x14ac:dyDescent="0.3">
      <c r="A125" s="1" t="s">
        <v>82</v>
      </c>
      <c r="F125" t="s">
        <v>83</v>
      </c>
      <c r="I125" s="33">
        <v>616</v>
      </c>
      <c r="J125" s="33" t="s">
        <v>365</v>
      </c>
      <c r="K125" s="104">
        <v>105.03896103896103</v>
      </c>
      <c r="L125" s="103">
        <v>120.94915254237289</v>
      </c>
      <c r="M125" s="40">
        <v>129.39772727272728</v>
      </c>
      <c r="N125" s="34">
        <f>IF(K125="-","-",IF(L125="-","-",K125/L125-1))</f>
        <v>-0.13154446450410584</v>
      </c>
      <c r="O125" s="8">
        <f>IF(K125="-","-",IF(M125="-","-",K125/M125-1))</f>
        <v>-0.18824724936958193</v>
      </c>
    </row>
    <row r="126" spans="1:15" x14ac:dyDescent="0.3">
      <c r="B126" t="s">
        <v>90</v>
      </c>
      <c r="I126" s="33">
        <v>11</v>
      </c>
      <c r="J126" s="33" t="s">
        <v>366</v>
      </c>
      <c r="K126" s="104">
        <v>111.54545454545455</v>
      </c>
      <c r="L126" s="103">
        <v>132.76190476190476</v>
      </c>
      <c r="M126" s="40">
        <v>145.5</v>
      </c>
      <c r="N126" s="34">
        <f>IF(K126="-","-",IF(L126="-","-",K126/L126-1))</f>
        <v>-0.15980826920568669</v>
      </c>
      <c r="O126" s="8">
        <f>IF(K126="-","-",IF(M126="-","-",K126/M126-1))</f>
        <v>-0.23336457357075913</v>
      </c>
    </row>
    <row r="127" spans="1:15" x14ac:dyDescent="0.3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 t="s">
        <v>30</v>
      </c>
      <c r="J127" s="118" t="s">
        <v>30</v>
      </c>
      <c r="K127" s="114" t="s">
        <v>30</v>
      </c>
      <c r="L127" s="103">
        <v>86.178571428571431</v>
      </c>
      <c r="M127" s="154" t="s">
        <v>30</v>
      </c>
      <c r="N127" s="155" t="str">
        <f>IF(K127="-","-",IF(L127="-","-",K127/L127-1))</f>
        <v>-</v>
      </c>
      <c r="O127" s="142" t="str">
        <f>IF(K127="-","-",IF(M127="-","-",K127/M127-1))</f>
        <v>-</v>
      </c>
    </row>
  </sheetData>
  <mergeCells count="16">
    <mergeCell ref="A45:H45"/>
    <mergeCell ref="G5:J5"/>
    <mergeCell ref="H8:O8"/>
    <mergeCell ref="F12:G12"/>
    <mergeCell ref="N12:O12"/>
    <mergeCell ref="A38:H38"/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</mergeCells>
  <pageMargins left="0.11811023622047245" right="0.11811023622047245" top="0.35433070866141736" bottom="0.55118110236220474" header="0.31496062992125984" footer="0.31496062992125984"/>
  <pageSetup paperSize="9" scale="75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A597A-511D-43A5-96B6-010AEF0E126C}">
  <sheetPr>
    <pageSetUpPr fitToPage="1"/>
  </sheetPr>
  <dimension ref="A1:P127"/>
  <sheetViews>
    <sheetView showGridLines="0" zoomScale="120" zoomScaleNormal="120" workbookViewId="0">
      <selection activeCell="A23" sqref="A23"/>
    </sheetView>
  </sheetViews>
  <sheetFormatPr defaultRowHeight="14.4" x14ac:dyDescent="0.3"/>
  <cols>
    <col min="1" max="1" width="9.88671875" customWidth="1"/>
    <col min="2" max="2" width="8.109375" customWidth="1"/>
    <col min="3" max="3" width="9.5546875" customWidth="1"/>
    <col min="4" max="5" width="8.88671875" hidden="1" customWidth="1"/>
    <col min="6" max="6" width="9.88671875" customWidth="1"/>
    <col min="7" max="7" width="9.88671875" bestFit="1" customWidth="1"/>
    <col min="8" max="8" width="3.109375" customWidth="1"/>
    <col min="9" max="9" width="12" bestFit="1" customWidth="1"/>
    <col min="10" max="10" width="9.5546875" customWidth="1"/>
    <col min="11" max="11" width="8.5546875" customWidth="1"/>
    <col min="12" max="13" width="8.88671875" hidden="1" customWidth="1"/>
    <col min="14" max="14" width="9.88671875" customWidth="1"/>
    <col min="15" max="15" width="10.109375" customWidth="1"/>
  </cols>
  <sheetData>
    <row r="1" spans="1:16" x14ac:dyDescent="0.3">
      <c r="A1" s="90" t="s">
        <v>0</v>
      </c>
      <c r="B1" s="128" t="s">
        <v>367</v>
      </c>
      <c r="C1" s="91"/>
      <c r="G1" s="1" t="s">
        <v>1</v>
      </c>
      <c r="N1" s="92" t="s">
        <v>368</v>
      </c>
      <c r="O1" s="94"/>
      <c r="P1" s="94"/>
    </row>
    <row r="2" spans="1:16" ht="5.0999999999999996" customHeight="1" x14ac:dyDescent="0.3">
      <c r="N2" s="94"/>
      <c r="O2" s="94"/>
      <c r="P2" s="94"/>
    </row>
    <row r="3" spans="1:16" ht="10.35" customHeight="1" x14ac:dyDescent="0.3"/>
    <row r="4" spans="1:16" ht="5.0999999999999996" customHeight="1" x14ac:dyDescent="0.3"/>
    <row r="5" spans="1:16" x14ac:dyDescent="0.3">
      <c r="G5" s="156" t="s">
        <v>2</v>
      </c>
      <c r="H5" s="156"/>
      <c r="I5" s="156"/>
      <c r="J5" s="156"/>
      <c r="L5" t="s">
        <v>32</v>
      </c>
    </row>
    <row r="6" spans="1:16" ht="10.35" customHeight="1" x14ac:dyDescent="0.3">
      <c r="G6" s="2"/>
      <c r="H6" s="2"/>
      <c r="I6" s="2"/>
      <c r="J6" s="2"/>
    </row>
    <row r="7" spans="1:16" ht="5.0999999999999996" customHeight="1" x14ac:dyDescent="0.3"/>
    <row r="8" spans="1:16" x14ac:dyDescent="0.3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3"/>
    <row r="10" spans="1:16" x14ac:dyDescent="0.3">
      <c r="A10" s="92" t="s">
        <v>5</v>
      </c>
      <c r="C10" s="93">
        <v>45094</v>
      </c>
    </row>
    <row r="11" spans="1:16" ht="5.0999999999999996" customHeight="1" x14ac:dyDescent="0.3"/>
    <row r="12" spans="1:16" x14ac:dyDescent="0.3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3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45087</v>
      </c>
      <c r="G13" s="140">
        <v>44730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45087</v>
      </c>
      <c r="O13" s="140">
        <f>G13</f>
        <v>44730</v>
      </c>
    </row>
    <row r="14" spans="1:16" x14ac:dyDescent="0.3">
      <c r="A14" t="s">
        <v>13</v>
      </c>
      <c r="B14" s="5">
        <v>163</v>
      </c>
      <c r="C14" s="6">
        <v>483.6</v>
      </c>
      <c r="D14" s="107">
        <v>488.3</v>
      </c>
      <c r="E14" s="107">
        <v>447.1</v>
      </c>
      <c r="F14" s="7">
        <f t="shared" ref="F14:F21" si="0">IF(C14="-","-",IF(D14="-","-",C14/D14-1))</f>
        <v>-9.625230391152928E-3</v>
      </c>
      <c r="G14" s="7">
        <f t="shared" ref="G14:G21" si="1">IF(C14="-","-",IF(E14="-","-",C14/E14-1))</f>
        <v>8.1637217624692449E-2</v>
      </c>
      <c r="I14" t="s">
        <v>13</v>
      </c>
      <c r="J14" s="5">
        <v>149</v>
      </c>
      <c r="K14" s="6">
        <v>474.7</v>
      </c>
      <c r="L14" s="107">
        <v>477.6</v>
      </c>
      <c r="M14" s="6">
        <v>439.9</v>
      </c>
      <c r="N14" s="8">
        <f t="shared" ref="N14:N20" si="2">IF(K14="-","-",IF(L14="-","-",K14/L14-1))</f>
        <v>-6.0720268006700939E-3</v>
      </c>
      <c r="O14" s="7">
        <f t="shared" ref="O14:O20" si="3">IF(K14="-","-",IF(M14="-","-",K14/M14-1))</f>
        <v>7.9108888383723652E-2</v>
      </c>
    </row>
    <row r="15" spans="1:16" x14ac:dyDescent="0.3">
      <c r="A15" t="s">
        <v>14</v>
      </c>
      <c r="B15" s="5">
        <v>220</v>
      </c>
      <c r="C15" s="6">
        <v>490.6</v>
      </c>
      <c r="D15" s="107">
        <v>492</v>
      </c>
      <c r="E15" s="107">
        <v>453.6</v>
      </c>
      <c r="F15" s="9">
        <f t="shared" si="0"/>
        <v>-2.8455284552845184E-3</v>
      </c>
      <c r="G15" s="7">
        <f t="shared" si="1"/>
        <v>8.1569664902998218E-2</v>
      </c>
      <c r="I15" t="s">
        <v>14</v>
      </c>
      <c r="J15" s="5">
        <v>110</v>
      </c>
      <c r="K15" s="6">
        <v>481.9</v>
      </c>
      <c r="L15" s="107">
        <v>483.5</v>
      </c>
      <c r="M15" s="6">
        <v>445.6</v>
      </c>
      <c r="N15" s="8">
        <f t="shared" si="2"/>
        <v>-3.3092037228542592E-3</v>
      </c>
      <c r="O15" s="7">
        <f t="shared" si="3"/>
        <v>8.1463195691202861E-2</v>
      </c>
    </row>
    <row r="16" spans="1:16" x14ac:dyDescent="0.3">
      <c r="A16" t="s">
        <v>15</v>
      </c>
      <c r="B16" s="5">
        <v>28</v>
      </c>
      <c r="C16" s="6">
        <v>488.1</v>
      </c>
      <c r="D16" s="107">
        <v>489.9</v>
      </c>
      <c r="E16" s="107">
        <v>451.6</v>
      </c>
      <c r="F16" s="9">
        <f t="shared" si="0"/>
        <v>-3.674219228413822E-3</v>
      </c>
      <c r="G16" s="7">
        <f t="shared" si="1"/>
        <v>8.0823737821080543E-2</v>
      </c>
      <c r="I16" t="s">
        <v>16</v>
      </c>
      <c r="J16" s="5">
        <v>155</v>
      </c>
      <c r="K16" s="6">
        <v>469.8</v>
      </c>
      <c r="L16" s="107">
        <v>470.9</v>
      </c>
      <c r="M16" s="6">
        <v>433.8</v>
      </c>
      <c r="N16" s="8">
        <f t="shared" si="2"/>
        <v>-2.3359524315140767E-3</v>
      </c>
      <c r="O16" s="7">
        <f t="shared" si="3"/>
        <v>8.2987551867219844E-2</v>
      </c>
    </row>
    <row r="17" spans="1:15" x14ac:dyDescent="0.3">
      <c r="A17" t="s">
        <v>17</v>
      </c>
      <c r="B17" s="10">
        <v>474</v>
      </c>
      <c r="C17" s="6">
        <v>484</v>
      </c>
      <c r="D17" s="107">
        <v>486.8</v>
      </c>
      <c r="E17" s="107">
        <v>447.5</v>
      </c>
      <c r="F17" s="9">
        <f t="shared" si="0"/>
        <v>-5.7518488085456232E-3</v>
      </c>
      <c r="G17" s="7">
        <f t="shared" si="1"/>
        <v>8.1564245810055835E-2</v>
      </c>
      <c r="I17" t="s">
        <v>17</v>
      </c>
      <c r="J17" s="5">
        <v>143</v>
      </c>
      <c r="K17" s="6">
        <v>474.8</v>
      </c>
      <c r="L17" s="107">
        <v>478.4</v>
      </c>
      <c r="M17" s="6">
        <v>440.1</v>
      </c>
      <c r="N17" s="8">
        <f t="shared" si="2"/>
        <v>-7.5250836120400733E-3</v>
      </c>
      <c r="O17" s="7">
        <f t="shared" si="3"/>
        <v>7.8845716882526728E-2</v>
      </c>
    </row>
    <row r="18" spans="1:15" x14ac:dyDescent="0.3">
      <c r="A18" t="s">
        <v>18</v>
      </c>
      <c r="B18" s="5">
        <v>132</v>
      </c>
      <c r="C18" s="6">
        <v>484.6</v>
      </c>
      <c r="D18" s="107">
        <v>486.1</v>
      </c>
      <c r="E18" s="107">
        <v>445.4</v>
      </c>
      <c r="F18" s="7">
        <f t="shared" si="0"/>
        <v>-3.0857848179386416E-3</v>
      </c>
      <c r="G18" s="7">
        <f t="shared" si="1"/>
        <v>8.8010776829815951E-2</v>
      </c>
      <c r="I18" t="s">
        <v>19</v>
      </c>
      <c r="J18" s="5">
        <v>165</v>
      </c>
      <c r="K18" s="6">
        <v>449.2</v>
      </c>
      <c r="L18" s="107">
        <v>456.2</v>
      </c>
      <c r="M18" s="6">
        <v>415.1</v>
      </c>
      <c r="N18" s="8">
        <f t="shared" si="2"/>
        <v>-1.5344147303814171E-2</v>
      </c>
      <c r="O18" s="7">
        <f t="shared" si="3"/>
        <v>8.2148879788002782E-2</v>
      </c>
    </row>
    <row r="19" spans="1:15" x14ac:dyDescent="0.3">
      <c r="A19" t="s">
        <v>20</v>
      </c>
      <c r="B19" s="5">
        <v>707</v>
      </c>
      <c r="C19" s="6">
        <v>471.6</v>
      </c>
      <c r="D19" s="107">
        <v>473.7</v>
      </c>
      <c r="E19" s="107">
        <v>433.9</v>
      </c>
      <c r="F19" s="9">
        <f t="shared" si="0"/>
        <v>-4.4331855604812231E-3</v>
      </c>
      <c r="G19" s="7">
        <f t="shared" si="1"/>
        <v>8.68863793500807E-2</v>
      </c>
      <c r="I19" s="141" t="s">
        <v>20</v>
      </c>
      <c r="J19" s="5">
        <v>81</v>
      </c>
      <c r="K19" s="6">
        <v>455.1</v>
      </c>
      <c r="L19" s="107">
        <v>462.6</v>
      </c>
      <c r="M19" s="6">
        <v>419.9</v>
      </c>
      <c r="N19" s="142">
        <f t="shared" si="2"/>
        <v>-1.6212710765240002E-2</v>
      </c>
      <c r="O19" s="143">
        <f t="shared" si="3"/>
        <v>8.382948321028838E-2</v>
      </c>
    </row>
    <row r="20" spans="1:15" x14ac:dyDescent="0.3">
      <c r="A20" t="s">
        <v>21</v>
      </c>
      <c r="B20" s="5">
        <v>136</v>
      </c>
      <c r="C20" s="6">
        <v>469.3</v>
      </c>
      <c r="D20" s="107">
        <v>471.9</v>
      </c>
      <c r="E20" s="107">
        <v>433.3</v>
      </c>
      <c r="F20" s="7">
        <f t="shared" si="0"/>
        <v>-5.5096418732781816E-3</v>
      </c>
      <c r="G20" s="9">
        <f t="shared" si="1"/>
        <v>8.3083314101084715E-2</v>
      </c>
      <c r="I20" t="s">
        <v>22</v>
      </c>
      <c r="J20" s="121">
        <v>996</v>
      </c>
      <c r="K20" s="125">
        <v>464.74</v>
      </c>
      <c r="L20" s="108">
        <v>466.01</v>
      </c>
      <c r="M20" s="125">
        <v>429.12</v>
      </c>
      <c r="N20" s="8">
        <f t="shared" si="2"/>
        <v>-2.7252634063645864E-3</v>
      </c>
      <c r="O20" s="7">
        <f t="shared" si="3"/>
        <v>8.3007084265473541E-2</v>
      </c>
    </row>
    <row r="21" spans="1:15" x14ac:dyDescent="0.3">
      <c r="A21" s="133" t="s">
        <v>22</v>
      </c>
      <c r="B21" s="119">
        <v>2660</v>
      </c>
      <c r="C21" s="125">
        <v>473.49</v>
      </c>
      <c r="D21" s="108">
        <v>476.48</v>
      </c>
      <c r="E21" s="108">
        <v>437.71</v>
      </c>
      <c r="F21" s="134">
        <f t="shared" si="0"/>
        <v>-6.2751846877099338E-3</v>
      </c>
      <c r="G21" s="134">
        <f t="shared" si="1"/>
        <v>8.1743620205158685E-2</v>
      </c>
      <c r="J21" s="15"/>
      <c r="K21" s="15"/>
      <c r="L21" s="110"/>
      <c r="M21" s="16"/>
      <c r="N21" s="15"/>
      <c r="O21" s="17"/>
    </row>
    <row r="22" spans="1:15" ht="5.0999999999999996" customHeight="1" x14ac:dyDescent="0.3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3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3">
      <c r="A24" t="s">
        <v>13</v>
      </c>
      <c r="B24" s="5">
        <v>43</v>
      </c>
      <c r="C24" s="6">
        <v>485.6</v>
      </c>
      <c r="D24" s="107">
        <v>487.1</v>
      </c>
      <c r="E24" s="107">
        <v>450.8</v>
      </c>
      <c r="F24" s="9">
        <f t="shared" ref="F24:F33" si="4">IF(C24="-","-",IF(D24="-","-",C24/D24-1))</f>
        <v>-3.0794498049682151E-3</v>
      </c>
      <c r="G24" s="7">
        <f t="shared" ref="G24:G33" si="5">IF(C24="-","-",IF(E24="-","-",C24/E24-1))</f>
        <v>7.7196095829636269E-2</v>
      </c>
      <c r="I24" t="s">
        <v>17</v>
      </c>
      <c r="J24" s="5">
        <v>61</v>
      </c>
      <c r="K24" s="6">
        <v>405.2</v>
      </c>
      <c r="L24" s="107">
        <v>408.9</v>
      </c>
      <c r="M24" s="6">
        <v>406.5</v>
      </c>
      <c r="N24" s="8">
        <f t="shared" ref="N24:N31" si="6">IF(K24="-","-",IF(L24="-","-",K24/L24-1))</f>
        <v>-9.048667155783785E-3</v>
      </c>
      <c r="O24" s="7">
        <f t="shared" ref="O24:O31" si="7">IF(K24="-","-",IF(M24="-","-",K24/M24-1))</f>
        <v>-3.1980319803198709E-3</v>
      </c>
    </row>
    <row r="25" spans="1:15" x14ac:dyDescent="0.3">
      <c r="A25" t="s">
        <v>14</v>
      </c>
      <c r="B25" s="5">
        <v>116</v>
      </c>
      <c r="C25" s="6">
        <v>488.6</v>
      </c>
      <c r="D25" s="107">
        <v>490</v>
      </c>
      <c r="E25" s="107">
        <v>452</v>
      </c>
      <c r="F25" s="9">
        <f t="shared" si="4"/>
        <v>-2.8571428571427804E-3</v>
      </c>
      <c r="G25" s="7">
        <f t="shared" si="5"/>
        <v>8.097345132743361E-2</v>
      </c>
      <c r="I25" t="s">
        <v>18</v>
      </c>
      <c r="J25" s="5">
        <v>46</v>
      </c>
      <c r="K25" s="6">
        <v>404.3</v>
      </c>
      <c r="L25" s="107">
        <v>405.6</v>
      </c>
      <c r="M25" s="6">
        <v>406.3</v>
      </c>
      <c r="N25" s="8">
        <f t="shared" si="6"/>
        <v>-3.2051282051281937E-3</v>
      </c>
      <c r="O25" s="7">
        <f t="shared" si="7"/>
        <v>-4.9224710804823824E-3</v>
      </c>
    </row>
    <row r="26" spans="1:15" x14ac:dyDescent="0.3">
      <c r="A26" t="s">
        <v>15</v>
      </c>
      <c r="B26" s="5">
        <v>63</v>
      </c>
      <c r="C26" s="6">
        <v>485.9</v>
      </c>
      <c r="D26" s="107">
        <v>488.2</v>
      </c>
      <c r="E26" s="107">
        <v>448.9</v>
      </c>
      <c r="F26" s="7">
        <f t="shared" si="4"/>
        <v>-4.7111839410077794E-3</v>
      </c>
      <c r="G26" s="7">
        <f t="shared" si="5"/>
        <v>8.2423702383604303E-2</v>
      </c>
      <c r="I26" t="s">
        <v>19</v>
      </c>
      <c r="J26" s="5">
        <v>48</v>
      </c>
      <c r="K26" s="6">
        <v>378.4</v>
      </c>
      <c r="L26" s="107">
        <v>387.1</v>
      </c>
      <c r="M26" s="6">
        <v>384.3</v>
      </c>
      <c r="N26" s="8">
        <f t="shared" si="6"/>
        <v>-2.2474812709894154E-2</v>
      </c>
      <c r="O26" s="7">
        <f t="shared" si="7"/>
        <v>-1.5352589123081017E-2</v>
      </c>
    </row>
    <row r="27" spans="1:15" x14ac:dyDescent="0.3">
      <c r="A27" t="s">
        <v>16</v>
      </c>
      <c r="B27" s="5">
        <v>76</v>
      </c>
      <c r="C27" s="6">
        <v>480.8</v>
      </c>
      <c r="D27" s="107">
        <v>483</v>
      </c>
      <c r="E27" s="107">
        <v>442.7</v>
      </c>
      <c r="F27" s="7">
        <f t="shared" si="4"/>
        <v>-4.5548654244306208E-3</v>
      </c>
      <c r="G27" s="7">
        <f t="shared" si="5"/>
        <v>8.6062796476169101E-2</v>
      </c>
      <c r="I27" t="s">
        <v>20</v>
      </c>
      <c r="J27" s="5">
        <v>200</v>
      </c>
      <c r="K27" s="6">
        <v>387.2</v>
      </c>
      <c r="L27" s="107">
        <v>390.4</v>
      </c>
      <c r="M27" s="6">
        <v>385.7</v>
      </c>
      <c r="N27" s="8">
        <f t="shared" si="6"/>
        <v>-8.1967213114754189E-3</v>
      </c>
      <c r="O27" s="7">
        <f t="shared" si="7"/>
        <v>3.889032927145486E-3</v>
      </c>
    </row>
    <row r="28" spans="1:15" x14ac:dyDescent="0.3">
      <c r="A28" t="s">
        <v>17</v>
      </c>
      <c r="B28" s="5">
        <v>352</v>
      </c>
      <c r="C28" s="6">
        <v>483.6</v>
      </c>
      <c r="D28" s="107">
        <v>486.1</v>
      </c>
      <c r="E28" s="107">
        <v>447.1</v>
      </c>
      <c r="F28" s="7">
        <f t="shared" si="4"/>
        <v>-5.1429746965644396E-3</v>
      </c>
      <c r="G28" s="7">
        <f t="shared" si="5"/>
        <v>8.1637217624692449E-2</v>
      </c>
      <c r="I28" t="s">
        <v>21</v>
      </c>
      <c r="J28" s="5">
        <v>96</v>
      </c>
      <c r="K28" s="6">
        <v>394.1</v>
      </c>
      <c r="L28" s="107">
        <v>393.9</v>
      </c>
      <c r="M28" s="6">
        <v>386.5</v>
      </c>
      <c r="N28" s="8">
        <f t="shared" si="6"/>
        <v>5.0774308200063345E-4</v>
      </c>
      <c r="O28" s="7">
        <f t="shared" si="7"/>
        <v>1.9663648124191413E-2</v>
      </c>
    </row>
    <row r="29" spans="1:15" x14ac:dyDescent="0.3">
      <c r="A29" t="s">
        <v>18</v>
      </c>
      <c r="B29" s="5">
        <v>293</v>
      </c>
      <c r="C29" s="6">
        <v>481.6</v>
      </c>
      <c r="D29" s="107">
        <v>483.5</v>
      </c>
      <c r="E29" s="107">
        <v>444.9</v>
      </c>
      <c r="F29" s="7">
        <f t="shared" si="4"/>
        <v>-3.9296794208892871E-3</v>
      </c>
      <c r="G29" s="7">
        <f t="shared" si="5"/>
        <v>8.2490447291526214E-2</v>
      </c>
      <c r="I29" t="s">
        <v>25</v>
      </c>
      <c r="J29" s="5">
        <v>287</v>
      </c>
      <c r="K29" s="6">
        <v>349.2</v>
      </c>
      <c r="L29" s="107">
        <v>351.8</v>
      </c>
      <c r="M29" s="6">
        <v>340</v>
      </c>
      <c r="N29" s="8">
        <f t="shared" si="6"/>
        <v>-7.3905628197840079E-3</v>
      </c>
      <c r="O29" s="7">
        <f t="shared" si="7"/>
        <v>2.7058823529411802E-2</v>
      </c>
    </row>
    <row r="30" spans="1:15" x14ac:dyDescent="0.3">
      <c r="A30" t="s">
        <v>19</v>
      </c>
      <c r="B30" s="5">
        <v>72</v>
      </c>
      <c r="C30" s="6">
        <v>467.6</v>
      </c>
      <c r="D30" s="107">
        <v>467.3</v>
      </c>
      <c r="E30" s="107">
        <v>428.8</v>
      </c>
      <c r="F30" s="7">
        <f t="shared" si="4"/>
        <v>6.4198587631070225E-4</v>
      </c>
      <c r="G30" s="7">
        <f t="shared" si="5"/>
        <v>9.0485074626865725E-2</v>
      </c>
      <c r="I30" s="141" t="s">
        <v>26</v>
      </c>
      <c r="J30" s="123">
        <v>184</v>
      </c>
      <c r="K30" s="126">
        <v>366.2</v>
      </c>
      <c r="L30" s="112">
        <v>370.4</v>
      </c>
      <c r="M30" s="126">
        <v>362.8</v>
      </c>
      <c r="N30" s="8">
        <f t="shared" si="6"/>
        <v>-1.1339092872570178E-2</v>
      </c>
      <c r="O30" s="143">
        <f t="shared" si="7"/>
        <v>9.3715545755237439E-3</v>
      </c>
    </row>
    <row r="31" spans="1:15" x14ac:dyDescent="0.3">
      <c r="A31" t="s">
        <v>20</v>
      </c>
      <c r="B31" s="5">
        <v>420</v>
      </c>
      <c r="C31" s="6">
        <v>470.6</v>
      </c>
      <c r="D31" s="107">
        <v>473.5</v>
      </c>
      <c r="E31" s="107">
        <v>434.1</v>
      </c>
      <c r="F31" s="9">
        <f t="shared" si="4"/>
        <v>-6.124604012671564E-3</v>
      </c>
      <c r="G31" s="7">
        <f t="shared" si="5"/>
        <v>8.4082008753743276E-2</v>
      </c>
      <c r="I31" t="s">
        <v>22</v>
      </c>
      <c r="J31" s="10">
        <v>1384</v>
      </c>
      <c r="K31" s="6">
        <v>357.73</v>
      </c>
      <c r="L31" s="107">
        <v>360.36</v>
      </c>
      <c r="M31" s="6">
        <v>359.54</v>
      </c>
      <c r="N31" s="145">
        <f t="shared" si="6"/>
        <v>-7.2982572982572824E-3</v>
      </c>
      <c r="O31" s="7">
        <f t="shared" si="7"/>
        <v>-5.0342103799299043E-3</v>
      </c>
    </row>
    <row r="32" spans="1:15" x14ac:dyDescent="0.3">
      <c r="A32" t="s">
        <v>21</v>
      </c>
      <c r="B32" s="5">
        <v>349</v>
      </c>
      <c r="C32" s="6">
        <v>470</v>
      </c>
      <c r="D32" s="107">
        <v>472.1</v>
      </c>
      <c r="E32" s="107">
        <v>432.7</v>
      </c>
      <c r="F32" s="7">
        <f t="shared" si="4"/>
        <v>-4.4482101249735395E-3</v>
      </c>
      <c r="G32" s="9">
        <f t="shared" si="5"/>
        <v>8.6202911948232153E-2</v>
      </c>
    </row>
    <row r="33" spans="1:15" x14ac:dyDescent="0.3">
      <c r="A33" s="133" t="s">
        <v>22</v>
      </c>
      <c r="B33" s="119">
        <v>1994</v>
      </c>
      <c r="C33" s="125">
        <v>473.63</v>
      </c>
      <c r="D33" s="108">
        <v>477.33</v>
      </c>
      <c r="E33" s="108">
        <v>438.11</v>
      </c>
      <c r="F33" s="134">
        <f t="shared" si="4"/>
        <v>-7.7514507782875386E-3</v>
      </c>
      <c r="G33" s="134">
        <f t="shared" si="5"/>
        <v>8.1075528976740863E-2</v>
      </c>
    </row>
    <row r="34" spans="1:15" ht="5.0999999999999996" customHeight="1" x14ac:dyDescent="0.3"/>
    <row r="35" spans="1:15" ht="5.0999999999999996" customHeight="1" x14ac:dyDescent="0.3"/>
    <row r="36" spans="1:15" x14ac:dyDescent="0.3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45094</v>
      </c>
      <c r="K36" s="133"/>
      <c r="L36" s="133"/>
      <c r="M36" s="133"/>
      <c r="N36" s="133"/>
      <c r="O36" s="133"/>
    </row>
    <row r="37" spans="1:15" ht="5.0999999999999996" customHeight="1" x14ac:dyDescent="0.3"/>
    <row r="38" spans="1:15" x14ac:dyDescent="0.3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8631</v>
      </c>
      <c r="K38" s="25">
        <v>613.30193873565224</v>
      </c>
      <c r="L38" s="25">
        <v>619.27049297788517</v>
      </c>
      <c r="M38" s="104">
        <v>635.58033107594849</v>
      </c>
      <c r="N38" s="8">
        <f>IF(K38="-","-",IF(L38="-","-",K38/L38-1))</f>
        <v>-9.6380407429585979E-3</v>
      </c>
      <c r="O38" s="8">
        <f>IF(K38="-","-",IF(M38="-","-",K38/M38-1))</f>
        <v>-3.5052048106306355E-2</v>
      </c>
    </row>
    <row r="39" spans="1:15" x14ac:dyDescent="0.3">
      <c r="I39" t="s">
        <v>31</v>
      </c>
      <c r="J39" s="103" t="s">
        <v>30</v>
      </c>
      <c r="K39" s="25" t="s">
        <v>30</v>
      </c>
      <c r="L39" s="25" t="s">
        <v>30</v>
      </c>
      <c r="M39" s="25" t="s">
        <v>30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3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8631</v>
      </c>
      <c r="K40" s="115">
        <v>613.30193873565224</v>
      </c>
      <c r="L40" s="115">
        <v>619.27049297788517</v>
      </c>
      <c r="M40" s="115">
        <v>635.58033107594849</v>
      </c>
      <c r="N40" s="149">
        <f>IF(K40="-","-",IF(L40="-","-",K40/L40-1))</f>
        <v>-9.6380407429585979E-3</v>
      </c>
      <c r="O40" s="149">
        <f>IF(K40="-","-",IF(M40="-","-",K40/M40-1))</f>
        <v>-3.5052048106306355E-2</v>
      </c>
    </row>
    <row r="41" spans="1:15" ht="5.0999999999999996" customHeight="1" x14ac:dyDescent="0.3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3"/>
    <row r="43" spans="1:15" x14ac:dyDescent="0.3">
      <c r="A43" s="1" t="s">
        <v>33</v>
      </c>
      <c r="I43" s="92" t="s">
        <v>5</v>
      </c>
      <c r="J43" s="93">
        <f>J36</f>
        <v>45094</v>
      </c>
    </row>
    <row r="44" spans="1:15" ht="5.0999999999999996" customHeight="1" x14ac:dyDescent="0.3"/>
    <row r="45" spans="1:15" x14ac:dyDescent="0.3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219.85311710143978</v>
      </c>
      <c r="L45" s="28">
        <v>219.22300895915922</v>
      </c>
      <c r="M45" s="28">
        <v>185.15720562200642</v>
      </c>
      <c r="N45" s="8">
        <f>IF(K45="-","-",IF(L45="-","-",K45/L45-1))</f>
        <v>2.8742792340650247E-3</v>
      </c>
      <c r="O45" s="8">
        <f>IF(K45="-","-",IF(M45="-","-",K45/M45-1))</f>
        <v>0.18738623410781075</v>
      </c>
    </row>
    <row r="46" spans="1:15" ht="5.0999999999999996" customHeight="1" x14ac:dyDescent="0.3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3"/>
    <row r="48" spans="1:15" x14ac:dyDescent="0.3">
      <c r="A48" s="1" t="s">
        <v>35</v>
      </c>
      <c r="I48" s="92" t="s">
        <v>5</v>
      </c>
      <c r="J48" s="93">
        <f>J43</f>
        <v>45094</v>
      </c>
    </row>
    <row r="49" spans="1:15" ht="5.0999999999999996" customHeight="1" x14ac:dyDescent="0.3"/>
    <row r="50" spans="1:15" x14ac:dyDescent="0.3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116.68</v>
      </c>
      <c r="L50" s="107">
        <v>116.6</v>
      </c>
      <c r="M50" s="107">
        <v>126.14</v>
      </c>
      <c r="N50" s="8">
        <f>IF(K50="-","-",IF(L50="-","-",K50/L50-1))</f>
        <v>6.8610634648380575E-4</v>
      </c>
      <c r="O50" s="7">
        <f>IF(K50="-","-",IF(M50="-","-",K50/M50-1))</f>
        <v>-7.4996036150309142E-2</v>
      </c>
    </row>
    <row r="51" spans="1:15" ht="5.0999999999999996" customHeight="1" x14ac:dyDescent="0.3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3">
      <c r="O52" t="s">
        <v>32</v>
      </c>
    </row>
    <row r="53" spans="1:15" x14ac:dyDescent="0.3">
      <c r="A53" s="1" t="s">
        <v>36</v>
      </c>
      <c r="G53" s="92" t="s">
        <v>37</v>
      </c>
      <c r="I53" s="100">
        <v>45047</v>
      </c>
    </row>
    <row r="54" spans="1:15" ht="5.0999999999999996" customHeight="1" x14ac:dyDescent="0.3"/>
    <row r="55" spans="1:15" x14ac:dyDescent="0.3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3">
      <c r="C56" s="29" t="s">
        <v>6</v>
      </c>
      <c r="D56" t="s">
        <v>38</v>
      </c>
      <c r="E56" t="s">
        <v>11</v>
      </c>
      <c r="F56" s="101">
        <v>45017</v>
      </c>
      <c r="G56" s="101">
        <v>44682</v>
      </c>
      <c r="K56" s="29" t="s">
        <v>6</v>
      </c>
      <c r="L56" t="s">
        <v>38</v>
      </c>
      <c r="M56" t="s">
        <v>11</v>
      </c>
      <c r="N56" s="101">
        <f>F56</f>
        <v>45017</v>
      </c>
      <c r="O56" s="101">
        <f>G56</f>
        <v>44682</v>
      </c>
    </row>
    <row r="57" spans="1:15" x14ac:dyDescent="0.3">
      <c r="A57" t="s">
        <v>39</v>
      </c>
      <c r="C57" s="25">
        <v>3.28</v>
      </c>
      <c r="D57" s="30">
        <v>3.66</v>
      </c>
      <c r="E57" s="30">
        <v>3.23</v>
      </c>
      <c r="F57" s="7">
        <f>IF(C57="-","-",IF(D57="-","-",C57/D57-1))</f>
        <v>-0.10382513661202197</v>
      </c>
      <c r="G57" s="7">
        <f>IF(C57="-","-",IF(E57="-","-",C57/E57-1))</f>
        <v>1.5479876160990669E-2</v>
      </c>
      <c r="I57" t="s">
        <v>40</v>
      </c>
      <c r="K57" s="25">
        <v>2.73</v>
      </c>
      <c r="L57" s="30">
        <v>2.73</v>
      </c>
      <c r="M57" s="30">
        <v>2.625</v>
      </c>
      <c r="N57" s="7">
        <f>IF(K57="-","-",IF(L57="-","-",K57/L57-1))</f>
        <v>0</v>
      </c>
      <c r="O57" s="7">
        <f>IF(K57="-","-",IF(M57="-","-",K57/M57-1))</f>
        <v>4.0000000000000036E-2</v>
      </c>
    </row>
    <row r="58" spans="1:15" x14ac:dyDescent="0.3">
      <c r="A58" t="s">
        <v>41</v>
      </c>
      <c r="C58" s="25">
        <v>27.13</v>
      </c>
      <c r="D58" s="30">
        <v>28.38</v>
      </c>
      <c r="E58" s="30">
        <v>25.13</v>
      </c>
      <c r="F58" s="7">
        <f>IF(C58="-","-",IF(D58="-","-",C58/D58-1))</f>
        <v>-4.4045102184637086E-2</v>
      </c>
      <c r="G58" s="7">
        <f>IF(C58="-","-",IF(E58="-","-",C58/E58-1))</f>
        <v>7.9586152009550437E-2</v>
      </c>
      <c r="I58" t="s">
        <v>42</v>
      </c>
      <c r="K58" s="25">
        <v>20.5</v>
      </c>
      <c r="L58" s="30">
        <v>20.5</v>
      </c>
      <c r="M58" s="30">
        <v>23.13</v>
      </c>
      <c r="N58" s="7">
        <f>IF(K58="-","-",IF(L58="-","-",K58/L58-1))</f>
        <v>0</v>
      </c>
      <c r="O58" s="7">
        <f>IF(K58="-","-",IF(M58="-","-",K58/M58-1))</f>
        <v>-0.11370514483354943</v>
      </c>
    </row>
    <row r="59" spans="1:15" x14ac:dyDescent="0.3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3"/>
    <row r="61" spans="1:15" ht="5.0999999999999996" customHeight="1" x14ac:dyDescent="0.3"/>
    <row r="67" spans="1:15" ht="5.0999999999999996" customHeight="1" x14ac:dyDescent="0.3"/>
    <row r="69" spans="1:15" ht="5.0999999999999996" customHeight="1" x14ac:dyDescent="0.3"/>
    <row r="70" spans="1:15" x14ac:dyDescent="0.3">
      <c r="A70" s="92" t="s">
        <v>0</v>
      </c>
      <c r="B70" s="93" t="str">
        <f>B1</f>
        <v>22nd June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24</v>
      </c>
      <c r="O70" s="94"/>
    </row>
    <row r="71" spans="1:15" x14ac:dyDescent="0.3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3">
      <c r="A72" s="1" t="s">
        <v>43</v>
      </c>
      <c r="I72" s="29" t="s">
        <v>44</v>
      </c>
      <c r="J72" s="100">
        <v>45047</v>
      </c>
    </row>
    <row r="73" spans="1:15" x14ac:dyDescent="0.3">
      <c r="L73" t="s">
        <v>6</v>
      </c>
      <c r="M73" t="s">
        <v>6</v>
      </c>
      <c r="N73" s="156" t="s">
        <v>7</v>
      </c>
      <c r="O73" s="156"/>
    </row>
    <row r="74" spans="1:15" x14ac:dyDescent="0.3">
      <c r="K74" s="29" t="s">
        <v>6</v>
      </c>
      <c r="L74" t="s">
        <v>38</v>
      </c>
      <c r="M74" t="s">
        <v>11</v>
      </c>
      <c r="N74" s="101">
        <v>45017</v>
      </c>
      <c r="O74" s="101">
        <v>44682</v>
      </c>
    </row>
    <row r="75" spans="1:15" x14ac:dyDescent="0.3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 t="s">
        <v>30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3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>
        <v>267.32669009242994</v>
      </c>
      <c r="L76" s="30">
        <v>215.24415233415235</v>
      </c>
      <c r="M76" s="30">
        <v>150.23334197562869</v>
      </c>
      <c r="N76" s="8">
        <f>IF(K76="-","-",IF(L76="-","-",K76/L76-1))</f>
        <v>0.24196958288289716</v>
      </c>
      <c r="O76" s="8">
        <f>IF(K76="-","-",IF(M76="-","-",K76/M76-1))</f>
        <v>0.77940986053413153</v>
      </c>
    </row>
    <row r="77" spans="1:15" x14ac:dyDescent="0.3">
      <c r="I77" t="s">
        <v>98</v>
      </c>
      <c r="K77" s="25">
        <v>235.37947910621011</v>
      </c>
      <c r="L77" s="30">
        <v>214.58565753138075</v>
      </c>
      <c r="M77" s="30">
        <v>150.62411440254863</v>
      </c>
      <c r="N77" s="8">
        <f>IF(K77="-","-",IF(L77="-","-",K77/L77-1))</f>
        <v>9.6902196605514135E-2</v>
      </c>
      <c r="O77" s="8">
        <f>IF(K77="-","-",IF(M77="-","-",K77/M77-1))</f>
        <v>0.56269452630373373</v>
      </c>
    </row>
    <row r="78" spans="1:15" x14ac:dyDescent="0.3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3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3"/>
    <row r="81" spans="1:15" x14ac:dyDescent="0.3">
      <c r="I81" s="92" t="s">
        <v>5</v>
      </c>
      <c r="J81" s="93">
        <f>C10</f>
        <v>45094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3">
      <c r="A82" s="1" t="s">
        <v>49</v>
      </c>
      <c r="L82" t="s">
        <v>10</v>
      </c>
      <c r="M82" t="s">
        <v>11</v>
      </c>
      <c r="N82" s="102">
        <f>N13</f>
        <v>45087</v>
      </c>
      <c r="O82" s="102">
        <f>O13</f>
        <v>44730</v>
      </c>
    </row>
    <row r="83" spans="1:15" ht="5.0999999999999996" customHeight="1" x14ac:dyDescent="0.3"/>
    <row r="84" spans="1:15" ht="14.4" customHeight="1" x14ac:dyDescent="0.3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>
        <v>224</v>
      </c>
      <c r="L84" s="25" t="s">
        <v>30</v>
      </c>
      <c r="M84" s="25">
        <v>347.5</v>
      </c>
      <c r="N84" s="8" t="str">
        <f>IF(K84="-","-",IF(L84="-","-",K84/L84-1))</f>
        <v>-</v>
      </c>
      <c r="O84" s="8">
        <f>IF(K84="-","-",IF(M84="-","-",K84/M84-1))</f>
        <v>-0.35539568345323747</v>
      </c>
    </row>
    <row r="85" spans="1:15" ht="14.4" customHeight="1" x14ac:dyDescent="0.3">
      <c r="I85" t="s">
        <v>51</v>
      </c>
      <c r="K85" s="25">
        <v>207.5</v>
      </c>
      <c r="L85" s="25" t="s">
        <v>30</v>
      </c>
      <c r="M85" s="25">
        <v>341.5</v>
      </c>
      <c r="N85" s="8" t="str">
        <f>IF(K85="-","-",IF(L85="-","-",K85/L85-1))</f>
        <v>-</v>
      </c>
      <c r="O85" s="8">
        <f t="shared" ref="O85" si="8">IF(K85="-","-",IF(M85="-","-",K85/M85-1))</f>
        <v>-0.3923865300146413</v>
      </c>
    </row>
    <row r="86" spans="1:15" ht="5.0999999999999996" customHeight="1" x14ac:dyDescent="0.3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3"/>
    <row r="88" spans="1:15" x14ac:dyDescent="0.3">
      <c r="A88" s="1" t="s">
        <v>52</v>
      </c>
      <c r="I88" s="92" t="s">
        <v>5</v>
      </c>
      <c r="J88" s="93">
        <f>C10</f>
        <v>45094</v>
      </c>
    </row>
    <row r="89" spans="1:15" ht="3" customHeight="1" x14ac:dyDescent="0.3"/>
    <row r="90" spans="1:15" x14ac:dyDescent="0.3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3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45087</v>
      </c>
      <c r="O91" s="140">
        <f>G13</f>
        <v>44730</v>
      </c>
    </row>
    <row r="92" spans="1:15" x14ac:dyDescent="0.3">
      <c r="A92" s="1" t="s">
        <v>58</v>
      </c>
      <c r="B92" t="s">
        <v>59</v>
      </c>
      <c r="F92" t="s">
        <v>60</v>
      </c>
      <c r="I92" s="33">
        <v>34</v>
      </c>
      <c r="J92" s="33" t="s">
        <v>369</v>
      </c>
      <c r="K92" s="103">
        <v>752.94117647058829</v>
      </c>
      <c r="L92" s="103">
        <v>752.66666666666663</v>
      </c>
      <c r="M92" s="103">
        <v>796.95652173913038</v>
      </c>
      <c r="N92" s="34">
        <f t="shared" ref="N92:N99" si="9">IF(K92="-","-",IF(L92="-","-",K92/L92-1))</f>
        <v>3.6471630281886824E-4</v>
      </c>
      <c r="O92" s="8">
        <f t="shared" ref="O92:O99" si="10">IF(K92="-","-",IF(M92="-","-",K92/M92-1))</f>
        <v>-5.522929302653945E-2</v>
      </c>
    </row>
    <row r="93" spans="1:15" x14ac:dyDescent="0.3">
      <c r="A93" s="1" t="s">
        <v>61</v>
      </c>
      <c r="F93" t="s">
        <v>62</v>
      </c>
      <c r="I93" s="33">
        <v>105</v>
      </c>
      <c r="J93" s="33" t="s">
        <v>370</v>
      </c>
      <c r="K93" s="103">
        <v>896.85714285714289</v>
      </c>
      <c r="L93" s="103">
        <v>931.31531531531527</v>
      </c>
      <c r="M93" s="103">
        <v>872.78571428571433</v>
      </c>
      <c r="N93" s="34">
        <f t="shared" si="9"/>
        <v>-3.6999469343533598E-2</v>
      </c>
      <c r="O93" s="8">
        <f t="shared" si="10"/>
        <v>2.7579998363204794E-2</v>
      </c>
    </row>
    <row r="94" spans="1:15" x14ac:dyDescent="0.3">
      <c r="F94" t="s">
        <v>63</v>
      </c>
      <c r="I94" s="33">
        <v>146</v>
      </c>
      <c r="J94" s="33" t="s">
        <v>371</v>
      </c>
      <c r="K94" s="103">
        <v>1116.0616438356165</v>
      </c>
      <c r="L94" s="103">
        <v>1131.8116883116884</v>
      </c>
      <c r="M94" s="103">
        <v>995.71759259259261</v>
      </c>
      <c r="N94" s="34">
        <f t="shared" si="9"/>
        <v>-1.3915781784835657E-2</v>
      </c>
      <c r="O94" s="8">
        <f t="shared" si="10"/>
        <v>0.12086162998253247</v>
      </c>
    </row>
    <row r="95" spans="1:15" x14ac:dyDescent="0.3">
      <c r="F95" t="s">
        <v>64</v>
      </c>
      <c r="I95" s="33">
        <v>141</v>
      </c>
      <c r="J95" s="33" t="s">
        <v>372</v>
      </c>
      <c r="K95" s="103">
        <v>1445.5886524822695</v>
      </c>
      <c r="L95" s="103">
        <v>1462.5151515151515</v>
      </c>
      <c r="M95" s="103">
        <v>1335.3681592039802</v>
      </c>
      <c r="N95" s="34">
        <f t="shared" si="9"/>
        <v>-1.1573554650251894E-2</v>
      </c>
      <c r="O95" s="8">
        <f t="shared" si="10"/>
        <v>8.253940497127954E-2</v>
      </c>
    </row>
    <row r="96" spans="1:15" x14ac:dyDescent="0.3">
      <c r="B96" t="s">
        <v>65</v>
      </c>
      <c r="F96" t="s">
        <v>60</v>
      </c>
      <c r="I96" s="33">
        <v>39</v>
      </c>
      <c r="J96" s="33" t="s">
        <v>373</v>
      </c>
      <c r="K96" s="103">
        <v>686.15384615384619</v>
      </c>
      <c r="L96" s="103">
        <v>703.375</v>
      </c>
      <c r="M96" s="103">
        <v>610.74324324324323</v>
      </c>
      <c r="N96" s="34">
        <f t="shared" si="9"/>
        <v>-2.44836024114502E-2</v>
      </c>
      <c r="O96" s="8">
        <f t="shared" si="10"/>
        <v>0.12347349519603101</v>
      </c>
    </row>
    <row r="97" spans="1:15" x14ac:dyDescent="0.3">
      <c r="F97" t="s">
        <v>62</v>
      </c>
      <c r="I97" s="33">
        <v>96</v>
      </c>
      <c r="J97" s="33" t="s">
        <v>374</v>
      </c>
      <c r="K97" s="103">
        <v>854.375</v>
      </c>
      <c r="L97" s="103">
        <v>819.82786885245901</v>
      </c>
      <c r="M97" s="103">
        <v>806.60431654676256</v>
      </c>
      <c r="N97" s="34">
        <f t="shared" si="9"/>
        <v>4.2139493496235803E-2</v>
      </c>
      <c r="O97" s="8">
        <f t="shared" si="10"/>
        <v>5.9224433186464198E-2</v>
      </c>
    </row>
    <row r="98" spans="1:15" x14ac:dyDescent="0.3">
      <c r="F98" t="s">
        <v>63</v>
      </c>
      <c r="I98" s="33">
        <v>131</v>
      </c>
      <c r="J98" s="33" t="s">
        <v>375</v>
      </c>
      <c r="K98" s="103">
        <v>1071.7404580152672</v>
      </c>
      <c r="L98" s="103">
        <v>1050.6645161290323</v>
      </c>
      <c r="M98" s="103">
        <v>985.68717948717949</v>
      </c>
      <c r="N98" s="34">
        <f t="shared" si="9"/>
        <v>2.0059630417409657E-2</v>
      </c>
      <c r="O98" s="8">
        <f t="shared" si="10"/>
        <v>8.7302828238933206E-2</v>
      </c>
    </row>
    <row r="99" spans="1:15" x14ac:dyDescent="0.3">
      <c r="F99" t="s">
        <v>64</v>
      </c>
      <c r="I99" s="33">
        <v>93</v>
      </c>
      <c r="J99" s="33" t="s">
        <v>376</v>
      </c>
      <c r="K99" s="103">
        <v>1488.5268817204301</v>
      </c>
      <c r="L99" s="103">
        <v>1403.4172185430464</v>
      </c>
      <c r="M99" s="103">
        <v>1344.9844559585492</v>
      </c>
      <c r="N99" s="34">
        <f t="shared" si="9"/>
        <v>6.0644590968992107E-2</v>
      </c>
      <c r="O99" s="8">
        <f t="shared" si="10"/>
        <v>0.10672422653359259</v>
      </c>
    </row>
    <row r="100" spans="1:15" ht="8.1" customHeight="1" x14ac:dyDescent="0.3">
      <c r="I100" s="103"/>
      <c r="J100" s="103"/>
      <c r="K100" s="103"/>
      <c r="L100" s="103"/>
      <c r="M100" s="103"/>
      <c r="N100" s="35"/>
      <c r="O100" s="8"/>
    </row>
    <row r="101" spans="1:15" x14ac:dyDescent="0.3">
      <c r="A101" s="1" t="s">
        <v>66</v>
      </c>
      <c r="B101" t="s">
        <v>59</v>
      </c>
      <c r="F101" t="s">
        <v>67</v>
      </c>
      <c r="I101" s="33">
        <v>17</v>
      </c>
      <c r="J101" s="33" t="s">
        <v>377</v>
      </c>
      <c r="K101" s="103">
        <v>508.52941176470586</v>
      </c>
      <c r="L101" s="103" t="s">
        <v>30</v>
      </c>
      <c r="M101" s="103">
        <v>389.16666666666669</v>
      </c>
      <c r="N101" s="34" t="str">
        <f>IF(K101="-","-",IF(L101="-","-",K101/L101-1))</f>
        <v>-</v>
      </c>
      <c r="O101" s="8">
        <f>IF(K101="-","-",IF(M101="-","-",K101/M101-1))</f>
        <v>0.30671369190074294</v>
      </c>
    </row>
    <row r="102" spans="1:15" x14ac:dyDescent="0.3">
      <c r="A102" s="1" t="s">
        <v>68</v>
      </c>
      <c r="F102" t="s">
        <v>69</v>
      </c>
      <c r="I102" s="33">
        <v>226</v>
      </c>
      <c r="J102" s="33" t="s">
        <v>378</v>
      </c>
      <c r="K102" s="103">
        <v>892.38938053097343</v>
      </c>
      <c r="L102" s="103">
        <v>997.73291925465844</v>
      </c>
      <c r="M102" s="103">
        <v>909.72440944881885</v>
      </c>
      <c r="N102" s="34">
        <f>IF(K102="-","-",IF(L102="-","-",K102/L102-1))</f>
        <v>-0.10558290369168166</v>
      </c>
      <c r="O102" s="8">
        <f>IF(K102="-","-",IF(M102="-","-",K102/M102-1))</f>
        <v>-1.9055253148971052E-2</v>
      </c>
    </row>
    <row r="103" spans="1:15" x14ac:dyDescent="0.3">
      <c r="B103" t="s">
        <v>65</v>
      </c>
      <c r="F103" t="s">
        <v>67</v>
      </c>
      <c r="I103" s="33">
        <v>14</v>
      </c>
      <c r="J103" s="33" t="s">
        <v>379</v>
      </c>
      <c r="K103" s="103">
        <v>477.42857142857144</v>
      </c>
      <c r="L103" s="103" t="s">
        <v>30</v>
      </c>
      <c r="M103" s="103">
        <v>416.66666666666669</v>
      </c>
      <c r="N103" s="34" t="str">
        <f>IF(K103="-","-",IF(L103="-","-",K103/L103-1))</f>
        <v>-</v>
      </c>
      <c r="O103" s="8">
        <f>IF(K103="-","-",IF(M103="-","-",K103/M103-1))</f>
        <v>0.14582857142857142</v>
      </c>
    </row>
    <row r="104" spans="1:15" x14ac:dyDescent="0.3">
      <c r="F104" t="s">
        <v>69</v>
      </c>
      <c r="I104" s="33">
        <v>168</v>
      </c>
      <c r="J104" s="33" t="s">
        <v>380</v>
      </c>
      <c r="K104" s="103">
        <v>799.34523809523807</v>
      </c>
      <c r="L104" s="103">
        <v>787.67361111111109</v>
      </c>
      <c r="M104" s="103">
        <v>798.87931034482756</v>
      </c>
      <c r="N104" s="34">
        <f>IF(K104="-","-",IF(L104="-","-",K104/L104-1))</f>
        <v>1.4817846909537469E-2</v>
      </c>
      <c r="O104" s="8">
        <f>IF(K104="-","-",IF(M104="-","-",K104/M104-1))</f>
        <v>5.8322670818622413E-4</v>
      </c>
    </row>
    <row r="105" spans="1:15" ht="8.1" customHeight="1" x14ac:dyDescent="0.3">
      <c r="I105" s="103"/>
      <c r="J105" s="103"/>
      <c r="K105" s="103"/>
      <c r="L105" s="103"/>
      <c r="M105" s="103"/>
      <c r="N105" s="34"/>
      <c r="O105" s="8"/>
    </row>
    <row r="106" spans="1:15" x14ac:dyDescent="0.3">
      <c r="A106" s="1" t="s">
        <v>70</v>
      </c>
      <c r="B106" t="s">
        <v>71</v>
      </c>
      <c r="F106" t="s">
        <v>72</v>
      </c>
      <c r="I106" s="33" t="s">
        <v>30</v>
      </c>
      <c r="J106" s="33" t="s">
        <v>30</v>
      </c>
      <c r="K106" s="103" t="s">
        <v>30</v>
      </c>
      <c r="L106" s="103">
        <v>1793.4615384615386</v>
      </c>
      <c r="M106" s="103">
        <v>1558.75</v>
      </c>
      <c r="N106" s="34" t="str">
        <f t="shared" ref="N106:N111" si="11">IF(K106="-","-",IF(L106="-","-",K106/L106-1))</f>
        <v>-</v>
      </c>
      <c r="O106" s="8" t="str">
        <f t="shared" ref="O106:O110" si="12">IF(K106="-","-",IF(M106="-","-",K106/M106-1))</f>
        <v>-</v>
      </c>
    </row>
    <row r="107" spans="1:15" x14ac:dyDescent="0.3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3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3">
      <c r="B109" t="s">
        <v>75</v>
      </c>
      <c r="F109" t="s">
        <v>76</v>
      </c>
      <c r="I109" s="33">
        <v>66</v>
      </c>
      <c r="J109" s="33" t="s">
        <v>381</v>
      </c>
      <c r="K109" s="103">
        <v>1790.6060606060605</v>
      </c>
      <c r="L109" s="103">
        <v>1833.9285714285713</v>
      </c>
      <c r="M109" s="103">
        <v>1564.9206349206349</v>
      </c>
      <c r="N109" s="34">
        <f t="shared" si="11"/>
        <v>-2.3622790711398278E-2</v>
      </c>
      <c r="O109" s="8">
        <f t="shared" si="12"/>
        <v>0.14421525325268081</v>
      </c>
    </row>
    <row r="110" spans="1:15" x14ac:dyDescent="0.3">
      <c r="F110" t="s">
        <v>73</v>
      </c>
      <c r="I110" s="33" t="s">
        <v>30</v>
      </c>
      <c r="J110" s="33" t="s">
        <v>30</v>
      </c>
      <c r="K110" s="103" t="s">
        <v>30</v>
      </c>
      <c r="L110" s="103" t="s">
        <v>30</v>
      </c>
      <c r="M110" s="103" t="s">
        <v>30</v>
      </c>
      <c r="N110" s="34" t="str">
        <f t="shared" si="11"/>
        <v>-</v>
      </c>
      <c r="O110" s="8" t="str">
        <f t="shared" si="12"/>
        <v>-</v>
      </c>
    </row>
    <row r="111" spans="1:15" x14ac:dyDescent="0.3">
      <c r="F111" t="s">
        <v>74</v>
      </c>
      <c r="I111" s="33">
        <v>7</v>
      </c>
      <c r="J111" s="33" t="s">
        <v>382</v>
      </c>
      <c r="K111" s="103">
        <v>1568.5714285714287</v>
      </c>
      <c r="L111" s="103" t="s">
        <v>30</v>
      </c>
      <c r="M111" s="103" t="s">
        <v>30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3">
      <c r="I112" s="103"/>
      <c r="J112" s="103"/>
      <c r="K112" s="103"/>
      <c r="L112" s="103"/>
      <c r="M112" s="103"/>
      <c r="N112" s="35"/>
      <c r="O112" s="8"/>
    </row>
    <row r="113" spans="1:15" x14ac:dyDescent="0.3">
      <c r="A113" s="1" t="s">
        <v>77</v>
      </c>
      <c r="F113" t="s">
        <v>78</v>
      </c>
      <c r="I113" s="33">
        <v>367</v>
      </c>
      <c r="J113" s="33" t="s">
        <v>383</v>
      </c>
      <c r="K113" s="103">
        <v>1095.6948228882834</v>
      </c>
      <c r="L113" s="103">
        <v>1147.6987654320988</v>
      </c>
      <c r="M113" s="103">
        <v>1111.5725490196078</v>
      </c>
      <c r="N113" s="34">
        <f>IF(K113="-","-",IF(L113="-","-",K113/L113-1))</f>
        <v>-4.531149122935263E-2</v>
      </c>
      <c r="O113" s="8">
        <f>IF(K113="-","-",IF(M113="-","-",K113/M113-1))</f>
        <v>-1.4284021448108253E-2</v>
      </c>
    </row>
    <row r="114" spans="1:15" x14ac:dyDescent="0.3">
      <c r="A114" s="1" t="s">
        <v>61</v>
      </c>
      <c r="F114" t="s">
        <v>79</v>
      </c>
      <c r="I114" s="33">
        <v>940</v>
      </c>
      <c r="J114" s="33" t="s">
        <v>384</v>
      </c>
      <c r="K114" s="103">
        <v>274.718085106383</v>
      </c>
      <c r="L114" s="103">
        <v>285.31096774193549</v>
      </c>
      <c r="M114" s="103">
        <v>196.61920903954802</v>
      </c>
      <c r="N114" s="34">
        <f>IF(K114="-","-",IF(L114="-","-",K114/L114-1))</f>
        <v>-3.7127498880918486E-2</v>
      </c>
      <c r="O114" s="8">
        <f>IF(K114="-","-",IF(M114="-","-",K114/M114-1))</f>
        <v>0.39720877959144962</v>
      </c>
    </row>
    <row r="115" spans="1:15" ht="8.1" customHeight="1" x14ac:dyDescent="0.3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3">
      <c r="A116" s="1" t="s">
        <v>70</v>
      </c>
      <c r="B116" t="s">
        <v>80</v>
      </c>
      <c r="F116" t="s">
        <v>81</v>
      </c>
      <c r="I116" s="33" t="s">
        <v>30</v>
      </c>
      <c r="J116" s="33" t="s">
        <v>30</v>
      </c>
      <c r="K116" s="104" t="s">
        <v>30</v>
      </c>
      <c r="L116" s="103" t="s">
        <v>30</v>
      </c>
      <c r="M116" s="105" t="s">
        <v>30</v>
      </c>
      <c r="N116" s="8" t="str">
        <f t="shared" ref="N116:N121" si="13">IF(K116="-","-",IF(L116="-","-",K116/L116-1))</f>
        <v>-</v>
      </c>
      <c r="O116" s="8" t="str">
        <f t="shared" ref="O116:O121" si="14">IF(K116="-","-",IF(M116="-","-",K116/M116-1))</f>
        <v>-</v>
      </c>
    </row>
    <row r="117" spans="1:15" x14ac:dyDescent="0.3">
      <c r="A117" s="1" t="s">
        <v>82</v>
      </c>
      <c r="F117" t="s">
        <v>83</v>
      </c>
      <c r="I117" s="33" t="s">
        <v>30</v>
      </c>
      <c r="J117" s="33" t="s">
        <v>30</v>
      </c>
      <c r="K117" s="104" t="s">
        <v>30</v>
      </c>
      <c r="L117" s="103" t="s">
        <v>30</v>
      </c>
      <c r="M117" s="105" t="s">
        <v>30</v>
      </c>
      <c r="N117" s="34" t="str">
        <f t="shared" si="13"/>
        <v>-</v>
      </c>
      <c r="O117" s="8" t="str">
        <f t="shared" si="14"/>
        <v>-</v>
      </c>
    </row>
    <row r="118" spans="1:15" x14ac:dyDescent="0.3">
      <c r="B118" t="s">
        <v>84</v>
      </c>
      <c r="F118" t="s">
        <v>81</v>
      </c>
      <c r="I118" s="33" t="s">
        <v>30</v>
      </c>
      <c r="J118" s="33" t="s">
        <v>30</v>
      </c>
      <c r="K118" s="104" t="s">
        <v>30</v>
      </c>
      <c r="L118" s="103" t="s">
        <v>30</v>
      </c>
      <c r="M118" s="105" t="s">
        <v>30</v>
      </c>
      <c r="N118" s="34" t="str">
        <f t="shared" si="13"/>
        <v>-</v>
      </c>
      <c r="O118" s="8" t="str">
        <f t="shared" si="14"/>
        <v>-</v>
      </c>
    </row>
    <row r="119" spans="1:15" x14ac:dyDescent="0.3">
      <c r="F119" t="s">
        <v>83</v>
      </c>
      <c r="I119" s="33" t="s">
        <v>30</v>
      </c>
      <c r="J119" s="33" t="s">
        <v>30</v>
      </c>
      <c r="K119" s="104" t="s">
        <v>30</v>
      </c>
      <c r="L119" s="103" t="s">
        <v>30</v>
      </c>
      <c r="M119" s="105" t="s">
        <v>30</v>
      </c>
      <c r="N119" s="34" t="str">
        <f t="shared" si="13"/>
        <v>-</v>
      </c>
      <c r="O119" s="8" t="str">
        <f t="shared" si="14"/>
        <v>-</v>
      </c>
    </row>
    <row r="120" spans="1:15" x14ac:dyDescent="0.3">
      <c r="B120" t="s">
        <v>85</v>
      </c>
      <c r="F120" t="s">
        <v>81</v>
      </c>
      <c r="I120" s="33">
        <v>26.0001</v>
      </c>
      <c r="J120" s="33" t="s">
        <v>385</v>
      </c>
      <c r="K120" s="104">
        <v>126.46105207287664</v>
      </c>
      <c r="L120" s="103">
        <v>164.74984745384495</v>
      </c>
      <c r="M120" s="105">
        <v>167.80566232459967</v>
      </c>
      <c r="N120" s="34">
        <f t="shared" si="13"/>
        <v>-0.2324056499760645</v>
      </c>
      <c r="O120" s="8">
        <f t="shared" si="14"/>
        <v>-0.24638388048996163</v>
      </c>
    </row>
    <row r="121" spans="1:15" x14ac:dyDescent="0.3">
      <c r="B121" t="s">
        <v>86</v>
      </c>
      <c r="F121" t="s">
        <v>83</v>
      </c>
      <c r="I121" s="33">
        <v>63</v>
      </c>
      <c r="J121" s="33" t="s">
        <v>386</v>
      </c>
      <c r="K121" s="104">
        <v>204.76190476190476</v>
      </c>
      <c r="L121" s="103" t="s">
        <v>30</v>
      </c>
      <c r="M121" s="105">
        <v>231.41618497109826</v>
      </c>
      <c r="N121" s="34" t="str">
        <f t="shared" si="13"/>
        <v>-</v>
      </c>
      <c r="O121" s="8">
        <f t="shared" si="14"/>
        <v>-0.11517898029700202</v>
      </c>
    </row>
    <row r="122" spans="1:15" x14ac:dyDescent="0.3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3">
      <c r="I123" s="103"/>
      <c r="J123" s="38"/>
      <c r="K123" s="104"/>
      <c r="L123" s="103"/>
      <c r="M123" s="104"/>
      <c r="N123" s="34"/>
      <c r="O123" s="34"/>
    </row>
    <row r="124" spans="1:15" x14ac:dyDescent="0.3">
      <c r="A124" s="1" t="s">
        <v>88</v>
      </c>
      <c r="B124" t="s">
        <v>89</v>
      </c>
      <c r="F124" t="s">
        <v>81</v>
      </c>
      <c r="I124" s="33">
        <v>157</v>
      </c>
      <c r="J124" s="33" t="s">
        <v>387</v>
      </c>
      <c r="K124" s="104">
        <v>94.375736066410141</v>
      </c>
      <c r="L124" s="103">
        <v>97.559433092045111</v>
      </c>
      <c r="M124" s="40">
        <v>114.89386872841679</v>
      </c>
      <c r="N124" s="34">
        <f>IF(K124="-","-",IF(L124="-","-",K124/L124-1))</f>
        <v>-3.2633410473298152E-2</v>
      </c>
      <c r="O124" s="8">
        <f>IF(K124="-","-",IF(M124="-","-",K124/M124-1))</f>
        <v>-0.17858335600576647</v>
      </c>
    </row>
    <row r="125" spans="1:15" x14ac:dyDescent="0.3">
      <c r="A125" s="1" t="s">
        <v>82</v>
      </c>
      <c r="F125" t="s">
        <v>83</v>
      </c>
      <c r="I125" s="33">
        <v>313</v>
      </c>
      <c r="J125" s="33" t="s">
        <v>388</v>
      </c>
      <c r="K125" s="104">
        <v>93.571884984025559</v>
      </c>
      <c r="L125" s="103">
        <v>105.03896103896103</v>
      </c>
      <c r="M125" s="40">
        <v>126.52777777777777</v>
      </c>
      <c r="N125" s="34">
        <f>IF(K125="-","-",IF(L125="-","-",K125/L125-1))</f>
        <v>-0.10916973988996437</v>
      </c>
      <c r="O125" s="8">
        <f>IF(K125="-","-",IF(M125="-","-",K125/M125-1))</f>
        <v>-0.2604636971624763</v>
      </c>
    </row>
    <row r="126" spans="1:15" x14ac:dyDescent="0.3">
      <c r="B126" t="s">
        <v>90</v>
      </c>
      <c r="I126" s="33">
        <v>13</v>
      </c>
      <c r="J126" s="33" t="s">
        <v>389</v>
      </c>
      <c r="K126" s="104">
        <v>107.07692307692308</v>
      </c>
      <c r="L126" s="103">
        <v>111.54545454545455</v>
      </c>
      <c r="M126" s="40">
        <v>123.52941176470588</v>
      </c>
      <c r="N126" s="34">
        <f>IF(K126="-","-",IF(L126="-","-",K126/L126-1))</f>
        <v>-4.006018431446301E-2</v>
      </c>
      <c r="O126" s="8">
        <f>IF(K126="-","-",IF(M126="-","-",K126/M126-1))</f>
        <v>-0.13318681318681314</v>
      </c>
    </row>
    <row r="127" spans="1:15" x14ac:dyDescent="0.3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 t="s">
        <v>30</v>
      </c>
      <c r="J127" s="118" t="s">
        <v>30</v>
      </c>
      <c r="K127" s="114" t="s">
        <v>30</v>
      </c>
      <c r="L127" s="103" t="s">
        <v>30</v>
      </c>
      <c r="M127" s="154">
        <v>79.029126213592235</v>
      </c>
      <c r="N127" s="155" t="str">
        <f>IF(K127="-","-",IF(L127="-","-",K127/L127-1))</f>
        <v>-</v>
      </c>
      <c r="O127" s="142" t="str">
        <f>IF(K127="-","-",IF(M127="-","-",K127/M127-1))</f>
        <v>-</v>
      </c>
    </row>
  </sheetData>
  <mergeCells count="16"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  <mergeCell ref="A45:H45"/>
    <mergeCell ref="G5:J5"/>
    <mergeCell ref="H8:O8"/>
    <mergeCell ref="F12:G12"/>
    <mergeCell ref="N12:O12"/>
    <mergeCell ref="A38:H38"/>
  </mergeCells>
  <pageMargins left="0.11811023622047245" right="0.11811023622047245" top="0.35433070866141736" bottom="0.55118110236220474" header="0.31496062992125984" footer="0.31496062992125984"/>
  <pageSetup paperSize="9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BC667-2123-494B-BA35-60C785D976FB}">
  <sheetPr>
    <pageSetUpPr fitToPage="1"/>
  </sheetPr>
  <dimension ref="A1:P127"/>
  <sheetViews>
    <sheetView showGridLines="0" zoomScale="120" zoomScaleNormal="120" workbookViewId="0">
      <selection activeCell="B2" sqref="B2"/>
    </sheetView>
  </sheetViews>
  <sheetFormatPr defaultRowHeight="14.4" x14ac:dyDescent="0.3"/>
  <cols>
    <col min="1" max="1" width="9.88671875" customWidth="1"/>
    <col min="2" max="2" width="8.109375" customWidth="1"/>
    <col min="3" max="3" width="9.5546875" customWidth="1"/>
    <col min="4" max="5" width="8.88671875" hidden="1" customWidth="1"/>
    <col min="6" max="6" width="9.88671875" customWidth="1"/>
    <col min="7" max="7" width="9.88671875" bestFit="1" customWidth="1"/>
    <col min="8" max="8" width="3.109375" customWidth="1"/>
    <col min="9" max="9" width="12" bestFit="1" customWidth="1"/>
    <col min="10" max="10" width="9.5546875" customWidth="1"/>
    <col min="11" max="11" width="8.5546875" customWidth="1"/>
    <col min="12" max="13" width="8.88671875" hidden="1" customWidth="1"/>
    <col min="14" max="14" width="9.88671875" customWidth="1"/>
    <col min="15" max="15" width="10.109375" customWidth="1"/>
  </cols>
  <sheetData>
    <row r="1" spans="1:16" x14ac:dyDescent="0.3">
      <c r="A1" s="90" t="s">
        <v>0</v>
      </c>
      <c r="B1" s="128" t="s">
        <v>390</v>
      </c>
      <c r="C1" s="91"/>
      <c r="G1" s="1" t="s">
        <v>1</v>
      </c>
      <c r="N1" s="92" t="s">
        <v>391</v>
      </c>
      <c r="O1" s="94"/>
      <c r="P1" s="94"/>
    </row>
    <row r="2" spans="1:16" ht="5.0999999999999996" customHeight="1" x14ac:dyDescent="0.3">
      <c r="N2" s="94"/>
      <c r="O2" s="94"/>
      <c r="P2" s="94"/>
    </row>
    <row r="3" spans="1:16" ht="10.35" customHeight="1" x14ac:dyDescent="0.3"/>
    <row r="4" spans="1:16" ht="5.0999999999999996" customHeight="1" x14ac:dyDescent="0.3"/>
    <row r="5" spans="1:16" x14ac:dyDescent="0.3">
      <c r="G5" s="156" t="s">
        <v>2</v>
      </c>
      <c r="H5" s="156"/>
      <c r="I5" s="156"/>
      <c r="J5" s="156"/>
      <c r="L5" t="s">
        <v>32</v>
      </c>
    </row>
    <row r="6" spans="1:16" ht="10.35" customHeight="1" x14ac:dyDescent="0.3">
      <c r="G6" s="2"/>
      <c r="H6" s="2"/>
      <c r="I6" s="2"/>
      <c r="J6" s="2"/>
    </row>
    <row r="7" spans="1:16" ht="5.0999999999999996" customHeight="1" x14ac:dyDescent="0.3"/>
    <row r="8" spans="1:16" x14ac:dyDescent="0.3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3"/>
    <row r="10" spans="1:16" x14ac:dyDescent="0.3">
      <c r="A10" s="92" t="s">
        <v>5</v>
      </c>
      <c r="C10" s="93">
        <v>45101</v>
      </c>
    </row>
    <row r="11" spans="1:16" ht="5.0999999999999996" customHeight="1" x14ac:dyDescent="0.3"/>
    <row r="12" spans="1:16" x14ac:dyDescent="0.3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3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45094</v>
      </c>
      <c r="G13" s="140">
        <v>44737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45094</v>
      </c>
      <c r="O13" s="140">
        <f>G13</f>
        <v>44737</v>
      </c>
    </row>
    <row r="14" spans="1:16" x14ac:dyDescent="0.3">
      <c r="A14" t="s">
        <v>13</v>
      </c>
      <c r="B14" s="5">
        <v>151</v>
      </c>
      <c r="C14" s="6">
        <v>483.8</v>
      </c>
      <c r="D14" s="107">
        <v>483.6</v>
      </c>
      <c r="E14" s="107">
        <v>450.1</v>
      </c>
      <c r="F14" s="7">
        <f t="shared" ref="F14:F21" si="0">IF(C14="-","-",IF(D14="-","-",C14/D14-1))</f>
        <v>4.1356492969391034E-4</v>
      </c>
      <c r="G14" s="7">
        <f t="shared" ref="G14:G21" si="1">IF(C14="-","-",IF(E14="-","-",C14/E14-1))</f>
        <v>7.4872250610975355E-2</v>
      </c>
      <c r="I14" t="s">
        <v>13</v>
      </c>
      <c r="J14" s="5">
        <v>142</v>
      </c>
      <c r="K14" s="6">
        <v>471.6</v>
      </c>
      <c r="L14" s="107">
        <v>474.7</v>
      </c>
      <c r="M14" s="6">
        <v>442</v>
      </c>
      <c r="N14" s="8">
        <f t="shared" ref="N14:N20" si="2">IF(K14="-","-",IF(L14="-","-",K14/L14-1))</f>
        <v>-6.5304402780702597E-3</v>
      </c>
      <c r="O14" s="7">
        <f t="shared" ref="O14:O20" si="3">IF(K14="-","-",IF(M14="-","-",K14/M14-1))</f>
        <v>6.6968325791855188E-2</v>
      </c>
    </row>
    <row r="15" spans="1:16" x14ac:dyDescent="0.3">
      <c r="A15" t="s">
        <v>14</v>
      </c>
      <c r="B15" s="5">
        <v>196</v>
      </c>
      <c r="C15" s="6">
        <v>489.1</v>
      </c>
      <c r="D15" s="107">
        <v>490.6</v>
      </c>
      <c r="E15" s="107">
        <v>455.4</v>
      </c>
      <c r="F15" s="9">
        <f t="shared" si="0"/>
        <v>-3.0574806359560114E-3</v>
      </c>
      <c r="G15" s="7">
        <f t="shared" si="1"/>
        <v>7.4000878348704502E-2</v>
      </c>
      <c r="I15" t="s">
        <v>14</v>
      </c>
      <c r="J15" s="5">
        <v>55</v>
      </c>
      <c r="K15" s="6">
        <v>477</v>
      </c>
      <c r="L15" s="107">
        <v>481.9</v>
      </c>
      <c r="M15" s="6">
        <v>444.4</v>
      </c>
      <c r="N15" s="8">
        <f t="shared" si="2"/>
        <v>-1.0168084664868182E-2</v>
      </c>
      <c r="O15" s="7">
        <f t="shared" si="3"/>
        <v>7.3357335733573503E-2</v>
      </c>
    </row>
    <row r="16" spans="1:16" x14ac:dyDescent="0.3">
      <c r="A16" t="s">
        <v>15</v>
      </c>
      <c r="B16" s="5">
        <v>23</v>
      </c>
      <c r="C16" s="6">
        <v>488.3</v>
      </c>
      <c r="D16" s="107">
        <v>488.1</v>
      </c>
      <c r="E16" s="107">
        <v>452</v>
      </c>
      <c r="F16" s="9">
        <f t="shared" si="0"/>
        <v>4.0975209997951012E-4</v>
      </c>
      <c r="G16" s="7">
        <f t="shared" si="1"/>
        <v>8.0309734513274389E-2</v>
      </c>
      <c r="I16" t="s">
        <v>16</v>
      </c>
      <c r="J16" s="5">
        <v>169</v>
      </c>
      <c r="K16" s="6">
        <v>465.9</v>
      </c>
      <c r="L16" s="107">
        <v>469.8</v>
      </c>
      <c r="M16" s="6">
        <v>433.3</v>
      </c>
      <c r="N16" s="8">
        <f t="shared" si="2"/>
        <v>-8.3014048531290241E-3</v>
      </c>
      <c r="O16" s="7">
        <f t="shared" si="3"/>
        <v>7.5236556658204501E-2</v>
      </c>
    </row>
    <row r="17" spans="1:15" x14ac:dyDescent="0.3">
      <c r="A17" t="s">
        <v>17</v>
      </c>
      <c r="B17" s="10">
        <v>499</v>
      </c>
      <c r="C17" s="6">
        <v>483.2</v>
      </c>
      <c r="D17" s="107">
        <v>484</v>
      </c>
      <c r="E17" s="107">
        <v>446.8</v>
      </c>
      <c r="F17" s="9">
        <f t="shared" si="0"/>
        <v>-1.6528925619835322E-3</v>
      </c>
      <c r="G17" s="7">
        <f t="shared" si="1"/>
        <v>8.1468218442255935E-2</v>
      </c>
      <c r="I17" t="s">
        <v>17</v>
      </c>
      <c r="J17" s="5">
        <v>85</v>
      </c>
      <c r="K17" s="6">
        <v>473</v>
      </c>
      <c r="L17" s="107">
        <v>474.8</v>
      </c>
      <c r="M17" s="6">
        <v>439.5</v>
      </c>
      <c r="N17" s="8">
        <f t="shared" si="2"/>
        <v>-3.7910699241786583E-3</v>
      </c>
      <c r="O17" s="7">
        <f t="shared" si="3"/>
        <v>7.6222980659840678E-2</v>
      </c>
    </row>
    <row r="18" spans="1:15" x14ac:dyDescent="0.3">
      <c r="A18" t="s">
        <v>18</v>
      </c>
      <c r="B18" s="5">
        <v>105</v>
      </c>
      <c r="C18" s="6">
        <v>483.1</v>
      </c>
      <c r="D18" s="107">
        <v>484.6</v>
      </c>
      <c r="E18" s="107">
        <v>447.2</v>
      </c>
      <c r="F18" s="7">
        <f t="shared" si="0"/>
        <v>-3.0953363598844597E-3</v>
      </c>
      <c r="G18" s="7">
        <f t="shared" si="1"/>
        <v>8.0277280858676248E-2</v>
      </c>
      <c r="I18" t="s">
        <v>19</v>
      </c>
      <c r="J18" s="5">
        <v>171</v>
      </c>
      <c r="K18" s="6">
        <v>446.6</v>
      </c>
      <c r="L18" s="107">
        <v>449.2</v>
      </c>
      <c r="M18" s="6">
        <v>414.2</v>
      </c>
      <c r="N18" s="8">
        <f t="shared" si="2"/>
        <v>-5.7880676758681471E-3</v>
      </c>
      <c r="O18" s="7">
        <f t="shared" si="3"/>
        <v>7.8223080637373377E-2</v>
      </c>
    </row>
    <row r="19" spans="1:15" x14ac:dyDescent="0.3">
      <c r="A19" t="s">
        <v>20</v>
      </c>
      <c r="B19" s="5">
        <v>630</v>
      </c>
      <c r="C19" s="6">
        <v>470.1</v>
      </c>
      <c r="D19" s="107">
        <v>471.6</v>
      </c>
      <c r="E19" s="107">
        <v>434.1</v>
      </c>
      <c r="F19" s="9">
        <f t="shared" si="0"/>
        <v>-3.1806615776081015E-3</v>
      </c>
      <c r="G19" s="7">
        <f t="shared" si="1"/>
        <v>8.2930200414651045E-2</v>
      </c>
      <c r="I19" s="141" t="s">
        <v>20</v>
      </c>
      <c r="J19" s="5">
        <v>85</v>
      </c>
      <c r="K19" s="6">
        <v>454.9</v>
      </c>
      <c r="L19" s="107">
        <v>455.1</v>
      </c>
      <c r="M19" s="6">
        <v>422</v>
      </c>
      <c r="N19" s="142">
        <f t="shared" si="2"/>
        <v>-4.3946385409809885E-4</v>
      </c>
      <c r="O19" s="143">
        <f t="shared" si="3"/>
        <v>7.7962085308056928E-2</v>
      </c>
    </row>
    <row r="20" spans="1:15" x14ac:dyDescent="0.3">
      <c r="A20" t="s">
        <v>21</v>
      </c>
      <c r="B20" s="5">
        <v>135</v>
      </c>
      <c r="C20" s="6">
        <v>467.8</v>
      </c>
      <c r="D20" s="107">
        <v>469.3</v>
      </c>
      <c r="E20" s="107">
        <v>433</v>
      </c>
      <c r="F20" s="7">
        <f t="shared" si="0"/>
        <v>-3.1962497336458506E-3</v>
      </c>
      <c r="G20" s="9">
        <f t="shared" si="1"/>
        <v>8.0369515011547321E-2</v>
      </c>
      <c r="I20" t="s">
        <v>22</v>
      </c>
      <c r="J20" s="121">
        <v>898</v>
      </c>
      <c r="K20" s="125">
        <v>459.1</v>
      </c>
      <c r="L20" s="108">
        <v>464.74</v>
      </c>
      <c r="M20" s="125">
        <v>429.29</v>
      </c>
      <c r="N20" s="8">
        <f t="shared" si="2"/>
        <v>-1.213581787666218E-2</v>
      </c>
      <c r="O20" s="7">
        <f t="shared" si="3"/>
        <v>6.9440238533392318E-2</v>
      </c>
    </row>
    <row r="21" spans="1:15" x14ac:dyDescent="0.3">
      <c r="A21" s="133" t="s">
        <v>22</v>
      </c>
      <c r="B21" s="119">
        <v>2655</v>
      </c>
      <c r="C21" s="125">
        <v>471.12</v>
      </c>
      <c r="D21" s="108">
        <v>473.49</v>
      </c>
      <c r="E21" s="108">
        <v>437.69</v>
      </c>
      <c r="F21" s="134">
        <f t="shared" si="0"/>
        <v>-5.0053855414052828E-3</v>
      </c>
      <c r="G21" s="134">
        <f t="shared" si="1"/>
        <v>7.6378258584843151E-2</v>
      </c>
      <c r="J21" s="15"/>
      <c r="K21" s="15"/>
      <c r="L21" s="110"/>
      <c r="M21" s="16"/>
      <c r="N21" s="15"/>
      <c r="O21" s="17"/>
    </row>
    <row r="22" spans="1:15" ht="5.0999999999999996" customHeight="1" x14ac:dyDescent="0.3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3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3">
      <c r="A24" t="s">
        <v>13</v>
      </c>
      <c r="B24" s="5">
        <v>60</v>
      </c>
      <c r="C24" s="6">
        <v>482.7</v>
      </c>
      <c r="D24" s="107">
        <v>485.6</v>
      </c>
      <c r="E24" s="107">
        <v>449.9</v>
      </c>
      <c r="F24" s="9">
        <f t="shared" ref="F24:F33" si="4">IF(C24="-","-",IF(D24="-","-",C24/D24-1))</f>
        <v>-5.9719934102142602E-3</v>
      </c>
      <c r="G24" s="7">
        <f t="shared" ref="G24:G33" si="5">IF(C24="-","-",IF(E24="-","-",C24/E24-1))</f>
        <v>7.2905090020004559E-2</v>
      </c>
      <c r="I24" t="s">
        <v>17</v>
      </c>
      <c r="J24" s="5">
        <v>60</v>
      </c>
      <c r="K24" s="6">
        <v>399.9</v>
      </c>
      <c r="L24" s="107">
        <v>405.2</v>
      </c>
      <c r="M24" s="6">
        <v>406.8</v>
      </c>
      <c r="N24" s="8">
        <f t="shared" ref="N24:N31" si="6">IF(K24="-","-",IF(L24="-","-",K24/L24-1))</f>
        <v>-1.3079960513326827E-2</v>
      </c>
      <c r="O24" s="7">
        <f t="shared" ref="O24:O31" si="7">IF(K24="-","-",IF(M24="-","-",K24/M24-1))</f>
        <v>-1.6961651917404175E-2</v>
      </c>
    </row>
    <row r="25" spans="1:15" x14ac:dyDescent="0.3">
      <c r="A25" t="s">
        <v>14</v>
      </c>
      <c r="B25" s="5">
        <v>133</v>
      </c>
      <c r="C25" s="6">
        <v>486.8</v>
      </c>
      <c r="D25" s="107">
        <v>488.6</v>
      </c>
      <c r="E25" s="107">
        <v>454.2</v>
      </c>
      <c r="F25" s="9">
        <f t="shared" si="4"/>
        <v>-3.683995088006542E-3</v>
      </c>
      <c r="G25" s="7">
        <f t="shared" si="5"/>
        <v>7.1774548656979409E-2</v>
      </c>
      <c r="I25" t="s">
        <v>18</v>
      </c>
      <c r="J25" s="5">
        <v>52</v>
      </c>
      <c r="K25" s="6">
        <v>402.3</v>
      </c>
      <c r="L25" s="107">
        <v>404.3</v>
      </c>
      <c r="M25" s="6">
        <v>408.9</v>
      </c>
      <c r="N25" s="8">
        <f t="shared" si="6"/>
        <v>-4.9468216670789378E-3</v>
      </c>
      <c r="O25" s="7">
        <f t="shared" si="7"/>
        <v>-1.6140865737343968E-2</v>
      </c>
    </row>
    <row r="26" spans="1:15" x14ac:dyDescent="0.3">
      <c r="A26" t="s">
        <v>15</v>
      </c>
      <c r="B26" s="5">
        <v>50</v>
      </c>
      <c r="C26" s="6">
        <v>481.3</v>
      </c>
      <c r="D26" s="107">
        <v>485.9</v>
      </c>
      <c r="E26" s="107">
        <v>450.1</v>
      </c>
      <c r="F26" s="7">
        <f t="shared" si="4"/>
        <v>-9.4669685120394309E-3</v>
      </c>
      <c r="G26" s="7">
        <f t="shared" si="5"/>
        <v>6.931792934903358E-2</v>
      </c>
      <c r="I26" t="s">
        <v>19</v>
      </c>
      <c r="J26" s="5">
        <v>73</v>
      </c>
      <c r="K26" s="6">
        <v>382.3</v>
      </c>
      <c r="L26" s="107">
        <v>378.4</v>
      </c>
      <c r="M26" s="6">
        <v>382.5</v>
      </c>
      <c r="N26" s="8">
        <f t="shared" si="6"/>
        <v>1.0306553911205274E-2</v>
      </c>
      <c r="O26" s="7">
        <f t="shared" si="7"/>
        <v>-5.2287581699339558E-4</v>
      </c>
    </row>
    <row r="27" spans="1:15" x14ac:dyDescent="0.3">
      <c r="A27" t="s">
        <v>16</v>
      </c>
      <c r="B27" s="5">
        <v>101</v>
      </c>
      <c r="C27" s="6">
        <v>480.1</v>
      </c>
      <c r="D27" s="107">
        <v>480.8</v>
      </c>
      <c r="E27" s="107">
        <v>442.5</v>
      </c>
      <c r="F27" s="7">
        <f t="shared" si="4"/>
        <v>-1.455906821963393E-3</v>
      </c>
      <c r="G27" s="7">
        <f t="shared" si="5"/>
        <v>8.4971751412429519E-2</v>
      </c>
      <c r="I27" t="s">
        <v>20</v>
      </c>
      <c r="J27" s="5">
        <v>216</v>
      </c>
      <c r="K27" s="6">
        <v>385</v>
      </c>
      <c r="L27" s="107">
        <v>387.2</v>
      </c>
      <c r="M27" s="6">
        <v>386.9</v>
      </c>
      <c r="N27" s="8">
        <f t="shared" si="6"/>
        <v>-5.6818181818181213E-3</v>
      </c>
      <c r="O27" s="7">
        <f t="shared" si="7"/>
        <v>-4.9108296717497169E-3</v>
      </c>
    </row>
    <row r="28" spans="1:15" x14ac:dyDescent="0.3">
      <c r="A28" t="s">
        <v>17</v>
      </c>
      <c r="B28" s="5">
        <v>414</v>
      </c>
      <c r="C28" s="6">
        <v>481.6</v>
      </c>
      <c r="D28" s="107">
        <v>483.6</v>
      </c>
      <c r="E28" s="107">
        <v>446.7</v>
      </c>
      <c r="F28" s="7">
        <f t="shared" si="4"/>
        <v>-4.1356492969396585E-3</v>
      </c>
      <c r="G28" s="7">
        <f t="shared" si="5"/>
        <v>7.8128497873293012E-2</v>
      </c>
      <c r="I28" t="s">
        <v>21</v>
      </c>
      <c r="J28" s="5">
        <v>115</v>
      </c>
      <c r="K28" s="6">
        <v>389</v>
      </c>
      <c r="L28" s="107">
        <v>394.1</v>
      </c>
      <c r="M28" s="6">
        <v>385.8</v>
      </c>
      <c r="N28" s="8">
        <f t="shared" si="6"/>
        <v>-1.2940877949758955E-2</v>
      </c>
      <c r="O28" s="7">
        <f t="shared" si="7"/>
        <v>8.29445308449972E-3</v>
      </c>
    </row>
    <row r="29" spans="1:15" x14ac:dyDescent="0.3">
      <c r="A29" t="s">
        <v>18</v>
      </c>
      <c r="B29" s="5">
        <v>260</v>
      </c>
      <c r="C29" s="6">
        <v>480.4</v>
      </c>
      <c r="D29" s="107">
        <v>481.6</v>
      </c>
      <c r="E29" s="107">
        <v>443.1</v>
      </c>
      <c r="F29" s="7">
        <f t="shared" si="4"/>
        <v>-2.491694352159568E-3</v>
      </c>
      <c r="G29" s="7">
        <f t="shared" si="5"/>
        <v>8.4179643421349537E-2</v>
      </c>
      <c r="I29" t="s">
        <v>25</v>
      </c>
      <c r="J29" s="5">
        <v>314</v>
      </c>
      <c r="K29" s="6">
        <v>348.2</v>
      </c>
      <c r="L29" s="107">
        <v>349.2</v>
      </c>
      <c r="M29" s="6">
        <v>335.9</v>
      </c>
      <c r="N29" s="8">
        <f t="shared" si="6"/>
        <v>-2.8636884306987298E-3</v>
      </c>
      <c r="O29" s="7">
        <f t="shared" si="7"/>
        <v>3.661804108365585E-2</v>
      </c>
    </row>
    <row r="30" spans="1:15" x14ac:dyDescent="0.3">
      <c r="A30" t="s">
        <v>19</v>
      </c>
      <c r="B30" s="5">
        <v>116</v>
      </c>
      <c r="C30" s="6">
        <v>466.8</v>
      </c>
      <c r="D30" s="107">
        <v>467.6</v>
      </c>
      <c r="E30" s="107">
        <v>430.2</v>
      </c>
      <c r="F30" s="7">
        <f t="shared" si="4"/>
        <v>-1.7108639863131492E-3</v>
      </c>
      <c r="G30" s="7">
        <f t="shared" si="5"/>
        <v>8.5076708507670906E-2</v>
      </c>
      <c r="I30" s="141" t="s">
        <v>26</v>
      </c>
      <c r="J30" s="123">
        <v>175</v>
      </c>
      <c r="K30" s="126">
        <v>366.3</v>
      </c>
      <c r="L30" s="112">
        <v>366.2</v>
      </c>
      <c r="M30" s="126">
        <v>360.8</v>
      </c>
      <c r="N30" s="8">
        <f t="shared" si="6"/>
        <v>2.7307482250149562E-4</v>
      </c>
      <c r="O30" s="143">
        <f t="shared" si="7"/>
        <v>1.5243902439024293E-2</v>
      </c>
    </row>
    <row r="31" spans="1:15" x14ac:dyDescent="0.3">
      <c r="A31" t="s">
        <v>20</v>
      </c>
      <c r="B31" s="5">
        <v>376</v>
      </c>
      <c r="C31" s="6">
        <v>469.3</v>
      </c>
      <c r="D31" s="107">
        <v>470.6</v>
      </c>
      <c r="E31" s="107">
        <v>433.5</v>
      </c>
      <c r="F31" s="9">
        <f t="shared" si="4"/>
        <v>-2.7624309392265678E-3</v>
      </c>
      <c r="G31" s="7">
        <f t="shared" si="5"/>
        <v>8.2583621683967712E-2</v>
      </c>
      <c r="I31" t="s">
        <v>22</v>
      </c>
      <c r="J31" s="10">
        <v>1527</v>
      </c>
      <c r="K31" s="6">
        <v>354.4</v>
      </c>
      <c r="L31" s="107">
        <v>357.73</v>
      </c>
      <c r="M31" s="6">
        <v>360.98</v>
      </c>
      <c r="N31" s="145">
        <f t="shared" si="6"/>
        <v>-9.3086965029492985E-3</v>
      </c>
      <c r="O31" s="7">
        <f t="shared" si="7"/>
        <v>-1.8228156684580998E-2</v>
      </c>
    </row>
    <row r="32" spans="1:15" x14ac:dyDescent="0.3">
      <c r="A32" t="s">
        <v>21</v>
      </c>
      <c r="B32" s="5">
        <v>229</v>
      </c>
      <c r="C32" s="6">
        <v>470.2</v>
      </c>
      <c r="D32" s="107">
        <v>470</v>
      </c>
      <c r="E32" s="107">
        <v>432.8</v>
      </c>
      <c r="F32" s="7">
        <f t="shared" si="4"/>
        <v>4.2553191489358433E-4</v>
      </c>
      <c r="G32" s="9">
        <f t="shared" si="5"/>
        <v>8.6414048059149762E-2</v>
      </c>
    </row>
    <row r="33" spans="1:15" x14ac:dyDescent="0.3">
      <c r="A33" s="133" t="s">
        <v>22</v>
      </c>
      <c r="B33" s="119">
        <v>1901</v>
      </c>
      <c r="C33" s="125">
        <v>473.76</v>
      </c>
      <c r="D33" s="108">
        <v>473.63</v>
      </c>
      <c r="E33" s="108">
        <v>436.81</v>
      </c>
      <c r="F33" s="134">
        <f t="shared" si="4"/>
        <v>2.7447585668127772E-4</v>
      </c>
      <c r="G33" s="134">
        <f t="shared" si="5"/>
        <v>8.4590554245552951E-2</v>
      </c>
    </row>
    <row r="34" spans="1:15" ht="5.0999999999999996" customHeight="1" x14ac:dyDescent="0.3"/>
    <row r="35" spans="1:15" ht="5.0999999999999996" customHeight="1" x14ac:dyDescent="0.3"/>
    <row r="36" spans="1:15" x14ac:dyDescent="0.3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45101</v>
      </c>
      <c r="K36" s="133"/>
      <c r="L36" s="133"/>
      <c r="M36" s="133"/>
      <c r="N36" s="133"/>
      <c r="O36" s="133"/>
    </row>
    <row r="37" spans="1:15" ht="5.0999999999999996" customHeight="1" x14ac:dyDescent="0.3"/>
    <row r="38" spans="1:15" x14ac:dyDescent="0.3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10005</v>
      </c>
      <c r="K38" s="25">
        <v>598.86565944314384</v>
      </c>
      <c r="L38" s="25">
        <v>613.30193873565224</v>
      </c>
      <c r="M38" s="104">
        <v>579.89042215405516</v>
      </c>
      <c r="N38" s="8">
        <f>IF(K38="-","-",IF(L38="-","-",K38/L38-1))</f>
        <v>-2.3538616757464381E-2</v>
      </c>
      <c r="O38" s="8">
        <f>IF(K38="-","-",IF(M38="-","-",K38/M38-1))</f>
        <v>3.2722108460773391E-2</v>
      </c>
    </row>
    <row r="39" spans="1:15" x14ac:dyDescent="0.3">
      <c r="I39" t="s">
        <v>31</v>
      </c>
      <c r="J39" s="103" t="s">
        <v>30</v>
      </c>
      <c r="K39" s="25" t="s">
        <v>30</v>
      </c>
      <c r="L39" s="25" t="s">
        <v>30</v>
      </c>
      <c r="M39" s="25" t="s">
        <v>30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3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10005</v>
      </c>
      <c r="K40" s="115">
        <v>598.86565944314384</v>
      </c>
      <c r="L40" s="115">
        <v>613.30193873565224</v>
      </c>
      <c r="M40" s="115">
        <v>579.89042215405516</v>
      </c>
      <c r="N40" s="149">
        <f>IF(K40="-","-",IF(L40="-","-",K40/L40-1))</f>
        <v>-2.3538616757464381E-2</v>
      </c>
      <c r="O40" s="149">
        <f>IF(K40="-","-",IF(M40="-","-",K40/M40-1))</f>
        <v>3.2722108460773391E-2</v>
      </c>
    </row>
    <row r="41" spans="1:15" ht="5.0999999999999996" customHeight="1" x14ac:dyDescent="0.3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3"/>
    <row r="43" spans="1:15" x14ac:dyDescent="0.3">
      <c r="A43" s="1" t="s">
        <v>33</v>
      </c>
      <c r="I43" s="92" t="s">
        <v>5</v>
      </c>
      <c r="J43" s="93">
        <f>J36</f>
        <v>45101</v>
      </c>
    </row>
    <row r="44" spans="1:15" ht="5.0999999999999996" customHeight="1" x14ac:dyDescent="0.3"/>
    <row r="45" spans="1:15" x14ac:dyDescent="0.3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220.50170776705275</v>
      </c>
      <c r="L45" s="28">
        <v>219.82496668831942</v>
      </c>
      <c r="M45" s="28">
        <v>187.2152893597941</v>
      </c>
      <c r="N45" s="8">
        <f>IF(K45="-","-",IF(L45="-","-",K45/L45-1))</f>
        <v>3.0785451212775872E-3</v>
      </c>
      <c r="O45" s="8">
        <f>IF(K45="-","-",IF(M45="-","-",K45/M45-1))</f>
        <v>0.17779754271718762</v>
      </c>
    </row>
    <row r="46" spans="1:15" ht="5.0999999999999996" customHeight="1" x14ac:dyDescent="0.3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3"/>
    <row r="48" spans="1:15" x14ac:dyDescent="0.3">
      <c r="A48" s="1" t="s">
        <v>35</v>
      </c>
      <c r="I48" s="92" t="s">
        <v>5</v>
      </c>
      <c r="J48" s="93">
        <f>J43</f>
        <v>45101</v>
      </c>
    </row>
    <row r="49" spans="1:15" ht="5.0999999999999996" customHeight="1" x14ac:dyDescent="0.3"/>
    <row r="50" spans="1:15" x14ac:dyDescent="0.3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115.51</v>
      </c>
      <c r="L50" s="107">
        <v>116.68</v>
      </c>
      <c r="M50" s="107">
        <v>124.46</v>
      </c>
      <c r="N50" s="8">
        <f>IF(K50="-","-",IF(L50="-","-",K50/L50-1))</f>
        <v>-1.0027425437092896E-2</v>
      </c>
      <c r="O50" s="7">
        <f>IF(K50="-","-",IF(M50="-","-",K50/M50-1))</f>
        <v>-7.1910654025389542E-2</v>
      </c>
    </row>
    <row r="51" spans="1:15" ht="5.0999999999999996" customHeight="1" x14ac:dyDescent="0.3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3">
      <c r="O52" t="s">
        <v>32</v>
      </c>
    </row>
    <row r="53" spans="1:15" x14ac:dyDescent="0.3">
      <c r="A53" s="1" t="s">
        <v>36</v>
      </c>
      <c r="G53" s="92" t="s">
        <v>37</v>
      </c>
      <c r="I53" s="100">
        <v>45047</v>
      </c>
    </row>
    <row r="54" spans="1:15" ht="5.0999999999999996" customHeight="1" x14ac:dyDescent="0.3"/>
    <row r="55" spans="1:15" x14ac:dyDescent="0.3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3">
      <c r="C56" s="29" t="s">
        <v>6</v>
      </c>
      <c r="D56" t="s">
        <v>38</v>
      </c>
      <c r="E56" t="s">
        <v>11</v>
      </c>
      <c r="F56" s="101">
        <v>45017</v>
      </c>
      <c r="G56" s="101">
        <v>44682</v>
      </c>
      <c r="K56" s="29" t="s">
        <v>6</v>
      </c>
      <c r="L56" t="s">
        <v>38</v>
      </c>
      <c r="M56" t="s">
        <v>11</v>
      </c>
      <c r="N56" s="101">
        <f>F56</f>
        <v>45017</v>
      </c>
      <c r="O56" s="101">
        <f>G56</f>
        <v>44682</v>
      </c>
    </row>
    <row r="57" spans="1:15" x14ac:dyDescent="0.3">
      <c r="A57" t="s">
        <v>39</v>
      </c>
      <c r="C57" s="25">
        <v>3.28</v>
      </c>
      <c r="D57" s="30">
        <v>3.66</v>
      </c>
      <c r="E57" s="30">
        <v>3.23</v>
      </c>
      <c r="F57" s="7">
        <f>IF(C57="-","-",IF(D57="-","-",C57/D57-1))</f>
        <v>-0.10382513661202197</v>
      </c>
      <c r="G57" s="7">
        <f>IF(C57="-","-",IF(E57="-","-",C57/E57-1))</f>
        <v>1.5479876160990669E-2</v>
      </c>
      <c r="I57" t="s">
        <v>40</v>
      </c>
      <c r="K57" s="25">
        <v>2.73</v>
      </c>
      <c r="L57" s="30">
        <v>2.73</v>
      </c>
      <c r="M57" s="30">
        <v>2.625</v>
      </c>
      <c r="N57" s="7">
        <f>IF(K57="-","-",IF(L57="-","-",K57/L57-1))</f>
        <v>0</v>
      </c>
      <c r="O57" s="7">
        <f>IF(K57="-","-",IF(M57="-","-",K57/M57-1))</f>
        <v>4.0000000000000036E-2</v>
      </c>
    </row>
    <row r="58" spans="1:15" x14ac:dyDescent="0.3">
      <c r="A58" t="s">
        <v>41</v>
      </c>
      <c r="C58" s="25">
        <v>27.13</v>
      </c>
      <c r="D58" s="30">
        <v>28.38</v>
      </c>
      <c r="E58" s="30">
        <v>25.13</v>
      </c>
      <c r="F58" s="7">
        <f>IF(C58="-","-",IF(D58="-","-",C58/D58-1))</f>
        <v>-4.4045102184637086E-2</v>
      </c>
      <c r="G58" s="7">
        <f>IF(C58="-","-",IF(E58="-","-",C58/E58-1))</f>
        <v>7.9586152009550437E-2</v>
      </c>
      <c r="I58" t="s">
        <v>42</v>
      </c>
      <c r="K58" s="25">
        <v>20.5</v>
      </c>
      <c r="L58" s="30">
        <v>20.5</v>
      </c>
      <c r="M58" s="30">
        <v>23.13</v>
      </c>
      <c r="N58" s="7">
        <f>IF(K58="-","-",IF(L58="-","-",K58/L58-1))</f>
        <v>0</v>
      </c>
      <c r="O58" s="7">
        <f>IF(K58="-","-",IF(M58="-","-",K58/M58-1))</f>
        <v>-0.11370514483354943</v>
      </c>
    </row>
    <row r="59" spans="1:15" x14ac:dyDescent="0.3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3"/>
    <row r="61" spans="1:15" ht="5.0999999999999996" customHeight="1" x14ac:dyDescent="0.3"/>
    <row r="67" spans="1:15" ht="5.0999999999999996" customHeight="1" x14ac:dyDescent="0.3"/>
    <row r="69" spans="1:15" ht="5.0999999999999996" customHeight="1" x14ac:dyDescent="0.3"/>
    <row r="70" spans="1:15" x14ac:dyDescent="0.3">
      <c r="A70" s="92" t="s">
        <v>0</v>
      </c>
      <c r="B70" s="93" t="str">
        <f>B1</f>
        <v>30th June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25</v>
      </c>
      <c r="O70" s="94"/>
    </row>
    <row r="71" spans="1:15" x14ac:dyDescent="0.3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3">
      <c r="A72" s="1" t="s">
        <v>43</v>
      </c>
      <c r="I72" s="29" t="s">
        <v>44</v>
      </c>
      <c r="J72" s="100">
        <v>45047</v>
      </c>
    </row>
    <row r="73" spans="1:15" x14ac:dyDescent="0.3">
      <c r="L73" t="s">
        <v>6</v>
      </c>
      <c r="M73" t="s">
        <v>6</v>
      </c>
      <c r="N73" s="156" t="s">
        <v>7</v>
      </c>
      <c r="O73" s="156"/>
    </row>
    <row r="74" spans="1:15" x14ac:dyDescent="0.3">
      <c r="K74" s="29" t="s">
        <v>6</v>
      </c>
      <c r="L74" t="s">
        <v>38</v>
      </c>
      <c r="M74" t="s">
        <v>11</v>
      </c>
      <c r="N74" s="101">
        <v>45017</v>
      </c>
      <c r="O74" s="101">
        <v>44682</v>
      </c>
    </row>
    <row r="75" spans="1:15" x14ac:dyDescent="0.3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 t="s">
        <v>30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3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>
        <v>267.32669009242994</v>
      </c>
      <c r="L76" s="30">
        <v>215.24415233415235</v>
      </c>
      <c r="M76" s="30">
        <v>150.23334197562869</v>
      </c>
      <c r="N76" s="8">
        <f>IF(K76="-","-",IF(L76="-","-",K76/L76-1))</f>
        <v>0.24196958288289716</v>
      </c>
      <c r="O76" s="8">
        <f>IF(K76="-","-",IF(M76="-","-",K76/M76-1))</f>
        <v>0.77940986053413153</v>
      </c>
    </row>
    <row r="77" spans="1:15" x14ac:dyDescent="0.3">
      <c r="I77" t="s">
        <v>98</v>
      </c>
      <c r="K77" s="25">
        <v>235.37947910621011</v>
      </c>
      <c r="L77" s="30">
        <v>214.58565753138075</v>
      </c>
      <c r="M77" s="30">
        <v>150.62411440254863</v>
      </c>
      <c r="N77" s="8">
        <f>IF(K77="-","-",IF(L77="-","-",K77/L77-1))</f>
        <v>9.6902196605514135E-2</v>
      </c>
      <c r="O77" s="8">
        <f>IF(K77="-","-",IF(M77="-","-",K77/M77-1))</f>
        <v>0.56269452630373373</v>
      </c>
    </row>
    <row r="78" spans="1:15" x14ac:dyDescent="0.3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3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3"/>
    <row r="81" spans="1:15" x14ac:dyDescent="0.3">
      <c r="I81" s="92" t="s">
        <v>5</v>
      </c>
      <c r="J81" s="93">
        <f>C10</f>
        <v>45101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3">
      <c r="A82" s="1" t="s">
        <v>49</v>
      </c>
      <c r="L82" t="s">
        <v>10</v>
      </c>
      <c r="M82" t="s">
        <v>11</v>
      </c>
      <c r="N82" s="102">
        <f>N13</f>
        <v>45094</v>
      </c>
      <c r="O82" s="102">
        <f>O13</f>
        <v>44737</v>
      </c>
    </row>
    <row r="83" spans="1:15" ht="5.0999999999999996" customHeight="1" x14ac:dyDescent="0.3"/>
    <row r="84" spans="1:15" ht="14.4" customHeight="1" x14ac:dyDescent="0.3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>
        <v>232.5</v>
      </c>
      <c r="L84" s="25">
        <v>224</v>
      </c>
      <c r="M84" s="25" t="s">
        <v>30</v>
      </c>
      <c r="N84" s="8">
        <f>IF(K84="-","-",IF(L84="-","-",K84/L84-1))</f>
        <v>3.7946428571428603E-2</v>
      </c>
      <c r="O84" s="8" t="str">
        <f>IF(K84="-","-",IF(M84="-","-",K84/M84-1))</f>
        <v>-</v>
      </c>
    </row>
    <row r="85" spans="1:15" ht="14.4" customHeight="1" x14ac:dyDescent="0.3">
      <c r="I85" t="s">
        <v>51</v>
      </c>
      <c r="K85" s="25" t="s">
        <v>30</v>
      </c>
      <c r="L85" s="25">
        <v>207.5</v>
      </c>
      <c r="M85" s="25" t="s">
        <v>30</v>
      </c>
      <c r="N85" s="8" t="str">
        <f>IF(K85="-","-",IF(L85="-","-",K85/L85-1))</f>
        <v>-</v>
      </c>
      <c r="O85" s="8" t="str">
        <f t="shared" ref="O85" si="8">IF(K85="-","-",IF(M85="-","-",K85/M85-1))</f>
        <v>-</v>
      </c>
    </row>
    <row r="86" spans="1:15" ht="5.0999999999999996" customHeight="1" x14ac:dyDescent="0.3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3"/>
    <row r="88" spans="1:15" x14ac:dyDescent="0.3">
      <c r="A88" s="1" t="s">
        <v>52</v>
      </c>
      <c r="I88" s="92" t="s">
        <v>5</v>
      </c>
      <c r="J88" s="93">
        <f>C10</f>
        <v>45101</v>
      </c>
    </row>
    <row r="89" spans="1:15" ht="3" customHeight="1" x14ac:dyDescent="0.3"/>
    <row r="90" spans="1:15" x14ac:dyDescent="0.3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3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45094</v>
      </c>
      <c r="O91" s="140">
        <f>G13</f>
        <v>44737</v>
      </c>
    </row>
    <row r="92" spans="1:15" x14ac:dyDescent="0.3">
      <c r="A92" s="1" t="s">
        <v>58</v>
      </c>
      <c r="B92" t="s">
        <v>59</v>
      </c>
      <c r="F92" t="s">
        <v>60</v>
      </c>
      <c r="I92" s="33">
        <v>30</v>
      </c>
      <c r="J92" s="33" t="s">
        <v>137</v>
      </c>
      <c r="K92" s="103">
        <v>752.83333333333337</v>
      </c>
      <c r="L92" s="103">
        <v>752.94117647058829</v>
      </c>
      <c r="M92" s="103">
        <v>782.79661016949149</v>
      </c>
      <c r="N92" s="34">
        <f t="shared" ref="N92:N99" si="9">IF(K92="-","-",IF(L92="-","-",K92/L92-1))</f>
        <v>-1.4322916666664742E-4</v>
      </c>
      <c r="O92" s="8">
        <f t="shared" ref="O92:O99" si="10">IF(K92="-","-",IF(M92="-","-",K92/M92-1))</f>
        <v>-3.8277218433113158E-2</v>
      </c>
    </row>
    <row r="93" spans="1:15" x14ac:dyDescent="0.3">
      <c r="A93" s="1" t="s">
        <v>61</v>
      </c>
      <c r="F93" t="s">
        <v>62</v>
      </c>
      <c r="I93" s="33">
        <v>102</v>
      </c>
      <c r="J93" s="33" t="s">
        <v>392</v>
      </c>
      <c r="K93" s="103">
        <v>849.26470588235293</v>
      </c>
      <c r="L93" s="103">
        <v>896.85714285714289</v>
      </c>
      <c r="M93" s="103">
        <v>815.8478260869565</v>
      </c>
      <c r="N93" s="34">
        <f t="shared" si="9"/>
        <v>-5.3065794651725007E-2</v>
      </c>
      <c r="O93" s="8">
        <f t="shared" si="10"/>
        <v>4.0959697049967714E-2</v>
      </c>
    </row>
    <row r="94" spans="1:15" x14ac:dyDescent="0.3">
      <c r="F94" t="s">
        <v>63</v>
      </c>
      <c r="I94" s="33">
        <v>113</v>
      </c>
      <c r="J94" s="33" t="s">
        <v>393</v>
      </c>
      <c r="K94" s="103">
        <v>1057.0353982300885</v>
      </c>
      <c r="L94" s="103">
        <v>1116.0616438356165</v>
      </c>
      <c r="M94" s="103">
        <v>1038.2900763358778</v>
      </c>
      <c r="N94" s="34">
        <f t="shared" si="9"/>
        <v>-5.2887979737991864E-2</v>
      </c>
      <c r="O94" s="8">
        <f t="shared" si="10"/>
        <v>1.8054031644377133E-2</v>
      </c>
    </row>
    <row r="95" spans="1:15" x14ac:dyDescent="0.3">
      <c r="F95" t="s">
        <v>64</v>
      </c>
      <c r="I95" s="33">
        <v>191</v>
      </c>
      <c r="J95" s="33" t="s">
        <v>394</v>
      </c>
      <c r="K95" s="103">
        <v>1489.4973821989529</v>
      </c>
      <c r="L95" s="103">
        <v>1445.5886524822695</v>
      </c>
      <c r="M95" s="103">
        <v>1413.9946524064171</v>
      </c>
      <c r="N95" s="34">
        <f t="shared" si="9"/>
        <v>3.037429052952656E-2</v>
      </c>
      <c r="O95" s="8">
        <f t="shared" si="10"/>
        <v>5.339675766385743E-2</v>
      </c>
    </row>
    <row r="96" spans="1:15" x14ac:dyDescent="0.3">
      <c r="B96" t="s">
        <v>65</v>
      </c>
      <c r="F96" t="s">
        <v>60</v>
      </c>
      <c r="I96" s="33">
        <v>23</v>
      </c>
      <c r="J96" s="33" t="s">
        <v>395</v>
      </c>
      <c r="K96" s="103">
        <v>737.82608695652175</v>
      </c>
      <c r="L96" s="103">
        <v>686.15384615384619</v>
      </c>
      <c r="M96" s="103">
        <v>618.81818181818187</v>
      </c>
      <c r="N96" s="34">
        <f t="shared" si="9"/>
        <v>7.5307077403002465E-2</v>
      </c>
      <c r="O96" s="8">
        <f t="shared" si="10"/>
        <v>0.19231481658906113</v>
      </c>
    </row>
    <row r="97" spans="1:15" x14ac:dyDescent="0.3">
      <c r="F97" t="s">
        <v>62</v>
      </c>
      <c r="I97" s="33">
        <v>83</v>
      </c>
      <c r="J97" s="33" t="s">
        <v>396</v>
      </c>
      <c r="K97" s="103">
        <v>836.97590361445782</v>
      </c>
      <c r="L97" s="103">
        <v>854.375</v>
      </c>
      <c r="M97" s="103">
        <v>799.95744680851067</v>
      </c>
      <c r="N97" s="34">
        <f t="shared" si="9"/>
        <v>-2.0364706815557798E-2</v>
      </c>
      <c r="O97" s="8">
        <f t="shared" si="10"/>
        <v>4.6275532471927061E-2</v>
      </c>
    </row>
    <row r="98" spans="1:15" x14ac:dyDescent="0.3">
      <c r="F98" t="s">
        <v>63</v>
      </c>
      <c r="I98" s="33">
        <v>102</v>
      </c>
      <c r="J98" s="33" t="s">
        <v>397</v>
      </c>
      <c r="K98" s="103">
        <v>1035.2647058823529</v>
      </c>
      <c r="L98" s="103">
        <v>1071.7404580152672</v>
      </c>
      <c r="M98" s="103">
        <v>1008.2189349112426</v>
      </c>
      <c r="N98" s="34">
        <f t="shared" si="9"/>
        <v>-3.4034128188519586E-2</v>
      </c>
      <c r="O98" s="8">
        <f t="shared" si="10"/>
        <v>2.6825295612496358E-2</v>
      </c>
    </row>
    <row r="99" spans="1:15" x14ac:dyDescent="0.3">
      <c r="F99" t="s">
        <v>64</v>
      </c>
      <c r="I99" s="33">
        <v>117</v>
      </c>
      <c r="J99" s="33" t="s">
        <v>398</v>
      </c>
      <c r="K99" s="103">
        <v>1392.6410256410256</v>
      </c>
      <c r="L99" s="103">
        <v>1488.5268817204301</v>
      </c>
      <c r="M99" s="103">
        <v>1387.1333333333334</v>
      </c>
      <c r="N99" s="34">
        <f t="shared" si="9"/>
        <v>-6.4416610312458822E-2</v>
      </c>
      <c r="O99" s="8">
        <f t="shared" si="10"/>
        <v>3.9705572458972327E-3</v>
      </c>
    </row>
    <row r="100" spans="1:15" ht="8.1" customHeight="1" x14ac:dyDescent="0.3">
      <c r="I100" s="103"/>
      <c r="J100" s="103"/>
      <c r="K100" s="103"/>
      <c r="L100" s="103"/>
      <c r="M100" s="103"/>
      <c r="N100" s="35"/>
      <c r="O100" s="8"/>
    </row>
    <row r="101" spans="1:15" x14ac:dyDescent="0.3">
      <c r="A101" s="1" t="s">
        <v>66</v>
      </c>
      <c r="B101" t="s">
        <v>59</v>
      </c>
      <c r="F101" t="s">
        <v>67</v>
      </c>
      <c r="I101" s="33">
        <v>10</v>
      </c>
      <c r="J101" s="33" t="s">
        <v>399</v>
      </c>
      <c r="K101" s="103">
        <v>560.5</v>
      </c>
      <c r="L101" s="103">
        <v>508.52941176470586</v>
      </c>
      <c r="M101" s="103">
        <v>263.57142857142856</v>
      </c>
      <c r="N101" s="34">
        <f>IF(K101="-","-",IF(L101="-","-",K101/L101-1))</f>
        <v>0.10219780219780228</v>
      </c>
      <c r="O101" s="8">
        <f>IF(K101="-","-",IF(M101="-","-",K101/M101-1))</f>
        <v>1.126558265582656</v>
      </c>
    </row>
    <row r="102" spans="1:15" x14ac:dyDescent="0.3">
      <c r="A102" s="1" t="s">
        <v>68</v>
      </c>
      <c r="F102" t="s">
        <v>69</v>
      </c>
      <c r="I102" s="33">
        <v>181</v>
      </c>
      <c r="J102" s="33" t="s">
        <v>400</v>
      </c>
      <c r="K102" s="103">
        <v>923.3701657458563</v>
      </c>
      <c r="L102" s="103">
        <v>892.38938053097343</v>
      </c>
      <c r="M102" s="103">
        <v>898.81656804733723</v>
      </c>
      <c r="N102" s="34">
        <f>IF(K102="-","-",IF(L102="-","-",K102/L102-1))</f>
        <v>3.471666728760181E-2</v>
      </c>
      <c r="O102" s="8">
        <f>IF(K102="-","-",IF(M102="-","-",K102/M102-1))</f>
        <v>2.7317695925277885E-2</v>
      </c>
    </row>
    <row r="103" spans="1:15" x14ac:dyDescent="0.3">
      <c r="B103" t="s">
        <v>65</v>
      </c>
      <c r="F103" t="s">
        <v>67</v>
      </c>
      <c r="I103" s="33">
        <v>18</v>
      </c>
      <c r="J103" s="33" t="s">
        <v>401</v>
      </c>
      <c r="K103" s="103">
        <v>445</v>
      </c>
      <c r="L103" s="103">
        <v>477.42857142857144</v>
      </c>
      <c r="M103" s="103">
        <v>414.375</v>
      </c>
      <c r="N103" s="34">
        <f>IF(K103="-","-",IF(L103="-","-",K103/L103-1))</f>
        <v>-6.7923399162178377E-2</v>
      </c>
      <c r="O103" s="8">
        <f>IF(K103="-","-",IF(M103="-","-",K103/M103-1))</f>
        <v>7.3906485671191513E-2</v>
      </c>
    </row>
    <row r="104" spans="1:15" x14ac:dyDescent="0.3">
      <c r="F104" t="s">
        <v>69</v>
      </c>
      <c r="I104" s="33">
        <v>174</v>
      </c>
      <c r="J104" s="33" t="s">
        <v>402</v>
      </c>
      <c r="K104" s="103">
        <v>856.75287356321837</v>
      </c>
      <c r="L104" s="103">
        <v>799.34523809523807</v>
      </c>
      <c r="M104" s="103">
        <v>789.25925925925924</v>
      </c>
      <c r="N104" s="34">
        <f>IF(K104="-","-",IF(L104="-","-",K104/L104-1))</f>
        <v>7.1818324213423823E-2</v>
      </c>
      <c r="O104" s="8">
        <f>IF(K104="-","-",IF(M104="-","-",K104/M104-1))</f>
        <v>8.5515137785401096E-2</v>
      </c>
    </row>
    <row r="105" spans="1:15" ht="8.1" customHeight="1" x14ac:dyDescent="0.3">
      <c r="I105" s="103"/>
      <c r="J105" s="103"/>
      <c r="K105" s="103"/>
      <c r="L105" s="103"/>
      <c r="M105" s="103"/>
      <c r="N105" s="34"/>
      <c r="O105" s="8"/>
    </row>
    <row r="106" spans="1:15" x14ac:dyDescent="0.3">
      <c r="A106" s="1" t="s">
        <v>70</v>
      </c>
      <c r="B106" t="s">
        <v>71</v>
      </c>
      <c r="F106" t="s">
        <v>72</v>
      </c>
      <c r="I106" s="33">
        <v>11</v>
      </c>
      <c r="J106" s="33" t="s">
        <v>403</v>
      </c>
      <c r="K106" s="103">
        <v>1780</v>
      </c>
      <c r="L106" s="103" t="s">
        <v>30</v>
      </c>
      <c r="M106" s="103" t="s">
        <v>30</v>
      </c>
      <c r="N106" s="34" t="str">
        <f t="shared" ref="N106:N111" si="11">IF(K106="-","-",IF(L106="-","-",K106/L106-1))</f>
        <v>-</v>
      </c>
      <c r="O106" s="8" t="str">
        <f t="shared" ref="O106:O110" si="12">IF(K106="-","-",IF(M106="-","-",K106/M106-1))</f>
        <v>-</v>
      </c>
    </row>
    <row r="107" spans="1:15" x14ac:dyDescent="0.3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3">
      <c r="F108" t="s">
        <v>74</v>
      </c>
      <c r="I108" s="33">
        <v>16</v>
      </c>
      <c r="J108" s="33" t="s">
        <v>404</v>
      </c>
      <c r="K108" s="103">
        <v>1332.5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3">
      <c r="B109" t="s">
        <v>75</v>
      </c>
      <c r="F109" t="s">
        <v>76</v>
      </c>
      <c r="I109" s="33">
        <v>36</v>
      </c>
      <c r="J109" s="33" t="s">
        <v>405</v>
      </c>
      <c r="K109" s="103">
        <v>1647.5</v>
      </c>
      <c r="L109" s="103">
        <v>1790.6060606060605</v>
      </c>
      <c r="M109" s="103">
        <v>1517.6623376623377</v>
      </c>
      <c r="N109" s="34">
        <f t="shared" si="11"/>
        <v>-7.9920460314774067E-2</v>
      </c>
      <c r="O109" s="8">
        <f t="shared" si="12"/>
        <v>8.55510867704945E-2</v>
      </c>
    </row>
    <row r="110" spans="1:15" x14ac:dyDescent="0.3">
      <c r="F110" t="s">
        <v>73</v>
      </c>
      <c r="I110" s="33">
        <v>7</v>
      </c>
      <c r="J110" s="33" t="s">
        <v>406</v>
      </c>
      <c r="K110" s="103">
        <v>1092.8571428571429</v>
      </c>
      <c r="L110" s="103" t="s">
        <v>30</v>
      </c>
      <c r="M110" s="103">
        <v>1147.8571428571429</v>
      </c>
      <c r="N110" s="34" t="str">
        <f t="shared" si="11"/>
        <v>-</v>
      </c>
      <c r="O110" s="8">
        <f t="shared" si="12"/>
        <v>-4.7915370255133816E-2</v>
      </c>
    </row>
    <row r="111" spans="1:15" x14ac:dyDescent="0.3">
      <c r="F111" t="s">
        <v>74</v>
      </c>
      <c r="I111" s="33" t="s">
        <v>30</v>
      </c>
      <c r="J111" s="33" t="s">
        <v>30</v>
      </c>
      <c r="K111" s="103" t="s">
        <v>30</v>
      </c>
      <c r="L111" s="103">
        <v>1568.5714285714287</v>
      </c>
      <c r="M111" s="103" t="s">
        <v>30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3">
      <c r="I112" s="103"/>
      <c r="J112" s="103"/>
      <c r="K112" s="103"/>
      <c r="L112" s="103"/>
      <c r="M112" s="103"/>
      <c r="N112" s="35"/>
      <c r="O112" s="8"/>
    </row>
    <row r="113" spans="1:15" x14ac:dyDescent="0.3">
      <c r="A113" s="1" t="s">
        <v>77</v>
      </c>
      <c r="F113" t="s">
        <v>78</v>
      </c>
      <c r="I113" s="33">
        <v>360</v>
      </c>
      <c r="J113" s="33" t="s">
        <v>407</v>
      </c>
      <c r="K113" s="103">
        <v>1036.2361111111111</v>
      </c>
      <c r="L113" s="103">
        <v>1095.6948228882834</v>
      </c>
      <c r="M113" s="103">
        <v>1110.5257731958764</v>
      </c>
      <c r="N113" s="34">
        <f>IF(K113="-","-",IF(L113="-","-",K113/L113-1))</f>
        <v>-5.4265759530046309E-2</v>
      </c>
      <c r="O113" s="8">
        <f>IF(K113="-","-",IF(M113="-","-",K113/M113-1))</f>
        <v>-6.6895936931723909E-2</v>
      </c>
    </row>
    <row r="114" spans="1:15" x14ac:dyDescent="0.3">
      <c r="A114" s="1" t="s">
        <v>61</v>
      </c>
      <c r="F114" t="s">
        <v>79</v>
      </c>
      <c r="I114" s="33">
        <v>838</v>
      </c>
      <c r="J114" s="33" t="s">
        <v>408</v>
      </c>
      <c r="K114" s="103">
        <v>248.60381861575178</v>
      </c>
      <c r="L114" s="103">
        <v>274.718085106383</v>
      </c>
      <c r="M114" s="103">
        <v>219.65497076023391</v>
      </c>
      <c r="N114" s="34">
        <f>IF(K114="-","-",IF(L114="-","-",K114/L114-1))</f>
        <v>-9.5058417724914746E-2</v>
      </c>
      <c r="O114" s="8">
        <f>IF(K114="-","-",IF(M114="-","-",K114/M114-1))</f>
        <v>0.131792363975761</v>
      </c>
    </row>
    <row r="115" spans="1:15" ht="8.1" customHeight="1" x14ac:dyDescent="0.3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3">
      <c r="A116" s="1" t="s">
        <v>70</v>
      </c>
      <c r="B116" t="s">
        <v>80</v>
      </c>
      <c r="F116" t="s">
        <v>81</v>
      </c>
      <c r="I116" s="33" t="s">
        <v>30</v>
      </c>
      <c r="J116" s="33" t="s">
        <v>30</v>
      </c>
      <c r="K116" s="104" t="s">
        <v>30</v>
      </c>
      <c r="L116" s="103" t="s">
        <v>30</v>
      </c>
      <c r="M116" s="105" t="s">
        <v>30</v>
      </c>
      <c r="N116" s="8" t="str">
        <f t="shared" ref="N116:N121" si="13">IF(K116="-","-",IF(L116="-","-",K116/L116-1))</f>
        <v>-</v>
      </c>
      <c r="O116" s="8" t="str">
        <f t="shared" ref="O116:O121" si="14">IF(K116="-","-",IF(M116="-","-",K116/M116-1))</f>
        <v>-</v>
      </c>
    </row>
    <row r="117" spans="1:15" x14ac:dyDescent="0.3">
      <c r="A117" s="1" t="s">
        <v>82</v>
      </c>
      <c r="F117" t="s">
        <v>83</v>
      </c>
      <c r="I117" s="33" t="s">
        <v>30</v>
      </c>
      <c r="J117" s="33" t="s">
        <v>30</v>
      </c>
      <c r="K117" s="104" t="s">
        <v>30</v>
      </c>
      <c r="L117" s="103" t="s">
        <v>30</v>
      </c>
      <c r="M117" s="105" t="s">
        <v>30</v>
      </c>
      <c r="N117" s="34" t="str">
        <f t="shared" si="13"/>
        <v>-</v>
      </c>
      <c r="O117" s="8" t="str">
        <f t="shared" si="14"/>
        <v>-</v>
      </c>
    </row>
    <row r="118" spans="1:15" x14ac:dyDescent="0.3">
      <c r="B118" t="s">
        <v>84</v>
      </c>
      <c r="F118" t="s">
        <v>81</v>
      </c>
      <c r="I118" s="33" t="s">
        <v>30</v>
      </c>
      <c r="J118" s="33" t="s">
        <v>30</v>
      </c>
      <c r="K118" s="104" t="s">
        <v>30</v>
      </c>
      <c r="L118" s="103" t="s">
        <v>30</v>
      </c>
      <c r="M118" s="105" t="s">
        <v>30</v>
      </c>
      <c r="N118" s="34" t="str">
        <f t="shared" si="13"/>
        <v>-</v>
      </c>
      <c r="O118" s="8" t="str">
        <f t="shared" si="14"/>
        <v>-</v>
      </c>
    </row>
    <row r="119" spans="1:15" x14ac:dyDescent="0.3">
      <c r="F119" t="s">
        <v>83</v>
      </c>
      <c r="I119" s="33" t="s">
        <v>30</v>
      </c>
      <c r="J119" s="33" t="s">
        <v>30</v>
      </c>
      <c r="K119" s="104" t="s">
        <v>30</v>
      </c>
      <c r="L119" s="103" t="s">
        <v>30</v>
      </c>
      <c r="M119" s="105" t="s">
        <v>30</v>
      </c>
      <c r="N119" s="34" t="str">
        <f t="shared" si="13"/>
        <v>-</v>
      </c>
      <c r="O119" s="8" t="str">
        <f t="shared" si="14"/>
        <v>-</v>
      </c>
    </row>
    <row r="120" spans="1:15" x14ac:dyDescent="0.3">
      <c r="B120" t="s">
        <v>85</v>
      </c>
      <c r="F120" t="s">
        <v>81</v>
      </c>
      <c r="I120" s="33" t="s">
        <v>30</v>
      </c>
      <c r="J120" s="33" t="s">
        <v>30</v>
      </c>
      <c r="K120" s="104" t="s">
        <v>30</v>
      </c>
      <c r="L120" s="103">
        <v>126.46105207287664</v>
      </c>
      <c r="M120" s="105">
        <v>142.92806097121081</v>
      </c>
      <c r="N120" s="34" t="str">
        <f t="shared" si="13"/>
        <v>-</v>
      </c>
      <c r="O120" s="8" t="str">
        <f t="shared" si="14"/>
        <v>-</v>
      </c>
    </row>
    <row r="121" spans="1:15" x14ac:dyDescent="0.3">
      <c r="B121" t="s">
        <v>86</v>
      </c>
      <c r="F121" t="s">
        <v>83</v>
      </c>
      <c r="I121" s="33">
        <v>44</v>
      </c>
      <c r="J121" s="33" t="s">
        <v>409</v>
      </c>
      <c r="K121" s="104">
        <v>218.06818181818181</v>
      </c>
      <c r="L121" s="103">
        <v>204.76190476190476</v>
      </c>
      <c r="M121" s="105">
        <v>220.59210526315789</v>
      </c>
      <c r="N121" s="34">
        <f t="shared" si="13"/>
        <v>6.4984143763213487E-2</v>
      </c>
      <c r="O121" s="8">
        <f t="shared" si="14"/>
        <v>-1.1441585554320399E-2</v>
      </c>
    </row>
    <row r="122" spans="1:15" x14ac:dyDescent="0.3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3">
      <c r="I123" s="103"/>
      <c r="J123" s="38"/>
      <c r="K123" s="104"/>
      <c r="L123" s="103"/>
      <c r="M123" s="104"/>
      <c r="N123" s="34"/>
      <c r="O123" s="34"/>
    </row>
    <row r="124" spans="1:15" x14ac:dyDescent="0.3">
      <c r="A124" s="1" t="s">
        <v>88</v>
      </c>
      <c r="B124" t="s">
        <v>89</v>
      </c>
      <c r="F124" t="s">
        <v>81</v>
      </c>
      <c r="I124" s="33">
        <v>261</v>
      </c>
      <c r="J124" s="33" t="s">
        <v>410</v>
      </c>
      <c r="K124" s="104">
        <v>83.452075305718282</v>
      </c>
      <c r="L124" s="103">
        <v>94.375736066410141</v>
      </c>
      <c r="M124" s="40">
        <v>91.184421755135062</v>
      </c>
      <c r="N124" s="34">
        <f>IF(K124="-","-",IF(L124="-","-",K124/L124-1))</f>
        <v>-0.11574649603797649</v>
      </c>
      <c r="O124" s="8">
        <f>IF(K124="-","-",IF(M124="-","-",K124/M124-1))</f>
        <v>-8.4798985403242266E-2</v>
      </c>
    </row>
    <row r="125" spans="1:15" x14ac:dyDescent="0.3">
      <c r="A125" s="1" t="s">
        <v>82</v>
      </c>
      <c r="F125" t="s">
        <v>83</v>
      </c>
      <c r="I125" s="33">
        <v>692</v>
      </c>
      <c r="J125" s="33" t="s">
        <v>411</v>
      </c>
      <c r="K125" s="104">
        <v>102.0592485549133</v>
      </c>
      <c r="L125" s="103">
        <v>93.571884984025559</v>
      </c>
      <c r="M125" s="40">
        <v>121.01829085457271</v>
      </c>
      <c r="N125" s="34">
        <f>IF(K125="-","-",IF(L125="-","-",K125/L125-1))</f>
        <v>9.0704206422011158E-2</v>
      </c>
      <c r="O125" s="8">
        <f>IF(K125="-","-",IF(M125="-","-",K125/M125-1))</f>
        <v>-0.15666261823547345</v>
      </c>
    </row>
    <row r="126" spans="1:15" x14ac:dyDescent="0.3">
      <c r="B126" t="s">
        <v>90</v>
      </c>
      <c r="I126" s="33">
        <v>7</v>
      </c>
      <c r="J126" s="33" t="s">
        <v>412</v>
      </c>
      <c r="K126" s="104">
        <v>91.571428571428569</v>
      </c>
      <c r="L126" s="103">
        <v>107.07692307692308</v>
      </c>
      <c r="M126" s="40">
        <v>118.33333333333333</v>
      </c>
      <c r="N126" s="34">
        <f>IF(K126="-","-",IF(L126="-","-",K126/L126-1))</f>
        <v>-0.14480706075533667</v>
      </c>
      <c r="O126" s="8">
        <f>IF(K126="-","-",IF(M126="-","-",K126/M126-1))</f>
        <v>-0.22615694164989941</v>
      </c>
    </row>
    <row r="127" spans="1:15" x14ac:dyDescent="0.3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>
        <v>73</v>
      </c>
      <c r="J127" s="118" t="s">
        <v>413</v>
      </c>
      <c r="K127" s="114">
        <v>80.958904109589042</v>
      </c>
      <c r="L127" s="103" t="s">
        <v>30</v>
      </c>
      <c r="M127" s="154">
        <v>88.25</v>
      </c>
      <c r="N127" s="155" t="str">
        <f>IF(K127="-","-",IF(L127="-","-",K127/L127-1))</f>
        <v>-</v>
      </c>
      <c r="O127" s="142">
        <f>IF(K127="-","-",IF(M127="-","-",K127/M127-1))</f>
        <v>-8.2618650316271469E-2</v>
      </c>
    </row>
  </sheetData>
  <mergeCells count="16">
    <mergeCell ref="A45:H45"/>
    <mergeCell ref="G5:J5"/>
    <mergeCell ref="H8:O8"/>
    <mergeCell ref="F12:G12"/>
    <mergeCell ref="N12:O12"/>
    <mergeCell ref="A38:H38"/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</mergeCells>
  <pageMargins left="0.11811023622047245" right="0.11811023622047245" top="0.35433070866141736" bottom="0.55118110236220474" header="0.31496062992125984" footer="0.31496062992125984"/>
  <pageSetup paperSize="9" scale="75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53EF-2C62-4DD8-8F8B-F2E4C1FE489D}">
  <sheetPr>
    <pageSetUpPr fitToPage="1"/>
  </sheetPr>
  <dimension ref="A1:P127"/>
  <sheetViews>
    <sheetView showGridLines="0" tabSelected="1" topLeftCell="A112" zoomScale="120" zoomScaleNormal="120" workbookViewId="0">
      <selection activeCell="J121" sqref="J121"/>
    </sheetView>
  </sheetViews>
  <sheetFormatPr defaultRowHeight="14.4" x14ac:dyDescent="0.3"/>
  <cols>
    <col min="1" max="1" width="9.88671875" customWidth="1"/>
    <col min="2" max="2" width="8.109375" customWidth="1"/>
    <col min="3" max="3" width="9.5546875" customWidth="1"/>
    <col min="4" max="5" width="8.88671875" hidden="1" customWidth="1"/>
    <col min="6" max="6" width="9.88671875" customWidth="1"/>
    <col min="7" max="7" width="9.88671875" bestFit="1" customWidth="1"/>
    <col min="8" max="8" width="3.109375" customWidth="1"/>
    <col min="9" max="9" width="12" bestFit="1" customWidth="1"/>
    <col min="10" max="10" width="9.5546875" customWidth="1"/>
    <col min="11" max="11" width="8.5546875" customWidth="1"/>
    <col min="12" max="13" width="8.88671875" hidden="1" customWidth="1"/>
    <col min="14" max="14" width="9.88671875" customWidth="1"/>
    <col min="15" max="15" width="10.109375" customWidth="1"/>
  </cols>
  <sheetData>
    <row r="1" spans="1:16" x14ac:dyDescent="0.3">
      <c r="A1" s="90" t="s">
        <v>0</v>
      </c>
      <c r="B1" s="128" t="s">
        <v>414</v>
      </c>
      <c r="C1" s="91"/>
      <c r="G1" s="1" t="s">
        <v>1</v>
      </c>
      <c r="N1" s="92" t="s">
        <v>415</v>
      </c>
      <c r="O1" s="94"/>
      <c r="P1" s="94"/>
    </row>
    <row r="2" spans="1:16" ht="5.0999999999999996" customHeight="1" x14ac:dyDescent="0.3">
      <c r="N2" s="94"/>
      <c r="O2" s="94"/>
      <c r="P2" s="94"/>
    </row>
    <row r="3" spans="1:16" ht="10.35" customHeight="1" x14ac:dyDescent="0.3"/>
    <row r="4" spans="1:16" ht="5.0999999999999996" customHeight="1" x14ac:dyDescent="0.3"/>
    <row r="5" spans="1:16" x14ac:dyDescent="0.3">
      <c r="G5" s="156" t="s">
        <v>2</v>
      </c>
      <c r="H5" s="156"/>
      <c r="I5" s="156"/>
      <c r="J5" s="156"/>
      <c r="L5" t="s">
        <v>32</v>
      </c>
    </row>
    <row r="6" spans="1:16" ht="10.35" customHeight="1" x14ac:dyDescent="0.3">
      <c r="G6" s="2"/>
      <c r="H6" s="2"/>
      <c r="I6" s="2"/>
      <c r="J6" s="2"/>
    </row>
    <row r="7" spans="1:16" ht="5.0999999999999996" customHeight="1" x14ac:dyDescent="0.3"/>
    <row r="8" spans="1:16" x14ac:dyDescent="0.3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3"/>
    <row r="10" spans="1:16" x14ac:dyDescent="0.3">
      <c r="A10" s="92" t="s">
        <v>5</v>
      </c>
      <c r="C10" s="93">
        <v>45108</v>
      </c>
    </row>
    <row r="11" spans="1:16" ht="5.0999999999999996" customHeight="1" x14ac:dyDescent="0.3"/>
    <row r="12" spans="1:16" x14ac:dyDescent="0.3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3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45101</v>
      </c>
      <c r="G13" s="140">
        <v>44744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45101</v>
      </c>
      <c r="O13" s="140">
        <f>G13</f>
        <v>44744</v>
      </c>
    </row>
    <row r="14" spans="1:16" x14ac:dyDescent="0.3">
      <c r="A14" t="s">
        <v>13</v>
      </c>
      <c r="B14" s="5">
        <v>120</v>
      </c>
      <c r="C14" s="6">
        <v>481.9</v>
      </c>
      <c r="D14" s="107">
        <v>483.8</v>
      </c>
      <c r="E14" s="107">
        <v>447.8</v>
      </c>
      <c r="F14" s="7">
        <f t="shared" ref="F14:F21" si="0">IF(C14="-","-",IF(D14="-","-",C14/D14-1))</f>
        <v>-3.927242662257191E-3</v>
      </c>
      <c r="G14" s="7">
        <f t="shared" ref="G14:G21" si="1">IF(C14="-","-",IF(E14="-","-",C14/E14-1))</f>
        <v>7.6150066994193688E-2</v>
      </c>
      <c r="I14" t="s">
        <v>13</v>
      </c>
      <c r="J14" s="5">
        <v>176</v>
      </c>
      <c r="K14" s="6">
        <v>468.3</v>
      </c>
      <c r="L14" s="107">
        <v>471.6</v>
      </c>
      <c r="M14" s="6">
        <v>439.8</v>
      </c>
      <c r="N14" s="8">
        <f t="shared" ref="N14:N20" si="2">IF(K14="-","-",IF(L14="-","-",K14/L14-1))</f>
        <v>-6.9974554707379344E-3</v>
      </c>
      <c r="O14" s="7">
        <f t="shared" ref="O14:O20" si="3">IF(K14="-","-",IF(M14="-","-",K14/M14-1))</f>
        <v>6.4802182810368425E-2</v>
      </c>
    </row>
    <row r="15" spans="1:16" x14ac:dyDescent="0.3">
      <c r="A15" t="s">
        <v>14</v>
      </c>
      <c r="B15" s="5">
        <v>162</v>
      </c>
      <c r="C15" s="6">
        <v>485.2</v>
      </c>
      <c r="D15" s="107">
        <v>489.1</v>
      </c>
      <c r="E15" s="107">
        <v>453.6</v>
      </c>
      <c r="F15" s="9">
        <f t="shared" si="0"/>
        <v>-7.9738294827234046E-3</v>
      </c>
      <c r="G15" s="7">
        <f t="shared" si="1"/>
        <v>6.9664902998236355E-2</v>
      </c>
      <c r="I15" t="s">
        <v>14</v>
      </c>
      <c r="J15" s="5">
        <v>70</v>
      </c>
      <c r="K15" s="6">
        <v>474.3</v>
      </c>
      <c r="L15" s="107">
        <v>477</v>
      </c>
      <c r="M15" s="6">
        <v>442.9</v>
      </c>
      <c r="N15" s="8">
        <f t="shared" si="2"/>
        <v>-5.6603773584905648E-3</v>
      </c>
      <c r="O15" s="7">
        <f t="shared" si="3"/>
        <v>7.0896364867916173E-2</v>
      </c>
    </row>
    <row r="16" spans="1:16" x14ac:dyDescent="0.3">
      <c r="A16" t="s">
        <v>15</v>
      </c>
      <c r="B16" s="5">
        <v>21</v>
      </c>
      <c r="C16" s="6">
        <v>482</v>
      </c>
      <c r="D16" s="107">
        <v>488.3</v>
      </c>
      <c r="E16" s="107">
        <v>449.5</v>
      </c>
      <c r="F16" s="9">
        <f t="shared" si="0"/>
        <v>-1.2901904566864686E-2</v>
      </c>
      <c r="G16" s="7">
        <f t="shared" si="1"/>
        <v>7.2302558398220196E-2</v>
      </c>
      <c r="I16" t="s">
        <v>16</v>
      </c>
      <c r="J16" s="5">
        <v>189</v>
      </c>
      <c r="K16" s="6">
        <v>464.9</v>
      </c>
      <c r="L16" s="107">
        <v>465.9</v>
      </c>
      <c r="M16" s="6">
        <v>433.8</v>
      </c>
      <c r="N16" s="8">
        <f t="shared" si="2"/>
        <v>-2.1463833440652502E-3</v>
      </c>
      <c r="O16" s="7">
        <f t="shared" si="3"/>
        <v>7.1692023974181618E-2</v>
      </c>
    </row>
    <row r="17" spans="1:15" x14ac:dyDescent="0.3">
      <c r="A17" t="s">
        <v>17</v>
      </c>
      <c r="B17" s="10">
        <v>379</v>
      </c>
      <c r="C17" s="6">
        <v>479</v>
      </c>
      <c r="D17" s="107">
        <v>483.2</v>
      </c>
      <c r="E17" s="107">
        <v>446.8</v>
      </c>
      <c r="F17" s="9">
        <f t="shared" si="0"/>
        <v>-8.6920529801324253E-3</v>
      </c>
      <c r="G17" s="7">
        <f t="shared" si="1"/>
        <v>7.2068039391226524E-2</v>
      </c>
      <c r="I17" t="s">
        <v>17</v>
      </c>
      <c r="J17" s="5">
        <v>132</v>
      </c>
      <c r="K17" s="6">
        <v>467.7</v>
      </c>
      <c r="L17" s="107">
        <v>473</v>
      </c>
      <c r="M17" s="6">
        <v>438</v>
      </c>
      <c r="N17" s="8">
        <f t="shared" si="2"/>
        <v>-1.1205073995771642E-2</v>
      </c>
      <c r="O17" s="7">
        <f t="shared" si="3"/>
        <v>6.7808219178082219E-2</v>
      </c>
    </row>
    <row r="18" spans="1:15" x14ac:dyDescent="0.3">
      <c r="A18" t="s">
        <v>18</v>
      </c>
      <c r="B18" s="5">
        <v>64</v>
      </c>
      <c r="C18" s="6">
        <v>477.8</v>
      </c>
      <c r="D18" s="107">
        <v>483.1</v>
      </c>
      <c r="E18" s="107">
        <v>444.9</v>
      </c>
      <c r="F18" s="7">
        <f t="shared" si="0"/>
        <v>-1.0970813496170573E-2</v>
      </c>
      <c r="G18" s="7">
        <f t="shared" si="1"/>
        <v>7.3949202067880471E-2</v>
      </c>
      <c r="I18" t="s">
        <v>19</v>
      </c>
      <c r="J18" s="5">
        <v>175</v>
      </c>
      <c r="K18" s="6">
        <v>442.9</v>
      </c>
      <c r="L18" s="107">
        <v>446.6</v>
      </c>
      <c r="M18" s="6">
        <v>414.2</v>
      </c>
      <c r="N18" s="8">
        <f t="shared" si="2"/>
        <v>-8.2848186296463622E-3</v>
      </c>
      <c r="O18" s="7">
        <f t="shared" si="3"/>
        <v>6.9290197971994205E-2</v>
      </c>
    </row>
    <row r="19" spans="1:15" x14ac:dyDescent="0.3">
      <c r="A19" t="s">
        <v>20</v>
      </c>
      <c r="B19" s="5">
        <v>640</v>
      </c>
      <c r="C19" s="6">
        <v>466.7</v>
      </c>
      <c r="D19" s="107">
        <v>470.1</v>
      </c>
      <c r="E19" s="107">
        <v>433.7</v>
      </c>
      <c r="F19" s="9">
        <f t="shared" si="0"/>
        <v>-7.2325037226123046E-3</v>
      </c>
      <c r="G19" s="7">
        <f t="shared" si="1"/>
        <v>7.6089462762278126E-2</v>
      </c>
      <c r="I19" s="141" t="s">
        <v>20</v>
      </c>
      <c r="J19" s="5">
        <v>77</v>
      </c>
      <c r="K19" s="6">
        <v>451.6</v>
      </c>
      <c r="L19" s="107">
        <v>454.9</v>
      </c>
      <c r="M19" s="6">
        <v>423.5</v>
      </c>
      <c r="N19" s="142">
        <f t="shared" si="2"/>
        <v>-7.2543416135413263E-3</v>
      </c>
      <c r="O19" s="143">
        <f t="shared" si="3"/>
        <v>6.6351829988193778E-2</v>
      </c>
    </row>
    <row r="20" spans="1:15" x14ac:dyDescent="0.3">
      <c r="A20" t="s">
        <v>21</v>
      </c>
      <c r="B20" s="5">
        <v>112</v>
      </c>
      <c r="C20" s="6">
        <v>465.5</v>
      </c>
      <c r="D20" s="107">
        <v>467.8</v>
      </c>
      <c r="E20" s="107">
        <v>433.8</v>
      </c>
      <c r="F20" s="7">
        <f t="shared" si="0"/>
        <v>-4.9166310389054946E-3</v>
      </c>
      <c r="G20" s="9">
        <f t="shared" si="1"/>
        <v>7.3075149838635278E-2</v>
      </c>
      <c r="I20" t="s">
        <v>22</v>
      </c>
      <c r="J20" s="121">
        <v>1021</v>
      </c>
      <c r="K20" s="125">
        <v>458.09</v>
      </c>
      <c r="L20" s="108">
        <v>459.1</v>
      </c>
      <c r="M20" s="125">
        <v>428.13</v>
      </c>
      <c r="N20" s="8">
        <f t="shared" si="2"/>
        <v>-2.1999564365062785E-3</v>
      </c>
      <c r="O20" s="7">
        <f t="shared" si="3"/>
        <v>6.997874477378363E-2</v>
      </c>
    </row>
    <row r="21" spans="1:15" x14ac:dyDescent="0.3">
      <c r="A21" s="133" t="s">
        <v>22</v>
      </c>
      <c r="B21" s="119">
        <v>2275</v>
      </c>
      <c r="C21" s="125">
        <v>466.78</v>
      </c>
      <c r="D21" s="108">
        <v>471.12</v>
      </c>
      <c r="E21" s="108">
        <v>436.75</v>
      </c>
      <c r="F21" s="134">
        <f t="shared" si="0"/>
        <v>-9.212090337918255E-3</v>
      </c>
      <c r="G21" s="134">
        <f t="shared" si="1"/>
        <v>6.8757870635374863E-2</v>
      </c>
      <c r="J21" s="15"/>
      <c r="K21" s="15"/>
      <c r="L21" s="110"/>
      <c r="M21" s="16"/>
      <c r="N21" s="15"/>
      <c r="O21" s="17"/>
    </row>
    <row r="22" spans="1:15" ht="5.0999999999999996" customHeight="1" x14ac:dyDescent="0.3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3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3">
      <c r="A24" t="s">
        <v>13</v>
      </c>
      <c r="B24" s="5">
        <v>58</v>
      </c>
      <c r="C24" s="6">
        <v>480.4</v>
      </c>
      <c r="D24" s="107">
        <v>482.7</v>
      </c>
      <c r="E24" s="107">
        <v>448.6</v>
      </c>
      <c r="F24" s="9">
        <f t="shared" ref="F24:F33" si="4">IF(C24="-","-",IF(D24="-","-",C24/D24-1))</f>
        <v>-4.7648643049513772E-3</v>
      </c>
      <c r="G24" s="7">
        <f t="shared" ref="G24:G33" si="5">IF(C24="-","-",IF(E24="-","-",C24/E24-1))</f>
        <v>7.0887204636647327E-2</v>
      </c>
      <c r="I24" t="s">
        <v>17</v>
      </c>
      <c r="J24" s="5">
        <v>76</v>
      </c>
      <c r="K24" s="6">
        <v>401.4</v>
      </c>
      <c r="L24" s="107">
        <v>399.9</v>
      </c>
      <c r="M24" s="6">
        <v>405.2</v>
      </c>
      <c r="N24" s="8">
        <f t="shared" ref="N24:N31" si="6">IF(K24="-","-",IF(L24="-","-",K24/L24-1))</f>
        <v>3.7509377344335793E-3</v>
      </c>
      <c r="O24" s="7">
        <f t="shared" ref="O24:O31" si="7">IF(K24="-","-",IF(M24="-","-",K24/M24-1))</f>
        <v>-9.378084896347505E-3</v>
      </c>
    </row>
    <row r="25" spans="1:15" x14ac:dyDescent="0.3">
      <c r="A25" t="s">
        <v>14</v>
      </c>
      <c r="B25" s="5">
        <v>117</v>
      </c>
      <c r="C25" s="6">
        <v>484.9</v>
      </c>
      <c r="D25" s="107">
        <v>486.8</v>
      </c>
      <c r="E25" s="107">
        <v>452.9</v>
      </c>
      <c r="F25" s="9">
        <f t="shared" si="4"/>
        <v>-3.9030402629417482E-3</v>
      </c>
      <c r="G25" s="7">
        <f t="shared" si="5"/>
        <v>7.0655773901523444E-2</v>
      </c>
      <c r="I25" t="s">
        <v>18</v>
      </c>
      <c r="J25" s="5">
        <v>61</v>
      </c>
      <c r="K25" s="6">
        <v>403.1</v>
      </c>
      <c r="L25" s="107">
        <v>402.3</v>
      </c>
      <c r="M25" s="6">
        <v>403.1</v>
      </c>
      <c r="N25" s="8">
        <f t="shared" si="6"/>
        <v>1.98856574695494E-3</v>
      </c>
      <c r="O25" s="7">
        <f t="shared" si="7"/>
        <v>0</v>
      </c>
    </row>
    <row r="26" spans="1:15" x14ac:dyDescent="0.3">
      <c r="A26" t="s">
        <v>15</v>
      </c>
      <c r="B26" s="5">
        <v>55</v>
      </c>
      <c r="C26" s="6">
        <v>479.8</v>
      </c>
      <c r="D26" s="107">
        <v>481.3</v>
      </c>
      <c r="E26" s="107">
        <v>449.7</v>
      </c>
      <c r="F26" s="7">
        <f t="shared" si="4"/>
        <v>-3.1165593185124019E-3</v>
      </c>
      <c r="G26" s="7">
        <f t="shared" si="5"/>
        <v>6.6933511229708698E-2</v>
      </c>
      <c r="I26" t="s">
        <v>19</v>
      </c>
      <c r="J26" s="5">
        <v>71</v>
      </c>
      <c r="K26" s="6">
        <v>372</v>
      </c>
      <c r="L26" s="107">
        <v>382.3</v>
      </c>
      <c r="M26" s="6">
        <v>381.1</v>
      </c>
      <c r="N26" s="8">
        <f t="shared" si="6"/>
        <v>-2.6942191995814824E-2</v>
      </c>
      <c r="O26" s="7">
        <f t="shared" si="7"/>
        <v>-2.3878247179218159E-2</v>
      </c>
    </row>
    <row r="27" spans="1:15" x14ac:dyDescent="0.3">
      <c r="A27" t="s">
        <v>16</v>
      </c>
      <c r="B27" s="5">
        <v>109</v>
      </c>
      <c r="C27" s="6">
        <v>476.8</v>
      </c>
      <c r="D27" s="107">
        <v>480.1</v>
      </c>
      <c r="E27" s="107">
        <v>443</v>
      </c>
      <c r="F27" s="7">
        <f t="shared" si="4"/>
        <v>-6.873568006665276E-3</v>
      </c>
      <c r="G27" s="7">
        <f t="shared" si="5"/>
        <v>7.6297968397291305E-2</v>
      </c>
      <c r="I27" t="s">
        <v>20</v>
      </c>
      <c r="J27" s="5">
        <v>245</v>
      </c>
      <c r="K27" s="6">
        <v>379.4</v>
      </c>
      <c r="L27" s="107">
        <v>385</v>
      </c>
      <c r="M27" s="6">
        <v>384.7</v>
      </c>
      <c r="N27" s="8">
        <f t="shared" si="6"/>
        <v>-1.4545454545454639E-2</v>
      </c>
      <c r="O27" s="7">
        <f t="shared" si="7"/>
        <v>-1.3776969066805367E-2</v>
      </c>
    </row>
    <row r="28" spans="1:15" x14ac:dyDescent="0.3">
      <c r="A28" t="s">
        <v>17</v>
      </c>
      <c r="B28" s="5">
        <v>376</v>
      </c>
      <c r="C28" s="6">
        <v>481.6</v>
      </c>
      <c r="D28" s="107">
        <v>481.6</v>
      </c>
      <c r="E28" s="107">
        <v>447</v>
      </c>
      <c r="F28" s="7">
        <f t="shared" si="4"/>
        <v>0</v>
      </c>
      <c r="G28" s="7">
        <f t="shared" si="5"/>
        <v>7.7404921700223728E-2</v>
      </c>
      <c r="I28" t="s">
        <v>21</v>
      </c>
      <c r="J28" s="5">
        <v>138</v>
      </c>
      <c r="K28" s="6">
        <v>387.8</v>
      </c>
      <c r="L28" s="107">
        <v>389</v>
      </c>
      <c r="M28" s="6">
        <v>387.2</v>
      </c>
      <c r="N28" s="8">
        <f t="shared" si="6"/>
        <v>-3.0848329048842604E-3</v>
      </c>
      <c r="O28" s="7">
        <f t="shared" si="7"/>
        <v>1.5495867768595684E-3</v>
      </c>
    </row>
    <row r="29" spans="1:15" x14ac:dyDescent="0.3">
      <c r="A29" t="s">
        <v>18</v>
      </c>
      <c r="B29" s="5">
        <v>294</v>
      </c>
      <c r="C29" s="6">
        <v>478.6</v>
      </c>
      <c r="D29" s="107">
        <v>480.4</v>
      </c>
      <c r="E29" s="107">
        <v>443.4</v>
      </c>
      <c r="F29" s="7">
        <f t="shared" si="4"/>
        <v>-3.7468776019982108E-3</v>
      </c>
      <c r="G29" s="7">
        <f t="shared" si="5"/>
        <v>7.9386558412269048E-2</v>
      </c>
      <c r="I29" t="s">
        <v>25</v>
      </c>
      <c r="J29" s="5">
        <v>358</v>
      </c>
      <c r="K29" s="6">
        <v>339.4</v>
      </c>
      <c r="L29" s="107">
        <v>348.2</v>
      </c>
      <c r="M29" s="6">
        <v>341.1</v>
      </c>
      <c r="N29" s="8">
        <f t="shared" si="6"/>
        <v>-2.527283170591621E-2</v>
      </c>
      <c r="O29" s="7">
        <f t="shared" si="7"/>
        <v>-4.983875696276896E-3</v>
      </c>
    </row>
    <row r="30" spans="1:15" x14ac:dyDescent="0.3">
      <c r="A30" t="s">
        <v>19</v>
      </c>
      <c r="B30" s="5">
        <v>116</v>
      </c>
      <c r="C30" s="6">
        <v>459.5</v>
      </c>
      <c r="D30" s="107">
        <v>466.8</v>
      </c>
      <c r="E30" s="107">
        <v>423.8</v>
      </c>
      <c r="F30" s="7">
        <f t="shared" si="4"/>
        <v>-1.5638389031705224E-2</v>
      </c>
      <c r="G30" s="7">
        <f t="shared" si="5"/>
        <v>8.4237848041528895E-2</v>
      </c>
      <c r="I30" s="141" t="s">
        <v>26</v>
      </c>
      <c r="J30" s="123">
        <v>149</v>
      </c>
      <c r="K30" s="126">
        <v>358.4</v>
      </c>
      <c r="L30" s="112">
        <v>366.3</v>
      </c>
      <c r="M30" s="126">
        <v>362.6</v>
      </c>
      <c r="N30" s="8">
        <f t="shared" si="6"/>
        <v>-2.1567021567021616E-2</v>
      </c>
      <c r="O30" s="143">
        <f t="shared" si="7"/>
        <v>-1.1583011583011671E-2</v>
      </c>
    </row>
    <row r="31" spans="1:15" x14ac:dyDescent="0.3">
      <c r="A31" t="s">
        <v>20</v>
      </c>
      <c r="B31" s="5">
        <v>444</v>
      </c>
      <c r="C31" s="6">
        <v>467.7</v>
      </c>
      <c r="D31" s="107">
        <v>469.3</v>
      </c>
      <c r="E31" s="107">
        <v>434.3</v>
      </c>
      <c r="F31" s="9">
        <f t="shared" si="4"/>
        <v>-3.4093330492223073E-3</v>
      </c>
      <c r="G31" s="7">
        <f t="shared" si="5"/>
        <v>7.6905364955100142E-2</v>
      </c>
      <c r="I31" t="s">
        <v>22</v>
      </c>
      <c r="J31" s="10">
        <v>1660</v>
      </c>
      <c r="K31" s="6">
        <v>352.13</v>
      </c>
      <c r="L31" s="107">
        <v>354.4</v>
      </c>
      <c r="M31" s="6">
        <v>360.15</v>
      </c>
      <c r="N31" s="145">
        <f t="shared" si="6"/>
        <v>-6.4051918735891222E-3</v>
      </c>
      <c r="O31" s="7">
        <f t="shared" si="7"/>
        <v>-2.2268499236429262E-2</v>
      </c>
    </row>
    <row r="32" spans="1:15" x14ac:dyDescent="0.3">
      <c r="A32" t="s">
        <v>21</v>
      </c>
      <c r="B32" s="5">
        <v>304</v>
      </c>
      <c r="C32" s="6">
        <v>466.9</v>
      </c>
      <c r="D32" s="107">
        <v>470.2</v>
      </c>
      <c r="E32" s="107">
        <v>433.4</v>
      </c>
      <c r="F32" s="7">
        <f t="shared" si="4"/>
        <v>-7.0182900893237532E-3</v>
      </c>
      <c r="G32" s="9">
        <f t="shared" si="5"/>
        <v>7.7295800646054458E-2</v>
      </c>
    </row>
    <row r="33" spans="1:15" x14ac:dyDescent="0.3">
      <c r="A33" s="133" t="s">
        <v>22</v>
      </c>
      <c r="B33" s="119">
        <v>2087</v>
      </c>
      <c r="C33" s="125">
        <v>470.4</v>
      </c>
      <c r="D33" s="108">
        <v>473.76</v>
      </c>
      <c r="E33" s="108">
        <v>438.66</v>
      </c>
      <c r="F33" s="134">
        <f t="shared" si="4"/>
        <v>-7.0921985815602939E-3</v>
      </c>
      <c r="G33" s="134">
        <f t="shared" si="5"/>
        <v>7.2356722746546254E-2</v>
      </c>
    </row>
    <row r="34" spans="1:15" ht="5.0999999999999996" customHeight="1" x14ac:dyDescent="0.3"/>
    <row r="35" spans="1:15" ht="5.0999999999999996" customHeight="1" x14ac:dyDescent="0.3"/>
    <row r="36" spans="1:15" x14ac:dyDescent="0.3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45108</v>
      </c>
      <c r="K36" s="133"/>
      <c r="L36" s="133"/>
      <c r="M36" s="133"/>
      <c r="N36" s="133"/>
      <c r="O36" s="133"/>
    </row>
    <row r="37" spans="1:15" ht="5.0999999999999996" customHeight="1" x14ac:dyDescent="0.3"/>
    <row r="38" spans="1:15" x14ac:dyDescent="0.3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10046</v>
      </c>
      <c r="K38" s="25">
        <v>579.51822314447566</v>
      </c>
      <c r="L38" s="25">
        <v>598.86565944314384</v>
      </c>
      <c r="M38" s="104">
        <v>571.54412041123328</v>
      </c>
      <c r="N38" s="8">
        <f>IF(K38="-","-",IF(L38="-","-",K38/L38-1))</f>
        <v>-3.2306805363757962E-2</v>
      </c>
      <c r="O38" s="8">
        <f>IF(K38="-","-",IF(M38="-","-",K38/M38-1))</f>
        <v>1.3951858567812669E-2</v>
      </c>
    </row>
    <row r="39" spans="1:15" x14ac:dyDescent="0.3">
      <c r="I39" t="s">
        <v>31</v>
      </c>
      <c r="J39" s="103" t="s">
        <v>30</v>
      </c>
      <c r="K39" s="25" t="s">
        <v>30</v>
      </c>
      <c r="L39" s="25" t="s">
        <v>30</v>
      </c>
      <c r="M39" s="25" t="s">
        <v>30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3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10046</v>
      </c>
      <c r="K40" s="115">
        <v>579.51822314447566</v>
      </c>
      <c r="L40" s="115">
        <v>598.86565944314384</v>
      </c>
      <c r="M40" s="115">
        <v>571.54412041123328</v>
      </c>
      <c r="N40" s="149">
        <f>IF(K40="-","-",IF(L40="-","-",K40/L40-1))</f>
        <v>-3.2306805363757962E-2</v>
      </c>
      <c r="O40" s="149">
        <f>IF(K40="-","-",IF(M40="-","-",K40/M40-1))</f>
        <v>1.3951858567812669E-2</v>
      </c>
    </row>
    <row r="41" spans="1:15" ht="5.0999999999999996" customHeight="1" x14ac:dyDescent="0.3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3"/>
    <row r="43" spans="1:15" x14ac:dyDescent="0.3">
      <c r="A43" s="1" t="s">
        <v>33</v>
      </c>
      <c r="I43" s="92" t="s">
        <v>5</v>
      </c>
      <c r="J43" s="93">
        <f>J36</f>
        <v>45108</v>
      </c>
    </row>
    <row r="44" spans="1:15" ht="5.0999999999999996" customHeight="1" x14ac:dyDescent="0.3"/>
    <row r="45" spans="1:15" x14ac:dyDescent="0.3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220.71390680477566</v>
      </c>
      <c r="L45" s="28">
        <v>220.46220112944565</v>
      </c>
      <c r="M45" s="28">
        <v>188.72775425541784</v>
      </c>
      <c r="N45" s="8">
        <f>IF(K45="-","-",IF(L45="-","-",K45/L45-1))</f>
        <v>1.1417180543444871E-3</v>
      </c>
      <c r="O45" s="8">
        <f>IF(K45="-","-",IF(M45="-","-",K45/M45-1))</f>
        <v>0.16948303483794347</v>
      </c>
    </row>
    <row r="46" spans="1:15" ht="5.0999999999999996" customHeight="1" x14ac:dyDescent="0.3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3"/>
    <row r="48" spans="1:15" x14ac:dyDescent="0.3">
      <c r="A48" s="1" t="s">
        <v>35</v>
      </c>
      <c r="I48" s="92" t="s">
        <v>5</v>
      </c>
      <c r="J48" s="93">
        <f>J43</f>
        <v>45108</v>
      </c>
    </row>
    <row r="49" spans="1:15" ht="5.0999999999999996" customHeight="1" x14ac:dyDescent="0.3"/>
    <row r="50" spans="1:15" x14ac:dyDescent="0.3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116.52</v>
      </c>
      <c r="L50" s="107">
        <v>115.51</v>
      </c>
      <c r="M50" s="107">
        <v>125.28</v>
      </c>
      <c r="N50" s="8">
        <f>IF(K50="-","-",IF(L50="-","-",K50/L50-1))</f>
        <v>8.7438317028827317E-3</v>
      </c>
      <c r="O50" s="7">
        <f>IF(K50="-","-",IF(M50="-","-",K50/M50-1))</f>
        <v>-6.9923371647509613E-2</v>
      </c>
    </row>
    <row r="51" spans="1:15" ht="5.0999999999999996" customHeight="1" x14ac:dyDescent="0.3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3">
      <c r="O52" t="s">
        <v>32</v>
      </c>
    </row>
    <row r="53" spans="1:15" x14ac:dyDescent="0.3">
      <c r="A53" s="1" t="s">
        <v>36</v>
      </c>
      <c r="G53" s="92" t="s">
        <v>37</v>
      </c>
      <c r="I53" s="100">
        <v>45047</v>
      </c>
    </row>
    <row r="54" spans="1:15" ht="5.0999999999999996" customHeight="1" x14ac:dyDescent="0.3"/>
    <row r="55" spans="1:15" x14ac:dyDescent="0.3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3">
      <c r="C56" s="29" t="s">
        <v>6</v>
      </c>
      <c r="D56" t="s">
        <v>38</v>
      </c>
      <c r="E56" t="s">
        <v>11</v>
      </c>
      <c r="F56" s="101">
        <v>45017</v>
      </c>
      <c r="G56" s="101">
        <v>44682</v>
      </c>
      <c r="K56" s="29" t="s">
        <v>6</v>
      </c>
      <c r="L56" t="s">
        <v>38</v>
      </c>
      <c r="M56" t="s">
        <v>11</v>
      </c>
      <c r="N56" s="101">
        <f>F56</f>
        <v>45017</v>
      </c>
      <c r="O56" s="101">
        <f>G56</f>
        <v>44682</v>
      </c>
    </row>
    <row r="57" spans="1:15" x14ac:dyDescent="0.3">
      <c r="A57" t="s">
        <v>39</v>
      </c>
      <c r="C57" s="25">
        <v>3.28</v>
      </c>
      <c r="D57" s="30">
        <v>3.66</v>
      </c>
      <c r="E57" s="30">
        <v>3.23</v>
      </c>
      <c r="F57" s="7">
        <f>IF(C57="-","-",IF(D57="-","-",C57/D57-1))</f>
        <v>-0.10382513661202197</v>
      </c>
      <c r="G57" s="7">
        <f>IF(C57="-","-",IF(E57="-","-",C57/E57-1))</f>
        <v>1.5479876160990669E-2</v>
      </c>
      <c r="I57" t="s">
        <v>40</v>
      </c>
      <c r="K57" s="25">
        <v>2.73</v>
      </c>
      <c r="L57" s="30">
        <v>2.73</v>
      </c>
      <c r="M57" s="30">
        <v>2.625</v>
      </c>
      <c r="N57" s="7">
        <f>IF(K57="-","-",IF(L57="-","-",K57/L57-1))</f>
        <v>0</v>
      </c>
      <c r="O57" s="7">
        <f>IF(K57="-","-",IF(M57="-","-",K57/M57-1))</f>
        <v>4.0000000000000036E-2</v>
      </c>
    </row>
    <row r="58" spans="1:15" x14ac:dyDescent="0.3">
      <c r="A58" t="s">
        <v>41</v>
      </c>
      <c r="C58" s="25">
        <v>27.13</v>
      </c>
      <c r="D58" s="30">
        <v>28.38</v>
      </c>
      <c r="E58" s="30">
        <v>25.13</v>
      </c>
      <c r="F58" s="7">
        <f>IF(C58="-","-",IF(D58="-","-",C58/D58-1))</f>
        <v>-4.4045102184637086E-2</v>
      </c>
      <c r="G58" s="7">
        <f>IF(C58="-","-",IF(E58="-","-",C58/E58-1))</f>
        <v>7.9586152009550437E-2</v>
      </c>
      <c r="I58" t="s">
        <v>42</v>
      </c>
      <c r="K58" s="25">
        <v>20.5</v>
      </c>
      <c r="L58" s="30">
        <v>20.5</v>
      </c>
      <c r="M58" s="30">
        <v>23.13</v>
      </c>
      <c r="N58" s="7">
        <f>IF(K58="-","-",IF(L58="-","-",K58/L58-1))</f>
        <v>0</v>
      </c>
      <c r="O58" s="7">
        <f>IF(K58="-","-",IF(M58="-","-",K58/M58-1))</f>
        <v>-0.11370514483354943</v>
      </c>
    </row>
    <row r="59" spans="1:15" x14ac:dyDescent="0.3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3"/>
    <row r="61" spans="1:15" ht="5.0999999999999996" customHeight="1" x14ac:dyDescent="0.3"/>
    <row r="67" spans="1:15" ht="5.0999999999999996" customHeight="1" x14ac:dyDescent="0.3"/>
    <row r="69" spans="1:15" ht="5.0999999999999996" customHeight="1" x14ac:dyDescent="0.3"/>
    <row r="70" spans="1:15" x14ac:dyDescent="0.3">
      <c r="A70" s="92" t="s">
        <v>0</v>
      </c>
      <c r="B70" s="93" t="str">
        <f>B1</f>
        <v>6th July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26</v>
      </c>
      <c r="O70" s="94"/>
    </row>
    <row r="71" spans="1:15" x14ac:dyDescent="0.3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3">
      <c r="A72" s="1" t="s">
        <v>43</v>
      </c>
      <c r="I72" s="29" t="s">
        <v>44</v>
      </c>
      <c r="J72" s="100">
        <v>45047</v>
      </c>
    </row>
    <row r="73" spans="1:15" x14ac:dyDescent="0.3">
      <c r="L73" t="s">
        <v>6</v>
      </c>
      <c r="M73" t="s">
        <v>6</v>
      </c>
      <c r="N73" s="156" t="s">
        <v>7</v>
      </c>
      <c r="O73" s="156"/>
    </row>
    <row r="74" spans="1:15" x14ac:dyDescent="0.3">
      <c r="K74" s="29" t="s">
        <v>6</v>
      </c>
      <c r="L74" t="s">
        <v>38</v>
      </c>
      <c r="M74" t="s">
        <v>11</v>
      </c>
      <c r="N74" s="101">
        <v>45017</v>
      </c>
      <c r="O74" s="101">
        <v>44682</v>
      </c>
    </row>
    <row r="75" spans="1:15" x14ac:dyDescent="0.3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 t="s">
        <v>30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3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>
        <v>267.32669009242994</v>
      </c>
      <c r="L76" s="30">
        <v>215.24415233415235</v>
      </c>
      <c r="M76" s="30">
        <v>150.23334197562869</v>
      </c>
      <c r="N76" s="8">
        <f>IF(K76="-","-",IF(L76="-","-",K76/L76-1))</f>
        <v>0.24196958288289716</v>
      </c>
      <c r="O76" s="8">
        <f>IF(K76="-","-",IF(M76="-","-",K76/M76-1))</f>
        <v>0.77940986053413153</v>
      </c>
    </row>
    <row r="77" spans="1:15" x14ac:dyDescent="0.3">
      <c r="I77" t="s">
        <v>98</v>
      </c>
      <c r="K77" s="25">
        <v>235.37947910621011</v>
      </c>
      <c r="L77" s="30">
        <v>214.58565753138075</v>
      </c>
      <c r="M77" s="30">
        <v>150.62411440254863</v>
      </c>
      <c r="N77" s="8">
        <f>IF(K77="-","-",IF(L77="-","-",K77/L77-1))</f>
        <v>9.6902196605514135E-2</v>
      </c>
      <c r="O77" s="8">
        <f>IF(K77="-","-",IF(M77="-","-",K77/M77-1))</f>
        <v>0.56269452630373373</v>
      </c>
    </row>
    <row r="78" spans="1:15" x14ac:dyDescent="0.3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3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3"/>
    <row r="81" spans="1:15" x14ac:dyDescent="0.3">
      <c r="I81" s="92" t="s">
        <v>5</v>
      </c>
      <c r="J81" s="93">
        <f>C10</f>
        <v>45108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3">
      <c r="A82" s="1" t="s">
        <v>49</v>
      </c>
      <c r="L82" t="s">
        <v>10</v>
      </c>
      <c r="M82" t="s">
        <v>11</v>
      </c>
      <c r="N82" s="102">
        <f>N13</f>
        <v>45101</v>
      </c>
      <c r="O82" s="102">
        <f>O13</f>
        <v>44744</v>
      </c>
    </row>
    <row r="83" spans="1:15" ht="5.0999999999999996" customHeight="1" x14ac:dyDescent="0.3"/>
    <row r="84" spans="1:15" ht="14.4" customHeight="1" x14ac:dyDescent="0.3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 t="s">
        <v>30</v>
      </c>
      <c r="L84" s="25">
        <v>232.5</v>
      </c>
      <c r="M84" s="25" t="s">
        <v>30</v>
      </c>
      <c r="N84" s="8" t="str">
        <f>IF(K84="-","-",IF(L84="-","-",K84/L84-1))</f>
        <v>-</v>
      </c>
      <c r="O84" s="8" t="str">
        <f>IF(K84="-","-",IF(M84="-","-",K84/M84-1))</f>
        <v>-</v>
      </c>
    </row>
    <row r="85" spans="1:15" ht="14.4" customHeight="1" x14ac:dyDescent="0.3">
      <c r="I85" t="s">
        <v>51</v>
      </c>
      <c r="K85" s="25">
        <v>203.5</v>
      </c>
      <c r="L85" s="25" t="s">
        <v>30</v>
      </c>
      <c r="M85" s="25" t="s">
        <v>30</v>
      </c>
      <c r="N85" s="8" t="str">
        <f>IF(K85="-","-",IF(L85="-","-",K85/L85-1))</f>
        <v>-</v>
      </c>
      <c r="O85" s="8" t="str">
        <f t="shared" ref="O85" si="8">IF(K85="-","-",IF(M85="-","-",K85/M85-1))</f>
        <v>-</v>
      </c>
    </row>
    <row r="86" spans="1:15" ht="5.0999999999999996" customHeight="1" x14ac:dyDescent="0.3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3"/>
    <row r="88" spans="1:15" x14ac:dyDescent="0.3">
      <c r="A88" s="1" t="s">
        <v>52</v>
      </c>
      <c r="I88" s="92" t="s">
        <v>5</v>
      </c>
      <c r="J88" s="93">
        <f>C10</f>
        <v>45108</v>
      </c>
    </row>
    <row r="89" spans="1:15" ht="3" customHeight="1" x14ac:dyDescent="0.3"/>
    <row r="90" spans="1:15" x14ac:dyDescent="0.3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3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45101</v>
      </c>
      <c r="O91" s="140">
        <f>G13</f>
        <v>44744</v>
      </c>
    </row>
    <row r="92" spans="1:15" x14ac:dyDescent="0.3">
      <c r="A92" s="1" t="s">
        <v>58</v>
      </c>
      <c r="B92" t="s">
        <v>59</v>
      </c>
      <c r="F92" t="s">
        <v>60</v>
      </c>
      <c r="I92" s="33">
        <v>55</v>
      </c>
      <c r="J92" s="33" t="s">
        <v>416</v>
      </c>
      <c r="K92" s="103">
        <v>730.18181818181813</v>
      </c>
      <c r="L92" s="103">
        <v>752.83333333333337</v>
      </c>
      <c r="M92" s="103">
        <v>787.07142857142856</v>
      </c>
      <c r="N92" s="34">
        <f t="shared" ref="N92:N99" si="9">IF(K92="-","-",IF(L92="-","-",K92/L92-1))</f>
        <v>-3.0088353090345632E-2</v>
      </c>
      <c r="O92" s="8">
        <f t="shared" ref="O92:O99" si="10">IF(K92="-","-",IF(M92="-","-",K92/M92-1))</f>
        <v>-7.2280111212863818E-2</v>
      </c>
    </row>
    <row r="93" spans="1:15" x14ac:dyDescent="0.3">
      <c r="A93" s="1" t="s">
        <v>61</v>
      </c>
      <c r="F93" t="s">
        <v>62</v>
      </c>
      <c r="I93" s="33">
        <v>87</v>
      </c>
      <c r="J93" s="33" t="s">
        <v>417</v>
      </c>
      <c r="K93" s="103">
        <v>966.78160919540232</v>
      </c>
      <c r="L93" s="103">
        <v>849.26470588235293</v>
      </c>
      <c r="M93" s="103">
        <v>862.3478260869565</v>
      </c>
      <c r="N93" s="34">
        <f t="shared" si="9"/>
        <v>0.13837488182315782</v>
      </c>
      <c r="O93" s="8">
        <f t="shared" si="10"/>
        <v>0.1211040138899997</v>
      </c>
    </row>
    <row r="94" spans="1:15" x14ac:dyDescent="0.3">
      <c r="F94" t="s">
        <v>63</v>
      </c>
      <c r="I94" s="33">
        <v>148</v>
      </c>
      <c r="J94" s="33" t="s">
        <v>418</v>
      </c>
      <c r="K94" s="103">
        <v>1131.4527027027027</v>
      </c>
      <c r="L94" s="103">
        <v>1057.0353982300885</v>
      </c>
      <c r="M94" s="103">
        <v>1042.7467248908297</v>
      </c>
      <c r="N94" s="34">
        <f t="shared" si="9"/>
        <v>7.0401903850352943E-2</v>
      </c>
      <c r="O94" s="8">
        <f t="shared" si="10"/>
        <v>8.5069533851722223E-2</v>
      </c>
    </row>
    <row r="95" spans="1:15" x14ac:dyDescent="0.3">
      <c r="F95" t="s">
        <v>64</v>
      </c>
      <c r="I95" s="33">
        <v>210</v>
      </c>
      <c r="J95" s="33" t="s">
        <v>419</v>
      </c>
      <c r="K95" s="103">
        <v>1510.9761904761904</v>
      </c>
      <c r="L95" s="103">
        <v>1489.4973821989529</v>
      </c>
      <c r="M95" s="103">
        <v>1342.0204918032787</v>
      </c>
      <c r="N95" s="34">
        <f t="shared" si="9"/>
        <v>1.4420171887464583E-2</v>
      </c>
      <c r="O95" s="8">
        <f t="shared" si="10"/>
        <v>0.12589651179311367</v>
      </c>
    </row>
    <row r="96" spans="1:15" x14ac:dyDescent="0.3">
      <c r="B96" t="s">
        <v>65</v>
      </c>
      <c r="F96" t="s">
        <v>60</v>
      </c>
      <c r="I96" s="33">
        <v>38</v>
      </c>
      <c r="J96" s="33" t="s">
        <v>420</v>
      </c>
      <c r="K96" s="103">
        <v>693.9473684210526</v>
      </c>
      <c r="L96" s="103">
        <v>737.82608695652175</v>
      </c>
      <c r="M96" s="103">
        <v>632.85714285714289</v>
      </c>
      <c r="N96" s="34">
        <f t="shared" si="9"/>
        <v>-5.9470272617312303E-2</v>
      </c>
      <c r="O96" s="8">
        <f t="shared" si="10"/>
        <v>9.6530830462159711E-2</v>
      </c>
    </row>
    <row r="97" spans="1:15" x14ac:dyDescent="0.3">
      <c r="F97" t="s">
        <v>62</v>
      </c>
      <c r="I97" s="33">
        <v>114</v>
      </c>
      <c r="J97" s="33" t="s">
        <v>421</v>
      </c>
      <c r="K97" s="103">
        <v>849.59649122807014</v>
      </c>
      <c r="L97" s="103">
        <v>836.97590361445782</v>
      </c>
      <c r="M97" s="103">
        <v>818.35251798561148</v>
      </c>
      <c r="N97" s="34">
        <f t="shared" si="9"/>
        <v>1.5078794454070454E-2</v>
      </c>
      <c r="O97" s="8">
        <f t="shared" si="10"/>
        <v>3.8179112981000296E-2</v>
      </c>
    </row>
    <row r="98" spans="1:15" x14ac:dyDescent="0.3">
      <c r="F98" t="s">
        <v>63</v>
      </c>
      <c r="I98" s="33">
        <v>163</v>
      </c>
      <c r="J98" s="33" t="s">
        <v>422</v>
      </c>
      <c r="K98" s="103">
        <v>1086.2392638036811</v>
      </c>
      <c r="L98" s="103">
        <v>1035.2647058823529</v>
      </c>
      <c r="M98" s="103">
        <v>988.44444444444446</v>
      </c>
      <c r="N98" s="34">
        <f t="shared" si="9"/>
        <v>4.9238187713433801E-2</v>
      </c>
      <c r="O98" s="8">
        <f t="shared" si="10"/>
        <v>9.893810411793269E-2</v>
      </c>
    </row>
    <row r="99" spans="1:15" x14ac:dyDescent="0.3">
      <c r="F99" t="s">
        <v>64</v>
      </c>
      <c r="I99" s="33">
        <v>127</v>
      </c>
      <c r="J99" s="33" t="s">
        <v>423</v>
      </c>
      <c r="K99" s="103">
        <v>1383.4173228346456</v>
      </c>
      <c r="L99" s="103">
        <v>1392.6410256410256</v>
      </c>
      <c r="M99" s="103">
        <v>1371.1158798283261</v>
      </c>
      <c r="N99" s="34">
        <f t="shared" si="9"/>
        <v>-6.6231732632854312E-3</v>
      </c>
      <c r="O99" s="8">
        <f t="shared" si="10"/>
        <v>8.9718478119147349E-3</v>
      </c>
    </row>
    <row r="100" spans="1:15" ht="8.1" customHeight="1" x14ac:dyDescent="0.3">
      <c r="I100" s="103"/>
      <c r="J100" s="103"/>
      <c r="K100" s="103"/>
      <c r="L100" s="103"/>
      <c r="M100" s="103"/>
      <c r="N100" s="35"/>
      <c r="O100" s="8"/>
    </row>
    <row r="101" spans="1:15" x14ac:dyDescent="0.3">
      <c r="A101" s="1" t="s">
        <v>66</v>
      </c>
      <c r="B101" t="s">
        <v>59</v>
      </c>
      <c r="F101" t="s">
        <v>67</v>
      </c>
      <c r="I101" s="33">
        <v>15</v>
      </c>
      <c r="J101" s="33" t="s">
        <v>424</v>
      </c>
      <c r="K101" s="103">
        <v>451.66666666666669</v>
      </c>
      <c r="L101" s="103">
        <v>560.5</v>
      </c>
      <c r="M101" s="103" t="s">
        <v>30</v>
      </c>
      <c r="N101" s="34">
        <f>IF(K101="-","-",IF(L101="-","-",K101/L101-1))</f>
        <v>-0.19417187035385064</v>
      </c>
      <c r="O101" s="8" t="str">
        <f>IF(K101="-","-",IF(M101="-","-",K101/M101-1))</f>
        <v>-</v>
      </c>
    </row>
    <row r="102" spans="1:15" x14ac:dyDescent="0.3">
      <c r="A102" s="1" t="s">
        <v>68</v>
      </c>
      <c r="F102" t="s">
        <v>69</v>
      </c>
      <c r="I102" s="33">
        <v>209</v>
      </c>
      <c r="J102" s="33" t="s">
        <v>425</v>
      </c>
      <c r="K102" s="103">
        <v>893.99521531100481</v>
      </c>
      <c r="L102" s="103">
        <v>923.3701657458563</v>
      </c>
      <c r="M102" s="103">
        <v>860.0390625</v>
      </c>
      <c r="N102" s="34">
        <f>IF(K102="-","-",IF(L102="-","-",K102/L102-1))</f>
        <v>-3.1812756708598844E-2</v>
      </c>
      <c r="O102" s="8">
        <f>IF(K102="-","-",IF(M102="-","-",K102/M102-1))</f>
        <v>3.9482105280543411E-2</v>
      </c>
    </row>
    <row r="103" spans="1:15" x14ac:dyDescent="0.3">
      <c r="B103" t="s">
        <v>65</v>
      </c>
      <c r="F103" t="s">
        <v>67</v>
      </c>
      <c r="I103" s="33" t="s">
        <v>30</v>
      </c>
      <c r="J103" s="33" t="s">
        <v>30</v>
      </c>
      <c r="K103" s="103" t="s">
        <v>30</v>
      </c>
      <c r="L103" s="103">
        <v>445</v>
      </c>
      <c r="M103" s="103">
        <v>360</v>
      </c>
      <c r="N103" s="34" t="str">
        <f>IF(K103="-","-",IF(L103="-","-",K103/L103-1))</f>
        <v>-</v>
      </c>
      <c r="O103" s="8" t="str">
        <f>IF(K103="-","-",IF(M103="-","-",K103/M103-1))</f>
        <v>-</v>
      </c>
    </row>
    <row r="104" spans="1:15" x14ac:dyDescent="0.3">
      <c r="F104" t="s">
        <v>69</v>
      </c>
      <c r="I104" s="33">
        <v>113</v>
      </c>
      <c r="J104" s="33" t="s">
        <v>426</v>
      </c>
      <c r="K104" s="103">
        <v>823.05309734513276</v>
      </c>
      <c r="L104" s="103">
        <v>856.75287356321837</v>
      </c>
      <c r="M104" s="103">
        <v>799.31677018633536</v>
      </c>
      <c r="N104" s="34">
        <f>IF(K104="-","-",IF(L104="-","-",K104/L104-1))</f>
        <v>-3.9334301941619354E-2</v>
      </c>
      <c r="O104" s="8">
        <f>IF(K104="-","-",IF(M104="-","-",K104/M104-1))</f>
        <v>2.9695770242958996E-2</v>
      </c>
    </row>
    <row r="105" spans="1:15" ht="8.1" customHeight="1" x14ac:dyDescent="0.3">
      <c r="I105" s="103"/>
      <c r="J105" s="103"/>
      <c r="K105" s="103"/>
      <c r="L105" s="103"/>
      <c r="M105" s="103"/>
      <c r="N105" s="34"/>
      <c r="O105" s="8"/>
    </row>
    <row r="106" spans="1:15" x14ac:dyDescent="0.3">
      <c r="A106" s="1" t="s">
        <v>70</v>
      </c>
      <c r="B106" t="s">
        <v>71</v>
      </c>
      <c r="F106" t="s">
        <v>72</v>
      </c>
      <c r="I106" s="33">
        <v>25</v>
      </c>
      <c r="J106" s="33" t="s">
        <v>427</v>
      </c>
      <c r="K106" s="103">
        <v>1791.6</v>
      </c>
      <c r="L106" s="103">
        <v>1780</v>
      </c>
      <c r="M106" s="103">
        <v>1480</v>
      </c>
      <c r="N106" s="34">
        <f t="shared" ref="N106:N111" si="11">IF(K106="-","-",IF(L106="-","-",K106/L106-1))</f>
        <v>6.5168539325841657E-3</v>
      </c>
      <c r="O106" s="8">
        <f t="shared" ref="O106:O110" si="12">IF(K106="-","-",IF(M106="-","-",K106/M106-1))</f>
        <v>0.2105405405405405</v>
      </c>
    </row>
    <row r="107" spans="1:15" x14ac:dyDescent="0.3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3">
      <c r="F108" t="s">
        <v>74</v>
      </c>
      <c r="I108" s="33">
        <v>11</v>
      </c>
      <c r="J108" s="33" t="s">
        <v>428</v>
      </c>
      <c r="K108" s="103">
        <v>1611.8181818181818</v>
      </c>
      <c r="L108" s="103">
        <v>1332.5</v>
      </c>
      <c r="M108" s="103" t="s">
        <v>30</v>
      </c>
      <c r="N108" s="34">
        <f t="shared" si="11"/>
        <v>0.20961964864403893</v>
      </c>
      <c r="O108" s="8" t="str">
        <f t="shared" si="12"/>
        <v>-</v>
      </c>
    </row>
    <row r="109" spans="1:15" x14ac:dyDescent="0.3">
      <c r="B109" t="s">
        <v>75</v>
      </c>
      <c r="F109" t="s">
        <v>76</v>
      </c>
      <c r="I109" s="33">
        <v>65</v>
      </c>
      <c r="J109" s="33" t="s">
        <v>429</v>
      </c>
      <c r="K109" s="103">
        <v>1796.1538461538462</v>
      </c>
      <c r="L109" s="103">
        <v>1647.5</v>
      </c>
      <c r="M109" s="103">
        <v>1502.983870967742</v>
      </c>
      <c r="N109" s="34">
        <f t="shared" si="11"/>
        <v>9.0229952141940073E-2</v>
      </c>
      <c r="O109" s="8">
        <f t="shared" si="12"/>
        <v>0.19505863026815962</v>
      </c>
    </row>
    <row r="110" spans="1:15" x14ac:dyDescent="0.3">
      <c r="F110" t="s">
        <v>73</v>
      </c>
      <c r="I110" s="33" t="s">
        <v>30</v>
      </c>
      <c r="J110" s="33" t="s">
        <v>30</v>
      </c>
      <c r="K110" s="103" t="s">
        <v>30</v>
      </c>
      <c r="L110" s="103">
        <v>1092.8571428571429</v>
      </c>
      <c r="M110" s="103" t="s">
        <v>30</v>
      </c>
      <c r="N110" s="34" t="str">
        <f t="shared" si="11"/>
        <v>-</v>
      </c>
      <c r="O110" s="8" t="str">
        <f t="shared" si="12"/>
        <v>-</v>
      </c>
    </row>
    <row r="111" spans="1:15" x14ac:dyDescent="0.3">
      <c r="F111" t="s">
        <v>74</v>
      </c>
      <c r="I111" s="33" t="s">
        <v>30</v>
      </c>
      <c r="J111" s="33" t="s">
        <v>30</v>
      </c>
      <c r="K111" s="103" t="s">
        <v>30</v>
      </c>
      <c r="L111" s="103" t="s">
        <v>30</v>
      </c>
      <c r="M111" s="103">
        <v>1325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3">
      <c r="I112" s="103"/>
      <c r="J112" s="103"/>
      <c r="K112" s="103"/>
      <c r="L112" s="103"/>
      <c r="M112" s="103"/>
      <c r="N112" s="35"/>
      <c r="O112" s="8"/>
    </row>
    <row r="113" spans="1:15" x14ac:dyDescent="0.3">
      <c r="A113" s="1" t="s">
        <v>77</v>
      </c>
      <c r="F113" t="s">
        <v>78</v>
      </c>
      <c r="I113" s="33">
        <v>400</v>
      </c>
      <c r="J113" s="33" t="s">
        <v>430</v>
      </c>
      <c r="K113" s="103">
        <v>1039.68</v>
      </c>
      <c r="L113" s="103">
        <v>1036.2361111111111</v>
      </c>
      <c r="M113" s="103">
        <v>1092</v>
      </c>
      <c r="N113" s="34">
        <f>IF(K113="-","-",IF(L113="-","-",K113/L113-1))</f>
        <v>3.3234596362370361E-3</v>
      </c>
      <c r="O113" s="8">
        <f>IF(K113="-","-",IF(M113="-","-",K113/M113-1))</f>
        <v>-4.7912087912087897E-2</v>
      </c>
    </row>
    <row r="114" spans="1:15" x14ac:dyDescent="0.3">
      <c r="A114" s="1" t="s">
        <v>61</v>
      </c>
      <c r="F114" t="s">
        <v>79</v>
      </c>
      <c r="I114" s="33">
        <v>762</v>
      </c>
      <c r="J114" s="33" t="s">
        <v>431</v>
      </c>
      <c r="K114" s="103">
        <v>258.0262467191601</v>
      </c>
      <c r="L114" s="103">
        <v>248.60381861575178</v>
      </c>
      <c r="M114" s="103">
        <v>230.27770700636944</v>
      </c>
      <c r="N114" s="34">
        <f>IF(K114="-","-",IF(L114="-","-",K114/L114-1))</f>
        <v>3.7901381225249331E-2</v>
      </c>
      <c r="O114" s="8">
        <f>IF(K114="-","-",IF(M114="-","-",K114/M114-1))</f>
        <v>0.12050033011672778</v>
      </c>
    </row>
    <row r="115" spans="1:15" ht="8.1" customHeight="1" x14ac:dyDescent="0.3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3">
      <c r="A116" s="1" t="s">
        <v>70</v>
      </c>
      <c r="B116" t="s">
        <v>80</v>
      </c>
      <c r="F116" t="s">
        <v>81</v>
      </c>
      <c r="I116" s="33" t="s">
        <v>30</v>
      </c>
      <c r="J116" s="33" t="s">
        <v>30</v>
      </c>
      <c r="K116" s="104" t="s">
        <v>30</v>
      </c>
      <c r="L116" s="103" t="s">
        <v>30</v>
      </c>
      <c r="M116" s="105" t="s">
        <v>30</v>
      </c>
      <c r="N116" s="8" t="str">
        <f t="shared" ref="N116:N121" si="13">IF(K116="-","-",IF(L116="-","-",K116/L116-1))</f>
        <v>-</v>
      </c>
      <c r="O116" s="8" t="str">
        <f t="shared" ref="O116:O121" si="14">IF(K116="-","-",IF(M116="-","-",K116/M116-1))</f>
        <v>-</v>
      </c>
    </row>
    <row r="117" spans="1:15" x14ac:dyDescent="0.3">
      <c r="A117" s="1" t="s">
        <v>82</v>
      </c>
      <c r="F117" t="s">
        <v>83</v>
      </c>
      <c r="I117" s="33" t="s">
        <v>30</v>
      </c>
      <c r="J117" s="33" t="s">
        <v>30</v>
      </c>
      <c r="K117" s="104" t="s">
        <v>30</v>
      </c>
      <c r="L117" s="103" t="s">
        <v>30</v>
      </c>
      <c r="M117" s="105" t="s">
        <v>30</v>
      </c>
      <c r="N117" s="34" t="str">
        <f t="shared" si="13"/>
        <v>-</v>
      </c>
      <c r="O117" s="8" t="str">
        <f t="shared" si="14"/>
        <v>-</v>
      </c>
    </row>
    <row r="118" spans="1:15" x14ac:dyDescent="0.3">
      <c r="B118" t="s">
        <v>84</v>
      </c>
      <c r="F118" t="s">
        <v>81</v>
      </c>
      <c r="I118" s="33" t="s">
        <v>30</v>
      </c>
      <c r="J118" s="33" t="s">
        <v>30</v>
      </c>
      <c r="K118" s="104" t="s">
        <v>30</v>
      </c>
      <c r="L118" s="103" t="s">
        <v>30</v>
      </c>
      <c r="M118" s="105" t="s">
        <v>30</v>
      </c>
      <c r="N118" s="34" t="str">
        <f t="shared" si="13"/>
        <v>-</v>
      </c>
      <c r="O118" s="8" t="str">
        <f t="shared" si="14"/>
        <v>-</v>
      </c>
    </row>
    <row r="119" spans="1:15" x14ac:dyDescent="0.3">
      <c r="F119" t="s">
        <v>83</v>
      </c>
      <c r="I119" s="33" t="s">
        <v>30</v>
      </c>
      <c r="J119" s="33" t="s">
        <v>30</v>
      </c>
      <c r="K119" s="104" t="s">
        <v>30</v>
      </c>
      <c r="L119" s="103" t="s">
        <v>30</v>
      </c>
      <c r="M119" s="105" t="s">
        <v>30</v>
      </c>
      <c r="N119" s="34" t="str">
        <f t="shared" si="13"/>
        <v>-</v>
      </c>
      <c r="O119" s="8" t="str">
        <f t="shared" si="14"/>
        <v>-</v>
      </c>
    </row>
    <row r="120" spans="1:15" x14ac:dyDescent="0.3">
      <c r="B120" t="s">
        <v>85</v>
      </c>
      <c r="F120" t="s">
        <v>81</v>
      </c>
      <c r="I120" s="33">
        <v>12.0001</v>
      </c>
      <c r="J120" s="33" t="s">
        <v>432</v>
      </c>
      <c r="K120" s="104">
        <v>243.33130557245357</v>
      </c>
      <c r="L120" s="103" t="s">
        <v>30</v>
      </c>
      <c r="M120" s="105" t="s">
        <v>30</v>
      </c>
      <c r="N120" s="34" t="str">
        <f t="shared" si="13"/>
        <v>-</v>
      </c>
      <c r="O120" s="8" t="str">
        <f t="shared" si="14"/>
        <v>-</v>
      </c>
    </row>
    <row r="121" spans="1:15" x14ac:dyDescent="0.3">
      <c r="B121" t="s">
        <v>86</v>
      </c>
      <c r="F121" t="s">
        <v>83</v>
      </c>
      <c r="I121" s="33" t="s">
        <v>30</v>
      </c>
      <c r="J121" s="33" t="s">
        <v>30</v>
      </c>
      <c r="K121" s="104" t="s">
        <v>30</v>
      </c>
      <c r="L121" s="103">
        <v>218.06818181818181</v>
      </c>
      <c r="M121" s="105" t="s">
        <v>30</v>
      </c>
      <c r="N121" s="34" t="str">
        <f t="shared" si="13"/>
        <v>-</v>
      </c>
      <c r="O121" s="8" t="str">
        <f t="shared" si="14"/>
        <v>-</v>
      </c>
    </row>
    <row r="122" spans="1:15" x14ac:dyDescent="0.3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3">
      <c r="I123" s="103"/>
      <c r="J123" s="38"/>
      <c r="K123" s="104"/>
      <c r="L123" s="103"/>
      <c r="M123" s="104"/>
      <c r="N123" s="34"/>
      <c r="O123" s="34"/>
    </row>
    <row r="124" spans="1:15" x14ac:dyDescent="0.3">
      <c r="A124" s="1" t="s">
        <v>88</v>
      </c>
      <c r="B124" t="s">
        <v>89</v>
      </c>
      <c r="F124" t="s">
        <v>81</v>
      </c>
      <c r="I124" s="33">
        <v>276</v>
      </c>
      <c r="J124" s="33" t="s">
        <v>433</v>
      </c>
      <c r="K124" s="104">
        <v>81.800694999748202</v>
      </c>
      <c r="L124" s="103">
        <v>83.452075305718282</v>
      </c>
      <c r="M124" s="40">
        <v>83.587431159263645</v>
      </c>
      <c r="N124" s="34">
        <f>IF(K124="-","-",IF(L124="-","-",K124/L124-1))</f>
        <v>-1.9788367154686237E-2</v>
      </c>
      <c r="O124" s="8">
        <f>IF(K124="-","-",IF(M124="-","-",K124/M124-1))</f>
        <v>-2.1375655822118533E-2</v>
      </c>
    </row>
    <row r="125" spans="1:15" x14ac:dyDescent="0.3">
      <c r="A125" s="1" t="s">
        <v>82</v>
      </c>
      <c r="F125" t="s">
        <v>83</v>
      </c>
      <c r="I125" s="33">
        <v>424</v>
      </c>
      <c r="J125" s="33" t="s">
        <v>434</v>
      </c>
      <c r="K125" s="104">
        <v>90.174528301886795</v>
      </c>
      <c r="L125" s="103">
        <v>102.0592485549133</v>
      </c>
      <c r="M125" s="40">
        <v>111.125</v>
      </c>
      <c r="N125" s="34">
        <f>IF(K125="-","-",IF(L125="-","-",K125/L125-1))</f>
        <v>-0.11644922357655696</v>
      </c>
      <c r="O125" s="8">
        <f>IF(K125="-","-",IF(M125="-","-",K125/M125-1))</f>
        <v>-0.18853067894815034</v>
      </c>
    </row>
    <row r="126" spans="1:15" x14ac:dyDescent="0.3">
      <c r="B126" t="s">
        <v>90</v>
      </c>
      <c r="I126" s="33">
        <v>9</v>
      </c>
      <c r="J126" s="33" t="s">
        <v>435</v>
      </c>
      <c r="K126" s="104">
        <v>98.111111111111114</v>
      </c>
      <c r="L126" s="103">
        <v>91.571428571428569</v>
      </c>
      <c r="M126" s="40">
        <v>122.66666666666667</v>
      </c>
      <c r="N126" s="34">
        <f>IF(K126="-","-",IF(L126="-","-",K126/L126-1))</f>
        <v>7.1416189980932687E-2</v>
      </c>
      <c r="O126" s="8">
        <f>IF(K126="-","-",IF(M126="-","-",K126/M126-1))</f>
        <v>-0.20018115942028991</v>
      </c>
    </row>
    <row r="127" spans="1:15" x14ac:dyDescent="0.3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 t="s">
        <v>30</v>
      </c>
      <c r="J127" s="118" t="s">
        <v>30</v>
      </c>
      <c r="K127" s="114" t="s">
        <v>30</v>
      </c>
      <c r="L127" s="103">
        <v>80.958904109589042</v>
      </c>
      <c r="M127" s="154" t="s">
        <v>30</v>
      </c>
      <c r="N127" s="155" t="str">
        <f>IF(K127="-","-",IF(L127="-","-",K127/L127-1))</f>
        <v>-</v>
      </c>
      <c r="O127" s="142" t="str">
        <f>IF(K127="-","-",IF(M127="-","-",K127/M127-1))</f>
        <v>-</v>
      </c>
    </row>
  </sheetData>
  <mergeCells count="16"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  <mergeCell ref="G5:J5"/>
    <mergeCell ref="H8:O8"/>
    <mergeCell ref="F12:G12"/>
    <mergeCell ref="N12:O12"/>
    <mergeCell ref="A38:H38"/>
    <mergeCell ref="A45:H45"/>
  </mergeCells>
  <pageMargins left="0.11811023622047245" right="0.11811023622047245" top="0.35433070866141736" bottom="0.55118110236220474" header="0.31496062992125984" footer="0.31496062992125984"/>
  <pageSetup paperSize="9" scale="75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92AE3-4772-4DA2-BE2B-4018E4A24F2C}">
  <sheetPr>
    <pageSetUpPr fitToPage="1"/>
  </sheetPr>
  <dimension ref="A1:R82"/>
  <sheetViews>
    <sheetView showGridLines="0" zoomScale="80" zoomScaleNormal="80" workbookViewId="0">
      <selection activeCell="J121" sqref="J121"/>
    </sheetView>
  </sheetViews>
  <sheetFormatPr defaultColWidth="13.5546875" defaultRowHeight="14.25" customHeight="1" x14ac:dyDescent="0.2"/>
  <cols>
    <col min="1" max="14" width="10.109375" style="56" customWidth="1"/>
    <col min="15" max="15" width="13.5546875" style="56" customWidth="1"/>
    <col min="16" max="16" width="14.109375" style="56" customWidth="1"/>
    <col min="17" max="16384" width="13.5546875" style="56"/>
  </cols>
  <sheetData>
    <row r="1" spans="1:18" s="46" customFormat="1" ht="28.2" x14ac:dyDescent="0.5">
      <c r="A1" s="42" t="s">
        <v>129</v>
      </c>
      <c r="B1" s="43"/>
      <c r="C1" s="43"/>
      <c r="D1" s="43"/>
      <c r="E1" s="44"/>
      <c r="F1" s="45"/>
      <c r="G1" s="43"/>
      <c r="H1" s="43"/>
      <c r="I1" s="43"/>
      <c r="J1" s="43"/>
      <c r="K1" s="43"/>
      <c r="L1" s="43"/>
      <c r="M1" s="43"/>
      <c r="N1" s="43"/>
    </row>
    <row r="2" spans="1:18" s="46" customFormat="1" ht="8.25" customHeight="1" x14ac:dyDescent="0.35">
      <c r="A2" s="47"/>
      <c r="O2" s="43"/>
      <c r="P2" s="43"/>
      <c r="Q2" s="43"/>
      <c r="R2" s="43"/>
    </row>
    <row r="3" spans="1:18" s="46" customFormat="1" ht="8.25" customHeight="1" x14ac:dyDescent="0.95">
      <c r="A3" s="48"/>
      <c r="B3" s="43"/>
      <c r="C3" s="43"/>
      <c r="D3" s="43" t="s">
        <v>32</v>
      </c>
      <c r="E3" s="49"/>
      <c r="F3" s="43"/>
      <c r="G3" s="43"/>
      <c r="H3" s="43"/>
      <c r="I3" s="43"/>
      <c r="J3" s="43"/>
      <c r="K3" s="43" t="s">
        <v>32</v>
      </c>
      <c r="L3" s="43"/>
      <c r="M3" s="43"/>
      <c r="N3" s="43"/>
      <c r="O3" s="43"/>
      <c r="P3" s="43"/>
      <c r="Q3" s="43"/>
      <c r="R3" s="43"/>
    </row>
    <row r="4" spans="1:18" s="51" customFormat="1" ht="15.6" x14ac:dyDescent="0.3">
      <c r="A4" s="50"/>
      <c r="F4" s="52"/>
      <c r="G4" s="53">
        <v>2022</v>
      </c>
      <c r="H4" s="54"/>
      <c r="I4" s="53"/>
      <c r="J4" s="55">
        <v>2023</v>
      </c>
      <c r="L4" s="51" t="s">
        <v>32</v>
      </c>
    </row>
    <row r="5" spans="1:18" ht="11.25" customHeight="1" x14ac:dyDescent="0.2">
      <c r="J5" s="56" t="s">
        <v>32</v>
      </c>
    </row>
    <row r="6" spans="1:18" ht="11.25" customHeight="1" x14ac:dyDescent="0.2"/>
    <row r="7" spans="1:18" ht="11.25" customHeight="1" x14ac:dyDescent="0.2"/>
    <row r="8" spans="1:18" ht="11.25" customHeight="1" x14ac:dyDescent="0.2"/>
    <row r="9" spans="1:18" ht="11.25" customHeight="1" x14ac:dyDescent="0.2"/>
    <row r="10" spans="1:18" ht="11.25" customHeight="1" x14ac:dyDescent="0.2">
      <c r="C10" s="56">
        <v>43610</v>
      </c>
    </row>
    <row r="11" spans="1:18" ht="11.25" customHeight="1" x14ac:dyDescent="0.2"/>
    <row r="12" spans="1:18" ht="11.25" customHeight="1" x14ac:dyDescent="0.2"/>
    <row r="13" spans="1:18" ht="11.25" customHeight="1" x14ac:dyDescent="0.2">
      <c r="F13" s="56">
        <v>43603</v>
      </c>
      <c r="G13" s="56">
        <v>43246</v>
      </c>
    </row>
    <row r="14" spans="1:18" ht="11.25" customHeight="1" x14ac:dyDescent="0.2">
      <c r="E14" s="56">
        <v>368.8</v>
      </c>
      <c r="M14" s="56">
        <v>361.4</v>
      </c>
    </row>
    <row r="15" spans="1:18" ht="11.25" customHeight="1" x14ac:dyDescent="0.2">
      <c r="E15" s="56">
        <v>373.7</v>
      </c>
      <c r="M15" s="56">
        <v>365.2</v>
      </c>
    </row>
    <row r="16" spans="1:18" ht="11.25" customHeight="1" x14ac:dyDescent="0.2">
      <c r="E16" s="56">
        <v>370.2</v>
      </c>
      <c r="M16" s="56">
        <v>355.3</v>
      </c>
    </row>
    <row r="17" spans="1:13" ht="11.25" customHeight="1" x14ac:dyDescent="0.2">
      <c r="E17" s="56">
        <v>370.1</v>
      </c>
      <c r="M17" s="56">
        <v>359.5</v>
      </c>
    </row>
    <row r="18" spans="1:13" ht="11.25" customHeight="1" x14ac:dyDescent="0.2">
      <c r="E18" s="56">
        <v>372.2</v>
      </c>
      <c r="M18" s="56">
        <v>333.9</v>
      </c>
    </row>
    <row r="19" spans="1:13" ht="11.25" customHeight="1" x14ac:dyDescent="0.2">
      <c r="E19" s="56">
        <v>359.7</v>
      </c>
      <c r="M19" s="56">
        <v>340.6</v>
      </c>
    </row>
    <row r="20" spans="1:13" ht="11.25" customHeight="1" x14ac:dyDescent="0.2">
      <c r="E20" s="56">
        <v>364.6</v>
      </c>
      <c r="M20" s="56">
        <v>347.86</v>
      </c>
    </row>
    <row r="21" spans="1:13" ht="11.25" customHeight="1" x14ac:dyDescent="0.2">
      <c r="E21" s="56">
        <v>361.42</v>
      </c>
    </row>
    <row r="22" spans="1:13" ht="11.25" customHeight="1" x14ac:dyDescent="0.2"/>
    <row r="23" spans="1:13" ht="11.25" customHeight="1" x14ac:dyDescent="0.2"/>
    <row r="24" spans="1:13" ht="11.25" customHeight="1" x14ac:dyDescent="0.2">
      <c r="A24" s="57"/>
      <c r="B24" s="57"/>
      <c r="C24" s="57"/>
      <c r="D24" s="57"/>
      <c r="E24" s="57">
        <v>371.6</v>
      </c>
      <c r="F24" s="57"/>
      <c r="G24" s="57"/>
      <c r="M24" s="56">
        <v>318.8</v>
      </c>
    </row>
    <row r="25" spans="1:13" ht="11.25" customHeight="1" x14ac:dyDescent="0.2">
      <c r="A25" s="57"/>
      <c r="B25" s="57"/>
      <c r="C25" s="57"/>
      <c r="D25" s="57"/>
      <c r="E25" s="57">
        <v>374</v>
      </c>
      <c r="F25" s="57"/>
      <c r="G25" s="57"/>
      <c r="M25" s="56">
        <v>319</v>
      </c>
    </row>
    <row r="26" spans="1:13" ht="11.25" customHeight="1" x14ac:dyDescent="0.2">
      <c r="A26" s="57"/>
      <c r="B26" s="57"/>
      <c r="C26" s="57"/>
      <c r="D26" s="57"/>
      <c r="E26" s="57">
        <v>368.4</v>
      </c>
      <c r="F26" s="57"/>
      <c r="G26" s="57"/>
      <c r="M26" s="56">
        <v>290.2</v>
      </c>
    </row>
    <row r="27" spans="1:13" ht="11.25" customHeight="1" x14ac:dyDescent="0.2">
      <c r="A27" s="57"/>
      <c r="B27" s="57"/>
      <c r="C27" s="57"/>
      <c r="D27" s="57"/>
      <c r="E27" s="57">
        <v>365.8</v>
      </c>
      <c r="F27" s="57"/>
      <c r="G27" s="57"/>
      <c r="M27" s="56">
        <v>299.39999999999998</v>
      </c>
    </row>
    <row r="28" spans="1:13" ht="11.25" customHeight="1" x14ac:dyDescent="0.2">
      <c r="A28" s="57"/>
      <c r="B28" s="57"/>
      <c r="C28" s="57"/>
      <c r="D28" s="57"/>
      <c r="E28" s="57">
        <v>369.5</v>
      </c>
      <c r="F28" s="57"/>
      <c r="G28" s="57"/>
      <c r="M28" s="56">
        <v>303.2</v>
      </c>
    </row>
    <row r="29" spans="1:13" ht="11.25" customHeight="1" x14ac:dyDescent="0.2">
      <c r="A29" s="57"/>
      <c r="B29" s="57"/>
      <c r="C29" s="57"/>
      <c r="D29" s="57"/>
      <c r="E29" s="57">
        <v>368.4</v>
      </c>
      <c r="F29" s="57"/>
      <c r="G29" s="57"/>
      <c r="M29" s="56">
        <v>262</v>
      </c>
    </row>
    <row r="30" spans="1:13" ht="11.25" customHeight="1" x14ac:dyDescent="0.2">
      <c r="A30" s="57"/>
      <c r="B30" s="57"/>
      <c r="C30" s="57"/>
      <c r="D30" s="57"/>
      <c r="E30" s="57">
        <v>351.7</v>
      </c>
      <c r="F30" s="57"/>
      <c r="G30" s="57"/>
      <c r="M30" s="56">
        <v>278.7</v>
      </c>
    </row>
    <row r="31" spans="1:13" ht="11.25" customHeight="1" x14ac:dyDescent="0.2">
      <c r="A31" s="57"/>
      <c r="B31" s="57"/>
      <c r="C31" s="57"/>
      <c r="D31" s="57"/>
      <c r="E31" s="57">
        <v>360.8</v>
      </c>
      <c r="F31" s="57"/>
      <c r="G31" s="57"/>
      <c r="M31" s="56">
        <v>285.88</v>
      </c>
    </row>
    <row r="32" spans="1:13" ht="11.25" customHeight="1" x14ac:dyDescent="0.2">
      <c r="A32" s="57"/>
      <c r="B32" s="57"/>
      <c r="C32" s="57"/>
      <c r="D32" s="57"/>
      <c r="E32" s="57">
        <v>360.8</v>
      </c>
      <c r="F32" s="57"/>
      <c r="G32" s="57"/>
    </row>
    <row r="33" spans="1:13" ht="11.25" customHeight="1" x14ac:dyDescent="0.2">
      <c r="A33" s="57"/>
      <c r="B33" s="57"/>
      <c r="C33" s="57"/>
      <c r="D33" s="57"/>
      <c r="E33" s="57">
        <v>362.14</v>
      </c>
      <c r="F33" s="57"/>
      <c r="G33" s="57"/>
    </row>
    <row r="34" spans="1:13" ht="11.25" customHeight="1" x14ac:dyDescent="0.2">
      <c r="A34" s="57"/>
      <c r="B34" s="57"/>
      <c r="C34" s="57"/>
      <c r="D34" s="57"/>
      <c r="E34" s="57"/>
      <c r="F34" s="57"/>
      <c r="G34" s="57"/>
    </row>
    <row r="35" spans="1:13" ht="11.25" customHeight="1" x14ac:dyDescent="0.2">
      <c r="A35" s="57"/>
      <c r="B35" s="57"/>
      <c r="C35" s="57"/>
      <c r="D35" s="57"/>
      <c r="E35" s="57"/>
      <c r="F35" s="57"/>
      <c r="G35" s="57"/>
    </row>
    <row r="36" spans="1:13" ht="11.25" customHeight="1" x14ac:dyDescent="0.2">
      <c r="A36" s="57"/>
      <c r="B36" s="57"/>
      <c r="C36" s="57"/>
      <c r="D36" s="57"/>
      <c r="E36" s="57"/>
      <c r="F36" s="57"/>
      <c r="G36" s="57"/>
    </row>
    <row r="37" spans="1:13" ht="11.25" customHeight="1" x14ac:dyDescent="0.2">
      <c r="A37" s="57"/>
      <c r="B37" s="57"/>
      <c r="C37" s="57"/>
      <c r="D37" s="57"/>
      <c r="E37" s="57"/>
      <c r="F37" s="57"/>
      <c r="G37" s="57"/>
    </row>
    <row r="38" spans="1:13" ht="11.25" customHeight="1" x14ac:dyDescent="0.2">
      <c r="A38" s="57"/>
      <c r="B38" s="57"/>
      <c r="C38" s="57"/>
      <c r="D38" s="57"/>
      <c r="E38" s="57"/>
      <c r="F38" s="57"/>
      <c r="G38" s="57"/>
      <c r="M38" s="56">
        <v>527.39020822663429</v>
      </c>
    </row>
    <row r="39" spans="1:13" ht="11.25" customHeight="1" x14ac:dyDescent="0.2">
      <c r="A39" s="57"/>
      <c r="B39" s="57"/>
      <c r="C39" s="57"/>
      <c r="D39" s="57"/>
      <c r="E39" s="57"/>
      <c r="F39" s="57"/>
      <c r="G39" s="57"/>
      <c r="M39" s="56" t="s">
        <v>30</v>
      </c>
    </row>
    <row r="40" spans="1:13" ht="11.25" customHeight="1" x14ac:dyDescent="0.2">
      <c r="A40" s="57"/>
      <c r="B40" s="57"/>
      <c r="C40" s="57"/>
      <c r="D40" s="57"/>
      <c r="E40" s="57"/>
      <c r="F40" s="57"/>
      <c r="G40" s="57"/>
      <c r="M40" s="56">
        <v>527.39020822663429</v>
      </c>
    </row>
    <row r="41" spans="1:13" ht="11.25" customHeight="1" x14ac:dyDescent="0.2">
      <c r="A41" s="57"/>
      <c r="B41" s="57"/>
      <c r="C41" s="57"/>
      <c r="D41" s="57"/>
      <c r="E41" s="57"/>
      <c r="F41" s="57"/>
      <c r="G41" s="57"/>
    </row>
    <row r="42" spans="1:13" ht="11.25" customHeight="1" x14ac:dyDescent="0.2"/>
    <row r="43" spans="1:13" ht="11.25" customHeight="1" x14ac:dyDescent="0.2"/>
    <row r="44" spans="1:13" ht="11.25" customHeight="1" x14ac:dyDescent="0.2"/>
    <row r="45" spans="1:13" ht="11.25" customHeight="1" x14ac:dyDescent="0.2"/>
    <row r="46" spans="1:13" ht="11.25" customHeight="1" x14ac:dyDescent="0.2"/>
    <row r="47" spans="1:13" ht="11.25" customHeight="1" x14ac:dyDescent="0.2"/>
    <row r="48" spans="1:13" ht="11.25" customHeight="1" x14ac:dyDescent="0.2"/>
    <row r="49" spans="5:13" ht="11.25" customHeight="1" x14ac:dyDescent="0.2"/>
    <row r="50" spans="5:13" ht="11.25" customHeight="1" x14ac:dyDescent="0.2"/>
    <row r="51" spans="5:13" ht="11.25" customHeight="1" x14ac:dyDescent="0.2"/>
    <row r="52" spans="5:13" ht="11.25" customHeight="1" x14ac:dyDescent="0.2"/>
    <row r="53" spans="5:13" ht="11.25" customHeight="1" x14ac:dyDescent="0.2">
      <c r="I53" s="56">
        <v>43556</v>
      </c>
    </row>
    <row r="54" spans="5:13" ht="11.25" customHeight="1" x14ac:dyDescent="0.2"/>
    <row r="55" spans="5:13" ht="11.25" customHeight="1" x14ac:dyDescent="0.2"/>
    <row r="56" spans="5:13" ht="11.25" customHeight="1" x14ac:dyDescent="0.2">
      <c r="F56" s="56">
        <v>43678</v>
      </c>
      <c r="G56" s="56">
        <v>43344</v>
      </c>
    </row>
    <row r="57" spans="5:13" ht="11.25" customHeight="1" x14ac:dyDescent="0.2">
      <c r="E57" s="56">
        <v>3.6124999999999998</v>
      </c>
      <c r="M57" s="56">
        <v>2.5</v>
      </c>
    </row>
    <row r="58" spans="5:13" ht="11.25" customHeight="1" x14ac:dyDescent="0.2">
      <c r="E58" s="56">
        <v>29.1</v>
      </c>
      <c r="M58" s="56">
        <v>28</v>
      </c>
    </row>
    <row r="59" spans="5:13" ht="11.25" customHeight="1" x14ac:dyDescent="0.2"/>
    <row r="60" spans="5:13" ht="11.25" customHeight="1" x14ac:dyDescent="0.2"/>
    <row r="61" spans="5:13" ht="11.25" customHeight="1" x14ac:dyDescent="0.2"/>
    <row r="62" spans="5:13" ht="11.25" customHeight="1" x14ac:dyDescent="0.2"/>
    <row r="63" spans="5:13" ht="11.25" customHeight="1" x14ac:dyDescent="0.2"/>
    <row r="64" spans="5:13" ht="11.25" customHeight="1" x14ac:dyDescent="0.2"/>
    <row r="65" spans="1:14" ht="11.25" customHeight="1" x14ac:dyDescent="0.2"/>
    <row r="66" spans="1:14" ht="11.25" customHeight="1" x14ac:dyDescent="0.2"/>
    <row r="67" spans="1:14" ht="11.25" customHeight="1" x14ac:dyDescent="0.2"/>
    <row r="68" spans="1:14" ht="11.25" customHeight="1" x14ac:dyDescent="0.2"/>
    <row r="69" spans="1:14" ht="11.25" customHeight="1" x14ac:dyDescent="0.2"/>
    <row r="70" spans="1:14" ht="3" customHeight="1" x14ac:dyDescent="0.2"/>
    <row r="71" spans="1:14" ht="11.25" customHeight="1" x14ac:dyDescent="0.2"/>
    <row r="72" spans="1:14" ht="11.25" customHeight="1" x14ac:dyDescent="0.2">
      <c r="J72" s="56">
        <v>43497</v>
      </c>
    </row>
    <row r="73" spans="1:14" ht="11.25" customHeight="1" x14ac:dyDescent="0.2"/>
    <row r="74" spans="1:14" ht="11.25" customHeight="1" x14ac:dyDescent="0.2">
      <c r="N74" s="56">
        <v>43647</v>
      </c>
    </row>
    <row r="75" spans="1:14" ht="11.25" customHeight="1" x14ac:dyDescent="0.2"/>
    <row r="76" spans="1:14" ht="11.25" customHeight="1" x14ac:dyDescent="0.2">
      <c r="M76" s="56">
        <v>131.99</v>
      </c>
    </row>
    <row r="77" spans="1:14" ht="11.25" customHeight="1" x14ac:dyDescent="0.2">
      <c r="M77" s="56">
        <v>89.860343662515675</v>
      </c>
    </row>
    <row r="78" spans="1:14" ht="11.25" customHeight="1" x14ac:dyDescent="0.25">
      <c r="A78" s="58"/>
    </row>
    <row r="79" spans="1:14" ht="11.25" customHeight="1" x14ac:dyDescent="0.25">
      <c r="A79" s="58"/>
    </row>
    <row r="80" spans="1:14" ht="11.25" customHeight="1" x14ac:dyDescent="0.2"/>
    <row r="81" spans="1:13" s="62" customFormat="1" ht="13.8" x14ac:dyDescent="0.25">
      <c r="A81" s="106" t="s">
        <v>128</v>
      </c>
      <c r="B81" s="59"/>
      <c r="C81" s="60"/>
      <c r="D81" s="106" t="s">
        <v>103</v>
      </c>
      <c r="E81" s="60"/>
      <c r="F81" s="61"/>
      <c r="G81" s="61"/>
      <c r="H81" s="61"/>
      <c r="I81" s="61" t="s">
        <v>32</v>
      </c>
      <c r="J81" s="61"/>
      <c r="M81" s="62" t="s">
        <v>92</v>
      </c>
    </row>
    <row r="82" spans="1:13" ht="16.350000000000001" customHeight="1" x14ac:dyDescent="0.25">
      <c r="A82" s="63"/>
      <c r="B82" s="63"/>
      <c r="C82" s="64"/>
      <c r="D82" s="61" t="s">
        <v>102</v>
      </c>
      <c r="E82" s="63"/>
      <c r="F82" s="63"/>
      <c r="G82" s="63"/>
      <c r="H82" s="63"/>
      <c r="I82" s="63"/>
      <c r="J82" s="63"/>
    </row>
  </sheetData>
  <printOptions horizontalCentered="1"/>
  <pageMargins left="0" right="0" top="0" bottom="0" header="0" footer="0"/>
  <pageSetup paperSize="9"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297BE-45F9-47B8-8F97-21D6E9D1EFF6}">
  <sheetPr>
    <pageSetUpPr fitToPage="1"/>
  </sheetPr>
  <dimension ref="A1:Q226"/>
  <sheetViews>
    <sheetView showGridLines="0" zoomScale="80" zoomScaleNormal="80" zoomScaleSheetLayoutView="50" workbookViewId="0">
      <selection activeCell="J121" sqref="J121"/>
    </sheetView>
  </sheetViews>
  <sheetFormatPr defaultColWidth="11.44140625" defaultRowHeight="12.6" x14ac:dyDescent="0.25"/>
  <cols>
    <col min="1" max="6" width="9.109375" style="72" customWidth="1"/>
    <col min="7" max="7" width="9.109375" style="72" bestFit="1" customWidth="1"/>
    <col min="8" max="8" width="9.109375" style="72" customWidth="1"/>
    <col min="9" max="9" width="9.109375" style="72" bestFit="1" customWidth="1"/>
    <col min="10" max="77" width="9.109375" style="72" customWidth="1"/>
    <col min="78" max="16384" width="11.44140625" style="72"/>
  </cols>
  <sheetData>
    <row r="1" spans="3:15" s="65" customFormat="1" ht="11.25" customHeight="1" x14ac:dyDescent="0.25"/>
    <row r="2" spans="3:15" s="65" customFormat="1" ht="11.25" customHeight="1" x14ac:dyDescent="0.25"/>
    <row r="3" spans="3:15" s="65" customFormat="1" ht="11.25" customHeight="1" x14ac:dyDescent="0.25"/>
    <row r="4" spans="3:15" s="65" customFormat="1" ht="23.25" customHeight="1" x14ac:dyDescent="0.25">
      <c r="D4" s="65" t="s">
        <v>32</v>
      </c>
      <c r="F4" s="66"/>
      <c r="G4" s="67">
        <v>2022</v>
      </c>
      <c r="H4" s="68"/>
      <c r="I4" s="69">
        <v>2023</v>
      </c>
      <c r="K4" s="65" t="s">
        <v>32</v>
      </c>
    </row>
    <row r="5" spans="3:15" s="65" customFormat="1" ht="11.25" customHeight="1" x14ac:dyDescent="0.25"/>
    <row r="6" spans="3:15" s="65" customFormat="1" ht="11.25" customHeight="1" x14ac:dyDescent="0.25"/>
    <row r="7" spans="3:15" s="65" customFormat="1" ht="11.25" customHeight="1" x14ac:dyDescent="0.25"/>
    <row r="8" spans="3:15" s="65" customFormat="1" ht="11.25" customHeight="1" x14ac:dyDescent="0.25"/>
    <row r="9" spans="3:15" s="65" customFormat="1" ht="11.25" customHeight="1" x14ac:dyDescent="0.25"/>
    <row r="10" spans="3:15" s="65" customFormat="1" ht="10.5" customHeight="1" x14ac:dyDescent="0.25">
      <c r="C10" s="127">
        <v>43610</v>
      </c>
      <c r="F10" s="70"/>
      <c r="G10" s="71"/>
      <c r="H10" s="70"/>
      <c r="I10" s="71"/>
      <c r="L10" s="65" t="s">
        <v>93</v>
      </c>
    </row>
    <row r="11" spans="3:15" s="65" customFormat="1" ht="10.5" customHeight="1" x14ac:dyDescent="0.25"/>
    <row r="12" spans="3:15" ht="10.5" customHeight="1" x14ac:dyDescent="0.25"/>
    <row r="13" spans="3:15" ht="10.5" customHeight="1" x14ac:dyDescent="0.25">
      <c r="F13" s="72">
        <v>43603</v>
      </c>
    </row>
    <row r="14" spans="3:15" ht="10.5" customHeight="1" x14ac:dyDescent="0.25">
      <c r="E14" s="72">
        <v>368.8</v>
      </c>
      <c r="M14" s="72">
        <v>361.4</v>
      </c>
      <c r="O14" s="72" t="s">
        <v>32</v>
      </c>
    </row>
    <row r="15" spans="3:15" ht="10.5" customHeight="1" x14ac:dyDescent="0.25">
      <c r="E15" s="72">
        <v>373.7</v>
      </c>
      <c r="M15" s="72">
        <v>365.2</v>
      </c>
    </row>
    <row r="16" spans="3:15" ht="10.5" customHeight="1" x14ac:dyDescent="0.25">
      <c r="E16" s="72">
        <v>370.2</v>
      </c>
      <c r="M16" s="72">
        <v>355.3</v>
      </c>
    </row>
    <row r="17" spans="5:17" ht="10.5" customHeight="1" x14ac:dyDescent="0.25">
      <c r="E17" s="72">
        <v>370.1</v>
      </c>
      <c r="M17" s="72">
        <v>359.5</v>
      </c>
      <c r="O17" s="72" t="s">
        <v>94</v>
      </c>
    </row>
    <row r="18" spans="5:17" ht="10.5" customHeight="1" x14ac:dyDescent="0.25">
      <c r="E18" s="72">
        <v>372.2</v>
      </c>
      <c r="M18" s="72">
        <v>333.9</v>
      </c>
    </row>
    <row r="19" spans="5:17" ht="10.5" customHeight="1" x14ac:dyDescent="0.25">
      <c r="E19" s="72">
        <v>359.7</v>
      </c>
      <c r="M19" s="72">
        <v>340.6</v>
      </c>
    </row>
    <row r="20" spans="5:17" ht="10.5" customHeight="1" x14ac:dyDescent="0.25">
      <c r="E20" s="72">
        <v>364.6</v>
      </c>
      <c r="M20" s="72">
        <v>347.86</v>
      </c>
    </row>
    <row r="21" spans="5:17" ht="16.5" customHeight="1" x14ac:dyDescent="0.25">
      <c r="E21" s="72">
        <v>361.42</v>
      </c>
      <c r="P21" s="73"/>
      <c r="Q21" s="74"/>
    </row>
    <row r="22" spans="5:17" ht="16.5" customHeight="1" x14ac:dyDescent="0.25">
      <c r="P22" s="73"/>
      <c r="Q22" s="74"/>
    </row>
    <row r="23" spans="5:17" ht="12" customHeight="1" x14ac:dyDescent="0.25">
      <c r="P23" s="73"/>
      <c r="Q23" s="74"/>
    </row>
    <row r="24" spans="5:17" ht="12" customHeight="1" x14ac:dyDescent="0.25">
      <c r="E24" s="72">
        <v>371.6</v>
      </c>
      <c r="P24" s="73"/>
      <c r="Q24" s="74"/>
    </row>
    <row r="25" spans="5:17" ht="12" customHeight="1" x14ac:dyDescent="0.25">
      <c r="E25" s="72">
        <v>374</v>
      </c>
      <c r="M25" s="72">
        <v>319</v>
      </c>
      <c r="P25" s="73"/>
      <c r="Q25" s="74"/>
    </row>
    <row r="26" spans="5:17" ht="12" customHeight="1" x14ac:dyDescent="0.25">
      <c r="E26" s="72">
        <v>368.4</v>
      </c>
      <c r="M26" s="72">
        <v>290.2</v>
      </c>
      <c r="P26" s="74"/>
      <c r="Q26" s="74"/>
    </row>
    <row r="27" spans="5:17" ht="12" customHeight="1" x14ac:dyDescent="0.25">
      <c r="E27" s="72">
        <v>365.8</v>
      </c>
      <c r="M27" s="72">
        <v>299.39999999999998</v>
      </c>
      <c r="O27" s="72" t="s">
        <v>92</v>
      </c>
      <c r="P27" s="74"/>
      <c r="Q27" s="74"/>
    </row>
    <row r="28" spans="5:17" ht="12" customHeight="1" x14ac:dyDescent="0.25">
      <c r="E28" s="72">
        <v>369.5</v>
      </c>
      <c r="M28" s="72">
        <v>303.2</v>
      </c>
      <c r="P28" s="74"/>
      <c r="Q28" s="74"/>
    </row>
    <row r="29" spans="5:17" ht="12" customHeight="1" x14ac:dyDescent="0.25">
      <c r="E29" s="72">
        <v>368.4</v>
      </c>
      <c r="M29" s="72">
        <v>262</v>
      </c>
      <c r="P29" s="73"/>
      <c r="Q29" s="74"/>
    </row>
    <row r="30" spans="5:17" ht="12" customHeight="1" x14ac:dyDescent="0.25">
      <c r="E30" s="72">
        <v>351.7</v>
      </c>
      <c r="M30" s="72">
        <v>278.7</v>
      </c>
      <c r="O30" s="72" t="s">
        <v>32</v>
      </c>
      <c r="P30" s="73"/>
      <c r="Q30" s="74"/>
    </row>
    <row r="31" spans="5:17" ht="12" customHeight="1" x14ac:dyDescent="0.25">
      <c r="E31" s="72">
        <v>360.8</v>
      </c>
      <c r="M31" s="72">
        <v>285.88</v>
      </c>
      <c r="P31" s="73"/>
      <c r="Q31" s="74"/>
    </row>
    <row r="32" spans="5:17" ht="12" customHeight="1" x14ac:dyDescent="0.25">
      <c r="E32" s="72">
        <v>360.8</v>
      </c>
      <c r="P32" s="73"/>
      <c r="Q32" s="74"/>
    </row>
    <row r="33" spans="5:17" ht="12" customHeight="1" x14ac:dyDescent="0.25">
      <c r="E33" s="72">
        <v>362.14</v>
      </c>
      <c r="P33" s="73"/>
      <c r="Q33" s="74"/>
    </row>
    <row r="34" spans="5:17" ht="12" customHeight="1" x14ac:dyDescent="0.25"/>
    <row r="35" spans="5:17" ht="12" customHeight="1" x14ac:dyDescent="0.25"/>
    <row r="36" spans="5:17" ht="12" customHeight="1" x14ac:dyDescent="0.25"/>
    <row r="37" spans="5:17" ht="12" customHeight="1" x14ac:dyDescent="0.25"/>
    <row r="38" spans="5:17" ht="12" customHeight="1" x14ac:dyDescent="0.25">
      <c r="M38" s="72">
        <v>527.39020822663429</v>
      </c>
    </row>
    <row r="39" spans="5:17" ht="12" customHeight="1" x14ac:dyDescent="0.25">
      <c r="P39" s="75"/>
    </row>
    <row r="40" spans="5:17" ht="12" customHeight="1" x14ac:dyDescent="0.25">
      <c r="P40" s="75"/>
    </row>
    <row r="41" spans="5:17" ht="12" customHeight="1" x14ac:dyDescent="0.25">
      <c r="P41" s="75"/>
    </row>
    <row r="42" spans="5:17" ht="12" customHeight="1" x14ac:dyDescent="0.25">
      <c r="O42" s="76"/>
      <c r="P42" s="75"/>
    </row>
    <row r="43" spans="5:17" ht="12" customHeight="1" x14ac:dyDescent="0.25">
      <c r="P43" s="75"/>
    </row>
    <row r="44" spans="5:17" ht="12" customHeight="1" x14ac:dyDescent="0.25">
      <c r="P44" s="75"/>
    </row>
    <row r="45" spans="5:17" ht="12" customHeight="1" x14ac:dyDescent="0.25">
      <c r="P45" s="75"/>
    </row>
    <row r="46" spans="5:17" ht="12" customHeight="1" x14ac:dyDescent="0.25">
      <c r="P46" s="75"/>
    </row>
    <row r="47" spans="5:17" ht="12" customHeight="1" x14ac:dyDescent="0.25">
      <c r="P47" s="75"/>
    </row>
    <row r="48" spans="5:17" ht="12" customHeight="1" x14ac:dyDescent="0.25">
      <c r="P48" s="75"/>
    </row>
    <row r="49" spans="2:17" ht="5.25" customHeight="1" x14ac:dyDescent="0.25">
      <c r="P49" s="75"/>
    </row>
    <row r="50" spans="2:17" s="65" customFormat="1" ht="10.5" customHeight="1" x14ac:dyDescent="0.25">
      <c r="P50" s="75"/>
    </row>
    <row r="51" spans="2:17" s="80" customFormat="1" ht="15" customHeight="1" x14ac:dyDescent="0.15">
      <c r="B51" s="77"/>
      <c r="C51" s="78"/>
      <c r="D51" s="77"/>
      <c r="E51" s="78"/>
      <c r="F51" s="79"/>
      <c r="G51" s="79"/>
      <c r="H51" s="79"/>
      <c r="I51" s="77"/>
      <c r="K51" s="78"/>
      <c r="M51" s="78"/>
      <c r="P51" s="75"/>
    </row>
    <row r="52" spans="2:17" s="65" customFormat="1" ht="10.5" customHeight="1" x14ac:dyDescent="0.25">
      <c r="P52" s="75"/>
    </row>
    <row r="53" spans="2:17" ht="21" customHeight="1" x14ac:dyDescent="0.25">
      <c r="I53" s="72">
        <v>43556</v>
      </c>
      <c r="J53" s="80"/>
      <c r="K53" s="78"/>
      <c r="L53" s="80"/>
      <c r="M53" s="78"/>
      <c r="N53" s="80"/>
      <c r="P53" s="75"/>
    </row>
    <row r="54" spans="2:17" ht="12" customHeight="1" x14ac:dyDescent="0.25">
      <c r="P54" s="75"/>
    </row>
    <row r="55" spans="2:17" ht="12" customHeight="1" x14ac:dyDescent="0.25">
      <c r="P55" s="75"/>
    </row>
    <row r="56" spans="2:17" ht="12" customHeight="1" x14ac:dyDescent="0.25">
      <c r="P56" s="75"/>
    </row>
    <row r="57" spans="2:17" ht="12" customHeight="1" x14ac:dyDescent="0.25">
      <c r="E57" s="72">
        <v>3.6124999999999998</v>
      </c>
      <c r="M57" s="72">
        <v>2.5</v>
      </c>
      <c r="P57" s="75"/>
    </row>
    <row r="58" spans="2:17" ht="12" customHeight="1" x14ac:dyDescent="0.25">
      <c r="E58" s="72">
        <v>29.1</v>
      </c>
      <c r="M58" s="72">
        <v>28</v>
      </c>
      <c r="P58" s="75"/>
    </row>
    <row r="59" spans="2:17" ht="12" customHeight="1" x14ac:dyDescent="0.25">
      <c r="P59" s="75"/>
    </row>
    <row r="60" spans="2:17" ht="12" customHeight="1" x14ac:dyDescent="0.25">
      <c r="P60" s="75"/>
    </row>
    <row r="61" spans="2:17" ht="12" customHeight="1" x14ac:dyDescent="0.25">
      <c r="P61" s="75"/>
    </row>
    <row r="62" spans="2:17" ht="12" customHeight="1" x14ac:dyDescent="0.25">
      <c r="P62" s="75"/>
    </row>
    <row r="63" spans="2:17" ht="12" customHeight="1" x14ac:dyDescent="0.25">
      <c r="P63" s="75"/>
      <c r="Q63" s="72" t="s">
        <v>32</v>
      </c>
    </row>
    <row r="64" spans="2:17" ht="12" customHeight="1" x14ac:dyDescent="0.25">
      <c r="P64" s="75"/>
    </row>
    <row r="65" spans="1:16" ht="12" customHeight="1" x14ac:dyDescent="0.25">
      <c r="P65" s="75"/>
    </row>
    <row r="66" spans="1:16" ht="12" customHeight="1" x14ac:dyDescent="0.25">
      <c r="P66" s="75"/>
    </row>
    <row r="67" spans="1:16" ht="12" customHeight="1" x14ac:dyDescent="0.25">
      <c r="P67" s="75"/>
    </row>
    <row r="68" spans="1:16" ht="12" customHeight="1" x14ac:dyDescent="0.25">
      <c r="P68" s="75"/>
    </row>
    <row r="69" spans="1:16" ht="12" customHeight="1" x14ac:dyDescent="0.25">
      <c r="P69" s="75"/>
    </row>
    <row r="70" spans="1:16" ht="12" customHeight="1" x14ac:dyDescent="0.25">
      <c r="P70" s="75"/>
    </row>
    <row r="71" spans="1:16" ht="12" customHeight="1" x14ac:dyDescent="0.25">
      <c r="A71" s="65"/>
      <c r="B71" s="65"/>
      <c r="C71" s="65"/>
      <c r="D71" s="65"/>
      <c r="E71" s="65"/>
      <c r="F71" s="65"/>
      <c r="G71" s="65"/>
      <c r="H71" s="65"/>
      <c r="P71" s="75"/>
    </row>
    <row r="73" spans="1:16" ht="15" x14ac:dyDescent="0.25">
      <c r="A73" s="81" t="s">
        <v>95</v>
      </c>
      <c r="B73" s="81" t="s">
        <v>101</v>
      </c>
      <c r="C73" s="82"/>
      <c r="D73" s="82"/>
      <c r="E73" s="82"/>
      <c r="F73" s="82"/>
      <c r="G73" s="82"/>
      <c r="H73" s="82"/>
      <c r="I73" s="83"/>
      <c r="J73" s="83"/>
      <c r="P73" s="75"/>
    </row>
    <row r="74" spans="1:16" ht="17.25" customHeight="1" x14ac:dyDescent="0.25">
      <c r="A74" s="81"/>
      <c r="B74" s="81" t="s">
        <v>96</v>
      </c>
      <c r="C74" s="84"/>
      <c r="D74" s="84"/>
      <c r="E74" s="84"/>
      <c r="F74" s="84"/>
      <c r="G74" s="84"/>
      <c r="H74" s="84"/>
      <c r="I74" s="83"/>
      <c r="J74" s="83"/>
      <c r="P74" s="75"/>
    </row>
    <row r="75" spans="1:16" s="85" customFormat="1" ht="15.6" x14ac:dyDescent="0.3">
      <c r="A75" s="83"/>
      <c r="B75" s="83"/>
      <c r="C75" s="82"/>
      <c r="D75" s="82"/>
      <c r="E75" s="82"/>
      <c r="F75" s="82"/>
      <c r="G75" s="84"/>
      <c r="H75" s="84"/>
      <c r="I75" s="83"/>
      <c r="J75" s="83"/>
      <c r="K75" s="72"/>
      <c r="L75" s="72"/>
      <c r="M75" s="72"/>
      <c r="N75" s="72"/>
      <c r="O75" s="72"/>
    </row>
    <row r="76" spans="1:16" ht="21" customHeight="1" x14ac:dyDescent="0.3">
      <c r="A76" s="86" t="s">
        <v>128</v>
      </c>
      <c r="B76" s="87"/>
      <c r="C76" s="88"/>
      <c r="D76" s="88"/>
      <c r="E76" s="89"/>
      <c r="F76" s="89"/>
      <c r="G76" s="83"/>
      <c r="H76" s="88"/>
      <c r="I76" s="89"/>
      <c r="J76" s="89"/>
      <c r="K76" s="85"/>
      <c r="L76" s="88"/>
      <c r="M76" s="88"/>
      <c r="N76" s="85"/>
      <c r="O76" s="85"/>
    </row>
    <row r="77" spans="1:16" ht="12" customHeight="1" x14ac:dyDescent="0.25"/>
    <row r="78" spans="1:16" ht="12" customHeight="1" x14ac:dyDescent="0.25"/>
    <row r="79" spans="1:16" ht="12" customHeight="1" x14ac:dyDescent="0.25"/>
    <row r="80" spans="1:16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</sheetData>
  <printOptions horizontalCentered="1"/>
  <pageMargins left="0" right="0" top="7.874015748031496E-2" bottom="0.19685039370078741" header="0.51181102362204722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27"/>
  <sheetViews>
    <sheetView showGridLines="0" topLeftCell="A95" zoomScale="120" zoomScaleNormal="120" workbookViewId="0">
      <selection activeCell="A23" sqref="A23"/>
    </sheetView>
  </sheetViews>
  <sheetFormatPr defaultRowHeight="14.4" x14ac:dyDescent="0.3"/>
  <cols>
    <col min="1" max="1" width="9.88671875" customWidth="1"/>
    <col min="2" max="2" width="8.109375" customWidth="1"/>
    <col min="3" max="3" width="9.5546875" customWidth="1"/>
    <col min="4" max="5" width="8.88671875" hidden="1" customWidth="1"/>
    <col min="6" max="6" width="9.88671875" customWidth="1"/>
    <col min="7" max="7" width="9.88671875" bestFit="1" customWidth="1"/>
    <col min="8" max="8" width="3.109375" customWidth="1"/>
    <col min="9" max="9" width="12" bestFit="1" customWidth="1"/>
    <col min="10" max="10" width="9.5546875" customWidth="1"/>
    <col min="11" max="11" width="8.5546875" customWidth="1"/>
    <col min="12" max="13" width="8.88671875" hidden="1" customWidth="1"/>
    <col min="14" max="14" width="9.88671875" customWidth="1"/>
    <col min="15" max="15" width="10.109375" customWidth="1"/>
  </cols>
  <sheetData>
    <row r="1" spans="1:16" x14ac:dyDescent="0.3">
      <c r="A1" s="90" t="s">
        <v>0</v>
      </c>
      <c r="B1" s="128" t="s">
        <v>132</v>
      </c>
      <c r="C1" s="91"/>
      <c r="G1" s="1" t="s">
        <v>1</v>
      </c>
      <c r="N1" s="92" t="s">
        <v>130</v>
      </c>
      <c r="O1" s="94"/>
      <c r="P1" s="94"/>
    </row>
    <row r="2" spans="1:16" ht="5.0999999999999996" customHeight="1" x14ac:dyDescent="0.3">
      <c r="N2" s="94"/>
      <c r="O2" s="94"/>
      <c r="P2" s="94"/>
    </row>
    <row r="3" spans="1:16" ht="10.35" customHeight="1" x14ac:dyDescent="0.3"/>
    <row r="4" spans="1:16" ht="5.0999999999999996" customHeight="1" x14ac:dyDescent="0.3"/>
    <row r="5" spans="1:16" x14ac:dyDescent="0.3">
      <c r="G5" s="156" t="s">
        <v>2</v>
      </c>
      <c r="H5" s="156"/>
      <c r="I5" s="156"/>
      <c r="J5" s="156"/>
      <c r="L5" t="s">
        <v>32</v>
      </c>
    </row>
    <row r="6" spans="1:16" ht="10.35" customHeight="1" x14ac:dyDescent="0.3">
      <c r="G6" s="2"/>
      <c r="H6" s="2"/>
      <c r="I6" s="2"/>
      <c r="J6" s="2"/>
    </row>
    <row r="7" spans="1:16" ht="5.0999999999999996" customHeight="1" x14ac:dyDescent="0.3"/>
    <row r="8" spans="1:16" x14ac:dyDescent="0.3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3"/>
    <row r="10" spans="1:16" x14ac:dyDescent="0.3">
      <c r="A10" s="92" t="s">
        <v>5</v>
      </c>
      <c r="C10" s="93">
        <v>45024</v>
      </c>
    </row>
    <row r="11" spans="1:16" ht="5.0999999999999996" customHeight="1" x14ac:dyDescent="0.3"/>
    <row r="12" spans="1:16" x14ac:dyDescent="0.3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3">
      <c r="A13" s="95" t="s">
        <v>8</v>
      </c>
      <c r="B13" s="96" t="s">
        <v>9</v>
      </c>
      <c r="C13" s="96" t="s">
        <v>6</v>
      </c>
      <c r="D13" s="95" t="s">
        <v>10</v>
      </c>
      <c r="E13" s="95" t="s">
        <v>11</v>
      </c>
      <c r="F13" s="97">
        <v>45017</v>
      </c>
      <c r="G13" s="97">
        <v>44660</v>
      </c>
      <c r="H13" s="92"/>
      <c r="I13" s="95" t="s">
        <v>12</v>
      </c>
      <c r="J13" s="96" t="s">
        <v>9</v>
      </c>
      <c r="K13" s="96" t="s">
        <v>6</v>
      </c>
      <c r="L13" s="95" t="s">
        <v>10</v>
      </c>
      <c r="M13" s="95" t="s">
        <v>11</v>
      </c>
      <c r="N13" s="97">
        <f>F13</f>
        <v>45017</v>
      </c>
      <c r="O13" s="97">
        <f>G13</f>
        <v>44660</v>
      </c>
    </row>
    <row r="14" spans="1:16" x14ac:dyDescent="0.3">
      <c r="A14" t="s">
        <v>13</v>
      </c>
      <c r="B14" s="5">
        <v>72</v>
      </c>
      <c r="C14" s="6">
        <v>494.4</v>
      </c>
      <c r="D14" s="107">
        <v>490.8</v>
      </c>
      <c r="E14" s="107">
        <v>424.1</v>
      </c>
      <c r="F14" s="7">
        <f t="shared" ref="F14:F21" si="0">IF(C14="-","-",IF(D14="-","-",C14/D14-1))</f>
        <v>7.3349633251833524E-3</v>
      </c>
      <c r="G14" s="7">
        <f t="shared" ref="G14:G21" si="1">IF(C14="-","-",IF(E14="-","-",C14/E14-1))</f>
        <v>0.16576279179438802</v>
      </c>
      <c r="I14" t="s">
        <v>13</v>
      </c>
      <c r="J14" s="5">
        <v>26</v>
      </c>
      <c r="K14" s="6">
        <v>481.4</v>
      </c>
      <c r="L14" s="107">
        <v>480.7</v>
      </c>
      <c r="M14" s="6">
        <v>407.3</v>
      </c>
      <c r="N14" s="8">
        <f t="shared" ref="N14:N20" si="2">IF(K14="-","-",IF(L14="-","-",K14/L14-1))</f>
        <v>1.4562096941959091E-3</v>
      </c>
      <c r="O14" s="7">
        <f t="shared" ref="O14:O20" si="3">IF(K14="-","-",IF(M14="-","-",K14/M14-1))</f>
        <v>0.18192978148784666</v>
      </c>
    </row>
    <row r="15" spans="1:16" x14ac:dyDescent="0.3">
      <c r="A15" t="s">
        <v>14</v>
      </c>
      <c r="B15" s="5">
        <v>167</v>
      </c>
      <c r="C15" s="6">
        <v>497.2</v>
      </c>
      <c r="D15" s="107">
        <v>493.1</v>
      </c>
      <c r="E15" s="107">
        <v>428.2</v>
      </c>
      <c r="F15" s="9">
        <f t="shared" si="0"/>
        <v>8.314743459744367E-3</v>
      </c>
      <c r="G15" s="7">
        <f t="shared" si="1"/>
        <v>0.16113965436711819</v>
      </c>
      <c r="I15" t="s">
        <v>14</v>
      </c>
      <c r="J15" s="5">
        <v>8</v>
      </c>
      <c r="K15" s="6">
        <v>483.1</v>
      </c>
      <c r="L15" s="107">
        <v>482.7</v>
      </c>
      <c r="M15" s="6">
        <v>413.1</v>
      </c>
      <c r="N15" s="8">
        <f t="shared" si="2"/>
        <v>8.2867205303505109E-4</v>
      </c>
      <c r="O15" s="7">
        <f t="shared" si="3"/>
        <v>0.16945049624788178</v>
      </c>
    </row>
    <row r="16" spans="1:16" x14ac:dyDescent="0.3">
      <c r="A16" t="s">
        <v>15</v>
      </c>
      <c r="B16" s="5">
        <v>32</v>
      </c>
      <c r="C16" s="6">
        <v>489.2</v>
      </c>
      <c r="D16" s="107">
        <v>490.7</v>
      </c>
      <c r="E16" s="107">
        <v>422.3</v>
      </c>
      <c r="F16" s="9">
        <f t="shared" si="0"/>
        <v>-3.0568575504381634E-3</v>
      </c>
      <c r="G16" s="7">
        <f t="shared" si="1"/>
        <v>0.1584181861236087</v>
      </c>
      <c r="I16" t="s">
        <v>16</v>
      </c>
      <c r="J16" s="5">
        <v>37</v>
      </c>
      <c r="K16" s="6">
        <v>476.9</v>
      </c>
      <c r="L16" s="107">
        <v>475.5</v>
      </c>
      <c r="M16" s="6">
        <v>406</v>
      </c>
      <c r="N16" s="8">
        <f t="shared" si="2"/>
        <v>2.9442691903258655E-3</v>
      </c>
      <c r="O16" s="7">
        <f t="shared" si="3"/>
        <v>0.17463054187192117</v>
      </c>
    </row>
    <row r="17" spans="1:15" x14ac:dyDescent="0.3">
      <c r="A17" t="s">
        <v>17</v>
      </c>
      <c r="B17" s="10">
        <v>342</v>
      </c>
      <c r="C17" s="6">
        <v>491.9</v>
      </c>
      <c r="D17" s="107">
        <v>488.6</v>
      </c>
      <c r="E17" s="107">
        <v>422.5</v>
      </c>
      <c r="F17" s="9">
        <f t="shared" si="0"/>
        <v>6.7539909946785492E-3</v>
      </c>
      <c r="G17" s="7">
        <f t="shared" si="1"/>
        <v>0.1642603550295858</v>
      </c>
      <c r="I17" t="s">
        <v>17</v>
      </c>
      <c r="J17" s="5">
        <v>53</v>
      </c>
      <c r="K17" s="6">
        <v>476.9</v>
      </c>
      <c r="L17" s="107">
        <v>477.1</v>
      </c>
      <c r="M17" s="6">
        <v>411.2</v>
      </c>
      <c r="N17" s="8">
        <f t="shared" si="2"/>
        <v>-4.1919932928113912E-4</v>
      </c>
      <c r="O17" s="7">
        <f t="shared" si="3"/>
        <v>0.15977626459143957</v>
      </c>
    </row>
    <row r="18" spans="1:15" x14ac:dyDescent="0.3">
      <c r="A18" t="s">
        <v>18</v>
      </c>
      <c r="B18" s="5">
        <v>141</v>
      </c>
      <c r="C18" s="6">
        <v>487.9</v>
      </c>
      <c r="D18" s="107">
        <v>488.4</v>
      </c>
      <c r="E18" s="107">
        <v>419.2</v>
      </c>
      <c r="F18" s="7">
        <f t="shared" si="0"/>
        <v>-1.0237510237510739E-3</v>
      </c>
      <c r="G18" s="7">
        <f t="shared" si="1"/>
        <v>0.16388358778625944</v>
      </c>
      <c r="I18" t="s">
        <v>19</v>
      </c>
      <c r="J18" s="5">
        <v>96</v>
      </c>
      <c r="K18" s="6">
        <v>458.9</v>
      </c>
      <c r="L18" s="107">
        <v>455.2</v>
      </c>
      <c r="M18" s="6">
        <v>384.6</v>
      </c>
      <c r="N18" s="8">
        <f t="shared" si="2"/>
        <v>8.1282952548329401E-3</v>
      </c>
      <c r="O18" s="7">
        <f t="shared" si="3"/>
        <v>0.19318772750910029</v>
      </c>
    </row>
    <row r="19" spans="1:15" x14ac:dyDescent="0.3">
      <c r="A19" t="s">
        <v>20</v>
      </c>
      <c r="B19" s="5">
        <v>580</v>
      </c>
      <c r="C19" s="6">
        <v>478.3</v>
      </c>
      <c r="D19" s="107">
        <v>474.9</v>
      </c>
      <c r="E19" s="107">
        <v>409.7</v>
      </c>
      <c r="F19" s="9">
        <f t="shared" si="0"/>
        <v>7.159401979364155E-3</v>
      </c>
      <c r="G19" s="7">
        <f t="shared" si="1"/>
        <v>0.16743958994386143</v>
      </c>
      <c r="I19" s="11" t="s">
        <v>20</v>
      </c>
      <c r="J19" s="5">
        <v>77</v>
      </c>
      <c r="K19" s="6">
        <v>463.7</v>
      </c>
      <c r="L19" s="107">
        <v>460.3</v>
      </c>
      <c r="M19" s="6">
        <v>391.1</v>
      </c>
      <c r="N19" s="12">
        <f t="shared" si="2"/>
        <v>7.3864870736475297E-3</v>
      </c>
      <c r="O19" s="13">
        <f t="shared" si="3"/>
        <v>0.18563027358731765</v>
      </c>
    </row>
    <row r="20" spans="1:15" x14ac:dyDescent="0.3">
      <c r="A20" t="s">
        <v>21</v>
      </c>
      <c r="B20" s="5">
        <v>181</v>
      </c>
      <c r="C20" s="6">
        <v>475.9</v>
      </c>
      <c r="D20" s="107">
        <v>474.9</v>
      </c>
      <c r="E20" s="107">
        <v>409.1</v>
      </c>
      <c r="F20" s="7">
        <f t="shared" si="0"/>
        <v>2.1057064645189083E-3</v>
      </c>
      <c r="G20" s="9">
        <f t="shared" si="1"/>
        <v>0.16328526032754809</v>
      </c>
      <c r="I20" t="s">
        <v>22</v>
      </c>
      <c r="J20" s="121">
        <v>393</v>
      </c>
      <c r="K20" s="14">
        <v>462.55</v>
      </c>
      <c r="L20" s="108">
        <v>463.86</v>
      </c>
      <c r="M20" s="125">
        <v>392.37</v>
      </c>
      <c r="N20" s="8">
        <f t="shared" si="2"/>
        <v>-2.8241279696460397E-3</v>
      </c>
      <c r="O20" s="7">
        <f t="shared" si="3"/>
        <v>0.17886178861788626</v>
      </c>
    </row>
    <row r="21" spans="1:15" x14ac:dyDescent="0.3">
      <c r="A21" s="133" t="s">
        <v>22</v>
      </c>
      <c r="B21" s="119">
        <v>2130</v>
      </c>
      <c r="C21" s="125">
        <v>480.37</v>
      </c>
      <c r="D21" s="108">
        <v>477.95</v>
      </c>
      <c r="E21" s="108">
        <v>412.99</v>
      </c>
      <c r="F21" s="134">
        <f t="shared" si="0"/>
        <v>5.0632911392405333E-3</v>
      </c>
      <c r="G21" s="134">
        <f t="shared" si="1"/>
        <v>0.16315165016102084</v>
      </c>
      <c r="J21" s="15"/>
      <c r="K21" s="15"/>
      <c r="L21" s="110"/>
      <c r="M21" s="16"/>
      <c r="N21" s="15"/>
      <c r="O21" s="17"/>
    </row>
    <row r="22" spans="1:15" ht="5.0999999999999996" customHeight="1" x14ac:dyDescent="0.3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3">
      <c r="A23" s="135" t="s">
        <v>23</v>
      </c>
      <c r="B23" s="120"/>
      <c r="C23" s="136"/>
      <c r="D23" s="109"/>
      <c r="E23" s="116"/>
      <c r="F23" s="122"/>
      <c r="G23" s="137"/>
      <c r="I23" s="3" t="s">
        <v>24</v>
      </c>
      <c r="J23" s="122"/>
      <c r="K23" s="19"/>
      <c r="L23" s="111"/>
      <c r="M23" s="18"/>
      <c r="N23" s="19"/>
      <c r="O23" s="20"/>
    </row>
    <row r="24" spans="1:15" x14ac:dyDescent="0.3">
      <c r="A24" t="s">
        <v>13</v>
      </c>
      <c r="B24" s="5">
        <v>39</v>
      </c>
      <c r="C24" s="6">
        <v>496.1</v>
      </c>
      <c r="D24" s="107">
        <v>491.6</v>
      </c>
      <c r="E24" s="107">
        <v>428.5</v>
      </c>
      <c r="F24" s="9">
        <f t="shared" ref="F24:F33" si="4">IF(C24="-","-",IF(D24="-","-",C24/D24-1))</f>
        <v>9.1537835638730858E-3</v>
      </c>
      <c r="G24" s="7">
        <f t="shared" ref="G24:G33" si="5">IF(C24="-","-",IF(E24="-","-",C24/E24-1))</f>
        <v>0.1577596266044341</v>
      </c>
      <c r="I24" t="s">
        <v>17</v>
      </c>
      <c r="J24" s="5">
        <v>19</v>
      </c>
      <c r="K24" s="6">
        <v>417.6</v>
      </c>
      <c r="L24" s="107">
        <v>413.3</v>
      </c>
      <c r="M24" s="6">
        <v>365.3</v>
      </c>
      <c r="N24" s="8">
        <f t="shared" ref="N24:N31" si="6">IF(K24="-","-",IF(L24="-","-",K24/L24-1))</f>
        <v>1.0404064843938965E-2</v>
      </c>
      <c r="O24" s="7">
        <f t="shared" ref="O24:O31" si="7">IF(K24="-","-",IF(M24="-","-",K24/M24-1))</f>
        <v>0.143169997262524</v>
      </c>
    </row>
    <row r="25" spans="1:15" x14ac:dyDescent="0.3">
      <c r="A25" t="s">
        <v>14</v>
      </c>
      <c r="B25" s="5">
        <v>119</v>
      </c>
      <c r="C25" s="6">
        <v>498.8</v>
      </c>
      <c r="D25" s="107">
        <v>494.5</v>
      </c>
      <c r="E25" s="107">
        <v>429.1</v>
      </c>
      <c r="F25" s="9">
        <f t="shared" si="4"/>
        <v>8.6956521739129933E-3</v>
      </c>
      <c r="G25" s="7">
        <f t="shared" si="5"/>
        <v>0.16243299930086219</v>
      </c>
      <c r="I25" t="s">
        <v>18</v>
      </c>
      <c r="J25" s="5">
        <v>20</v>
      </c>
      <c r="K25" s="6">
        <v>416.4</v>
      </c>
      <c r="L25" s="107">
        <v>411.3</v>
      </c>
      <c r="M25" s="6">
        <v>363.6</v>
      </c>
      <c r="N25" s="8">
        <f t="shared" si="6"/>
        <v>1.2399708242158969E-2</v>
      </c>
      <c r="O25" s="7">
        <f t="shared" si="7"/>
        <v>0.14521452145214497</v>
      </c>
    </row>
    <row r="26" spans="1:15" x14ac:dyDescent="0.3">
      <c r="A26" t="s">
        <v>15</v>
      </c>
      <c r="B26" s="5">
        <v>92</v>
      </c>
      <c r="C26" s="6">
        <v>493.7</v>
      </c>
      <c r="D26" s="107">
        <v>489.9</v>
      </c>
      <c r="E26" s="107">
        <v>423.5</v>
      </c>
      <c r="F26" s="7">
        <f t="shared" si="4"/>
        <v>7.7566850377628338E-3</v>
      </c>
      <c r="G26" s="7">
        <f t="shared" si="5"/>
        <v>0.16576151121605665</v>
      </c>
      <c r="I26" t="s">
        <v>19</v>
      </c>
      <c r="J26" s="5">
        <v>30</v>
      </c>
      <c r="K26" s="6">
        <v>383.5</v>
      </c>
      <c r="L26" s="107">
        <v>387.5</v>
      </c>
      <c r="M26" s="6">
        <v>338.5</v>
      </c>
      <c r="N26" s="8">
        <f t="shared" si="6"/>
        <v>-1.0322580645161339E-2</v>
      </c>
      <c r="O26" s="7">
        <f t="shared" si="7"/>
        <v>0.13293943870014768</v>
      </c>
    </row>
    <row r="27" spans="1:15" x14ac:dyDescent="0.3">
      <c r="A27" t="s">
        <v>16</v>
      </c>
      <c r="B27" s="5">
        <v>61</v>
      </c>
      <c r="C27" s="6">
        <v>489.5</v>
      </c>
      <c r="D27" s="107">
        <v>487.4</v>
      </c>
      <c r="E27" s="107">
        <v>420.2</v>
      </c>
      <c r="F27" s="7">
        <f t="shared" si="4"/>
        <v>4.3085761181780313E-3</v>
      </c>
      <c r="G27" s="7">
        <f t="shared" si="5"/>
        <v>0.16492146596858648</v>
      </c>
      <c r="I27" t="s">
        <v>20</v>
      </c>
      <c r="J27" s="5">
        <v>107</v>
      </c>
      <c r="K27" s="6">
        <v>396.5</v>
      </c>
      <c r="L27" s="107">
        <v>395.1</v>
      </c>
      <c r="M27" s="6">
        <v>345.8</v>
      </c>
      <c r="N27" s="8">
        <f t="shared" si="6"/>
        <v>3.5434067324726648E-3</v>
      </c>
      <c r="O27" s="7">
        <f t="shared" si="7"/>
        <v>0.14661654135338331</v>
      </c>
    </row>
    <row r="28" spans="1:15" x14ac:dyDescent="0.3">
      <c r="A28" t="s">
        <v>17</v>
      </c>
      <c r="B28" s="5">
        <v>263</v>
      </c>
      <c r="C28" s="6">
        <v>492.2</v>
      </c>
      <c r="D28" s="107">
        <v>490</v>
      </c>
      <c r="E28" s="107">
        <v>423.9</v>
      </c>
      <c r="F28" s="7">
        <f t="shared" si="4"/>
        <v>4.4897959183674008E-3</v>
      </c>
      <c r="G28" s="7">
        <f t="shared" si="5"/>
        <v>0.16112290634583637</v>
      </c>
      <c r="I28" t="s">
        <v>21</v>
      </c>
      <c r="J28" s="5">
        <v>73</v>
      </c>
      <c r="K28" s="6">
        <v>399</v>
      </c>
      <c r="L28" s="107">
        <v>395.3</v>
      </c>
      <c r="M28" s="6">
        <v>344.9</v>
      </c>
      <c r="N28" s="8">
        <f t="shared" si="6"/>
        <v>9.3599797622059278E-3</v>
      </c>
      <c r="O28" s="7">
        <f t="shared" si="7"/>
        <v>0.15685706001739641</v>
      </c>
    </row>
    <row r="29" spans="1:15" x14ac:dyDescent="0.3">
      <c r="A29" t="s">
        <v>18</v>
      </c>
      <c r="B29" s="5">
        <v>297</v>
      </c>
      <c r="C29" s="6">
        <v>487.4</v>
      </c>
      <c r="D29" s="107">
        <v>485.3</v>
      </c>
      <c r="E29" s="107">
        <v>419.9</v>
      </c>
      <c r="F29" s="7">
        <f t="shared" si="4"/>
        <v>4.3272202761177603E-3</v>
      </c>
      <c r="G29" s="7">
        <f t="shared" si="5"/>
        <v>0.16075256013336503</v>
      </c>
      <c r="I29" t="s">
        <v>25</v>
      </c>
      <c r="J29" s="5">
        <v>251</v>
      </c>
      <c r="K29" s="6">
        <v>351.1</v>
      </c>
      <c r="L29" s="107">
        <v>353.7</v>
      </c>
      <c r="M29" s="6">
        <v>303.5</v>
      </c>
      <c r="N29" s="8">
        <f t="shared" si="6"/>
        <v>-7.3508623126943284E-3</v>
      </c>
      <c r="O29" s="7">
        <f t="shared" si="7"/>
        <v>0.15683690280065909</v>
      </c>
    </row>
    <row r="30" spans="1:15" x14ac:dyDescent="0.3">
      <c r="A30" t="s">
        <v>19</v>
      </c>
      <c r="B30" s="5">
        <v>64</v>
      </c>
      <c r="C30" s="6">
        <v>476.2</v>
      </c>
      <c r="D30" s="107">
        <v>476.8</v>
      </c>
      <c r="E30" s="107">
        <v>408.6</v>
      </c>
      <c r="F30" s="7">
        <f t="shared" si="4"/>
        <v>-1.258389261745041E-3</v>
      </c>
      <c r="G30" s="7">
        <f t="shared" si="5"/>
        <v>0.16544297601566305</v>
      </c>
      <c r="I30" s="11" t="s">
        <v>26</v>
      </c>
      <c r="J30" s="123">
        <v>131</v>
      </c>
      <c r="K30" s="21">
        <v>372.6</v>
      </c>
      <c r="L30" s="112">
        <v>372</v>
      </c>
      <c r="M30" s="126">
        <v>325.10000000000002</v>
      </c>
      <c r="N30" s="8">
        <f t="shared" si="6"/>
        <v>1.612903225806539E-3</v>
      </c>
      <c r="O30" s="13">
        <f t="shared" si="7"/>
        <v>0.14610888957243917</v>
      </c>
    </row>
    <row r="31" spans="1:15" x14ac:dyDescent="0.3">
      <c r="A31" t="s">
        <v>20</v>
      </c>
      <c r="B31" s="5">
        <v>329</v>
      </c>
      <c r="C31" s="6">
        <v>479.3</v>
      </c>
      <c r="D31" s="107">
        <v>477.3</v>
      </c>
      <c r="E31" s="107">
        <v>410.8</v>
      </c>
      <c r="F31" s="9">
        <f t="shared" si="4"/>
        <v>4.1902367483763747E-3</v>
      </c>
      <c r="G31" s="7">
        <f t="shared" si="5"/>
        <v>0.16674780915287246</v>
      </c>
      <c r="I31" t="s">
        <v>22</v>
      </c>
      <c r="J31" s="10">
        <v>915</v>
      </c>
      <c r="K31" s="6">
        <v>359.37</v>
      </c>
      <c r="L31" s="107">
        <v>359.89</v>
      </c>
      <c r="M31" s="6">
        <v>319.52999999999997</v>
      </c>
      <c r="N31" s="22">
        <f t="shared" si="6"/>
        <v>-1.4448859373696887E-3</v>
      </c>
      <c r="O31" s="7">
        <f t="shared" si="7"/>
        <v>0.12468312834475648</v>
      </c>
    </row>
    <row r="32" spans="1:15" x14ac:dyDescent="0.3">
      <c r="A32" t="s">
        <v>21</v>
      </c>
      <c r="B32" s="5">
        <v>340</v>
      </c>
      <c r="C32" s="6">
        <v>478.4</v>
      </c>
      <c r="D32" s="107">
        <v>474.8</v>
      </c>
      <c r="E32" s="107">
        <v>410.9</v>
      </c>
      <c r="F32" s="7">
        <f t="shared" si="4"/>
        <v>7.5821398483570945E-3</v>
      </c>
      <c r="G32" s="9">
        <f t="shared" si="5"/>
        <v>0.16427354587490872</v>
      </c>
    </row>
    <row r="33" spans="1:15" x14ac:dyDescent="0.3">
      <c r="A33" s="133" t="s">
        <v>22</v>
      </c>
      <c r="B33" s="119">
        <v>1790</v>
      </c>
      <c r="C33" s="125">
        <v>482.29</v>
      </c>
      <c r="D33" s="108">
        <v>479.63</v>
      </c>
      <c r="E33" s="108">
        <v>414.75</v>
      </c>
      <c r="F33" s="134">
        <f t="shared" si="4"/>
        <v>5.5459416633656389E-3</v>
      </c>
      <c r="G33" s="134">
        <f t="shared" si="5"/>
        <v>0.1628450874020495</v>
      </c>
    </row>
    <row r="34" spans="1:15" ht="5.0999999999999996" customHeight="1" x14ac:dyDescent="0.3"/>
    <row r="35" spans="1:15" ht="5.0999999999999996" customHeight="1" x14ac:dyDescent="0.3"/>
    <row r="36" spans="1:15" x14ac:dyDescent="0.3">
      <c r="A36" s="23" t="s">
        <v>27</v>
      </c>
      <c r="B36" s="24"/>
      <c r="C36" s="24"/>
      <c r="D36" s="24"/>
      <c r="E36" s="24"/>
      <c r="F36" s="24"/>
      <c r="G36" s="24"/>
      <c r="H36" s="24"/>
      <c r="I36" s="98" t="s">
        <v>5</v>
      </c>
      <c r="J36" s="99">
        <f>C10</f>
        <v>45024</v>
      </c>
      <c r="K36" s="24"/>
      <c r="L36" s="24"/>
      <c r="M36" s="24"/>
      <c r="N36" s="24"/>
      <c r="O36" s="24"/>
    </row>
    <row r="37" spans="1:15" ht="5.0999999999999996" customHeight="1" x14ac:dyDescent="0.3"/>
    <row r="38" spans="1:15" x14ac:dyDescent="0.3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1746</v>
      </c>
      <c r="K38" s="25">
        <v>584.45718988217095</v>
      </c>
      <c r="L38" s="25">
        <v>592.37481031866469</v>
      </c>
      <c r="M38" s="104">
        <v>584.2141139638976</v>
      </c>
      <c r="N38" s="8">
        <f>IF(K38="-","-",IF(L38="-","-",K38/L38-1))</f>
        <v>-1.3365896554977552E-2</v>
      </c>
      <c r="O38" s="8">
        <f>IF(K38="-","-",IF(M38="-","-",K38/M38-1))</f>
        <v>4.1607334102922167E-4</v>
      </c>
    </row>
    <row r="39" spans="1:15" x14ac:dyDescent="0.3">
      <c r="I39" t="s">
        <v>31</v>
      </c>
      <c r="J39" s="103">
        <v>4663</v>
      </c>
      <c r="K39" s="25">
        <v>541.43403603531851</v>
      </c>
      <c r="L39" s="25">
        <v>526.71687426294568</v>
      </c>
      <c r="M39" s="25">
        <v>539.04047333135622</v>
      </c>
      <c r="N39" s="8">
        <f>IF(K39="-","-",IF(L39="-","-",K39/L39-1))</f>
        <v>2.7941314378748805E-2</v>
      </c>
      <c r="O39" s="8">
        <f>IF(K39="-","-",IF(M39="-","-",K39/M39-1))</f>
        <v>4.4404137024622869E-3</v>
      </c>
    </row>
    <row r="40" spans="1:15" x14ac:dyDescent="0.3">
      <c r="A40" s="24"/>
      <c r="B40" s="24"/>
      <c r="C40" s="24"/>
      <c r="D40" s="24"/>
      <c r="E40" s="24"/>
      <c r="F40" s="24"/>
      <c r="G40" s="24"/>
      <c r="H40" s="24"/>
      <c r="I40" s="24"/>
      <c r="J40" s="124">
        <v>6409</v>
      </c>
      <c r="K40" s="115">
        <v>543.98720703695767</v>
      </c>
      <c r="L40" s="115">
        <v>531.19761616832795</v>
      </c>
      <c r="M40" s="115">
        <v>546.03951249522447</v>
      </c>
      <c r="N40" s="26">
        <f>IF(K40="-","-",IF(L40="-","-",K40/L40-1))</f>
        <v>2.4076898087164844E-2</v>
      </c>
      <c r="O40" s="26">
        <f>IF(K40="-","-",IF(M40="-","-",K40/M40-1))</f>
        <v>-3.7585292113540003E-3</v>
      </c>
    </row>
    <row r="41" spans="1:15" ht="5.0999999999999996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 t="s">
        <v>32</v>
      </c>
      <c r="K41" s="11"/>
      <c r="L41" s="11"/>
      <c r="M41" s="11"/>
      <c r="N41" s="11"/>
      <c r="O41" s="11"/>
    </row>
    <row r="42" spans="1:15" ht="5.0999999999999996" customHeight="1" x14ac:dyDescent="0.3"/>
    <row r="43" spans="1:15" x14ac:dyDescent="0.3">
      <c r="A43" s="1" t="s">
        <v>33</v>
      </c>
      <c r="I43" s="92" t="s">
        <v>5</v>
      </c>
      <c r="J43" s="93">
        <f>J36</f>
        <v>45024</v>
      </c>
    </row>
    <row r="44" spans="1:15" ht="5.0999999999999996" customHeight="1" x14ac:dyDescent="0.3"/>
    <row r="45" spans="1:15" x14ac:dyDescent="0.3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212.66898347574505</v>
      </c>
      <c r="L45" s="28">
        <v>211.67915606515848</v>
      </c>
      <c r="M45" s="28">
        <v>152.89320793185337</v>
      </c>
      <c r="N45" s="8">
        <f>IF(K45="-","-",IF(L45="-","-",K45/L45-1))</f>
        <v>4.6760740593745354E-3</v>
      </c>
      <c r="O45" s="8">
        <f>IF(K45="-","-",IF(M45="-","-",K45/M45-1))</f>
        <v>0.39096423152122339</v>
      </c>
    </row>
    <row r="46" spans="1:15" ht="5.0999999999999996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5.0999999999999996" customHeight="1" x14ac:dyDescent="0.3"/>
    <row r="48" spans="1:15" x14ac:dyDescent="0.3">
      <c r="A48" s="1" t="s">
        <v>35</v>
      </c>
      <c r="I48" s="92" t="s">
        <v>5</v>
      </c>
      <c r="J48" s="93">
        <f>J43</f>
        <v>45024</v>
      </c>
    </row>
    <row r="49" spans="1:15" ht="5.0999999999999996" customHeight="1" x14ac:dyDescent="0.3"/>
    <row r="50" spans="1:15" x14ac:dyDescent="0.3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120.47</v>
      </c>
      <c r="L50" s="107">
        <v>121.87</v>
      </c>
      <c r="M50" s="107">
        <v>112.44</v>
      </c>
      <c r="N50" s="8">
        <f>IF(K50="-","-",IF(L50="-","-",K50/L50-1))</f>
        <v>-1.1487650775416469E-2</v>
      </c>
      <c r="O50" s="7">
        <f>IF(K50="-","-",IF(M50="-","-",K50/M50-1))</f>
        <v>7.1415866239772363E-2</v>
      </c>
    </row>
    <row r="51" spans="1:15" ht="5.0999999999999996" customHeight="1" x14ac:dyDescent="0.3">
      <c r="A51" s="11"/>
      <c r="B51" s="11"/>
      <c r="C51" s="11"/>
      <c r="D51" s="11"/>
      <c r="E51" s="11"/>
      <c r="F51" s="11"/>
      <c r="G51" s="11"/>
      <c r="H51" s="11" t="s">
        <v>32</v>
      </c>
      <c r="I51" s="11"/>
      <c r="J51" s="11"/>
      <c r="K51" s="11"/>
      <c r="L51" s="11"/>
      <c r="M51" s="11"/>
      <c r="N51" s="11"/>
      <c r="O51" s="11"/>
    </row>
    <row r="52" spans="1:15" ht="5.0999999999999996" customHeight="1" x14ac:dyDescent="0.3">
      <c r="O52" t="s">
        <v>32</v>
      </c>
    </row>
    <row r="53" spans="1:15" x14ac:dyDescent="0.3">
      <c r="A53" s="1" t="s">
        <v>36</v>
      </c>
      <c r="G53" s="92" t="s">
        <v>37</v>
      </c>
      <c r="I53" s="100">
        <v>44986</v>
      </c>
    </row>
    <row r="54" spans="1:15" ht="5.0999999999999996" customHeight="1" x14ac:dyDescent="0.3"/>
    <row r="55" spans="1:15" x14ac:dyDescent="0.3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3">
      <c r="C56" s="29" t="s">
        <v>6</v>
      </c>
      <c r="D56" t="s">
        <v>38</v>
      </c>
      <c r="E56" t="s">
        <v>11</v>
      </c>
      <c r="F56" s="101">
        <v>44958</v>
      </c>
      <c r="G56" s="101">
        <v>44621</v>
      </c>
      <c r="K56" s="29" t="s">
        <v>6</v>
      </c>
      <c r="L56" t="s">
        <v>38</v>
      </c>
      <c r="M56" t="s">
        <v>11</v>
      </c>
      <c r="N56" s="101">
        <f>F56</f>
        <v>44958</v>
      </c>
      <c r="O56" s="101">
        <f>G56</f>
        <v>44621</v>
      </c>
    </row>
    <row r="57" spans="1:15" x14ac:dyDescent="0.3">
      <c r="A57" t="s">
        <v>39</v>
      </c>
      <c r="C57" s="25">
        <v>3.2824999999999998</v>
      </c>
      <c r="D57" s="30">
        <v>3.22</v>
      </c>
      <c r="E57" s="30">
        <v>3.06</v>
      </c>
      <c r="F57" s="7">
        <f>IF(C57="-","-",IF(D57="-","-",C57/D57-1))</f>
        <v>1.9409937888198669E-2</v>
      </c>
      <c r="G57" s="7">
        <f>IF(C57="-","-",IF(E57="-","-",C57/E57-1))</f>
        <v>7.2712418300653558E-2</v>
      </c>
      <c r="I57" t="s">
        <v>40</v>
      </c>
      <c r="K57" s="25">
        <v>2.73</v>
      </c>
      <c r="L57" s="30">
        <v>2.65</v>
      </c>
      <c r="M57" s="30">
        <v>2.625</v>
      </c>
      <c r="N57" s="7">
        <f>IF(K57="-","-",IF(L57="-","-",K57/L57-1))</f>
        <v>3.0188679245283012E-2</v>
      </c>
      <c r="O57" s="7">
        <f>IF(K57="-","-",IF(M57="-","-",K57/M57-1))</f>
        <v>4.0000000000000036E-2</v>
      </c>
    </row>
    <row r="58" spans="1:15" x14ac:dyDescent="0.3">
      <c r="A58" t="s">
        <v>41</v>
      </c>
      <c r="C58" s="25">
        <v>28.38</v>
      </c>
      <c r="D58" s="30">
        <v>27.63</v>
      </c>
      <c r="E58" s="30">
        <v>24.75</v>
      </c>
      <c r="F58" s="7">
        <f>IF(C58="-","-",IF(D58="-","-",C58/D58-1))</f>
        <v>2.7144408251900121E-2</v>
      </c>
      <c r="G58" s="7">
        <f>IF(C58="-","-",IF(E58="-","-",C58/E58-1))</f>
        <v>0.14666666666666672</v>
      </c>
      <c r="I58" t="s">
        <v>42</v>
      </c>
      <c r="K58" s="25">
        <v>21.25</v>
      </c>
      <c r="L58" s="30">
        <v>20.5</v>
      </c>
      <c r="M58" s="30">
        <v>23.125</v>
      </c>
      <c r="N58" s="7">
        <f>IF(K58="-","-",IF(L58="-","-",K58/L58-1))</f>
        <v>3.6585365853658569E-2</v>
      </c>
      <c r="O58" s="7">
        <f>IF(K58="-","-",IF(M58="-","-",K58/M58-1))</f>
        <v>-8.108108108108103E-2</v>
      </c>
    </row>
    <row r="59" spans="1:15" x14ac:dyDescent="0.3">
      <c r="A59" s="11"/>
      <c r="B59" s="11"/>
      <c r="C59" s="31"/>
      <c r="D59" s="32"/>
      <c r="E59" s="32"/>
      <c r="F59" s="13"/>
      <c r="G59" s="13"/>
      <c r="H59" s="11"/>
      <c r="I59" s="11"/>
      <c r="J59" s="11"/>
      <c r="K59" s="31"/>
      <c r="L59" s="32"/>
      <c r="M59" s="32"/>
      <c r="N59" s="13"/>
      <c r="O59" s="13"/>
    </row>
    <row r="60" spans="1:15" ht="5.0999999999999996" customHeight="1" x14ac:dyDescent="0.3"/>
    <row r="61" spans="1:15" ht="5.0999999999999996" customHeight="1" x14ac:dyDescent="0.3"/>
    <row r="67" spans="1:15" ht="5.0999999999999996" customHeight="1" x14ac:dyDescent="0.3"/>
    <row r="69" spans="1:15" ht="5.0999999999999996" customHeight="1" x14ac:dyDescent="0.3"/>
    <row r="70" spans="1:15" x14ac:dyDescent="0.3">
      <c r="A70" s="92" t="s">
        <v>0</v>
      </c>
      <c r="B70" s="93" t="str">
        <f>B1</f>
        <v>18th April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14</v>
      </c>
      <c r="O70" s="94"/>
    </row>
    <row r="71" spans="1:15" x14ac:dyDescent="0.3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3">
      <c r="A72" s="1" t="s">
        <v>43</v>
      </c>
      <c r="I72" s="29" t="s">
        <v>44</v>
      </c>
      <c r="J72" s="100">
        <v>44958</v>
      </c>
    </row>
    <row r="73" spans="1:15" x14ac:dyDescent="0.3">
      <c r="L73" t="s">
        <v>6</v>
      </c>
      <c r="M73" t="s">
        <v>6</v>
      </c>
      <c r="N73" s="156" t="s">
        <v>7</v>
      </c>
      <c r="O73" s="156"/>
    </row>
    <row r="74" spans="1:15" x14ac:dyDescent="0.3">
      <c r="K74" s="29" t="s">
        <v>6</v>
      </c>
      <c r="L74" t="s">
        <v>38</v>
      </c>
      <c r="M74" t="s">
        <v>11</v>
      </c>
      <c r="N74" s="101">
        <v>44927</v>
      </c>
      <c r="O74" s="101">
        <v>44593</v>
      </c>
    </row>
    <row r="75" spans="1:15" x14ac:dyDescent="0.3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 t="s">
        <v>30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3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>
        <v>241.5777941813275</v>
      </c>
      <c r="L76" s="30">
        <v>225.50013718124592</v>
      </c>
      <c r="M76" s="30">
        <v>191.00338284644494</v>
      </c>
      <c r="N76" s="8">
        <f>IF(K76="-","-",IF(L76="-","-",K76/L76-1))</f>
        <v>7.1297770374122438E-2</v>
      </c>
      <c r="O76" s="8">
        <f>IF(K76="-","-",IF(M76="-","-",K76/M76-1))</f>
        <v>0.26478280426866219</v>
      </c>
    </row>
    <row r="77" spans="1:15" x14ac:dyDescent="0.3">
      <c r="I77" t="s">
        <v>98</v>
      </c>
      <c r="K77" s="25">
        <v>186.09247949848745</v>
      </c>
      <c r="L77" s="30">
        <v>193.18399676121189</v>
      </c>
      <c r="M77" s="30">
        <v>163.30817797718447</v>
      </c>
      <c r="N77" s="8">
        <f>IF(K77="-","-",IF(L77="-","-",K77/L77-1))</f>
        <v>-3.6708616560459761E-2</v>
      </c>
      <c r="O77" s="8">
        <f>IF(K77="-","-",IF(M77="-","-",K77/M77-1))</f>
        <v>0.13951721097816749</v>
      </c>
    </row>
    <row r="78" spans="1:15" x14ac:dyDescent="0.3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5.0999999999999996" customHeight="1" x14ac:dyDescent="0.3"/>
    <row r="81" spans="1:15" x14ac:dyDescent="0.3">
      <c r="I81" s="92" t="s">
        <v>5</v>
      </c>
      <c r="J81" s="93">
        <f>C10</f>
        <v>45024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3">
      <c r="A82" s="1" t="s">
        <v>49</v>
      </c>
      <c r="L82" t="s">
        <v>10</v>
      </c>
      <c r="M82" t="s">
        <v>11</v>
      </c>
      <c r="N82" s="102">
        <f>N13</f>
        <v>45017</v>
      </c>
      <c r="O82" s="102">
        <f>O13</f>
        <v>44660</v>
      </c>
    </row>
    <row r="83" spans="1:15" ht="5.0999999999999996" customHeight="1" x14ac:dyDescent="0.3"/>
    <row r="84" spans="1:15" ht="14.4" customHeight="1" x14ac:dyDescent="0.3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>
        <v>245</v>
      </c>
      <c r="L84" s="25" t="s">
        <v>30</v>
      </c>
      <c r="M84" s="25" t="s">
        <v>30</v>
      </c>
      <c r="N84" s="8" t="str">
        <f>IF(K84="-","-",IF(L84="-","-",K84/L84-1))</f>
        <v>-</v>
      </c>
      <c r="O84" s="8" t="str">
        <f>IF(K84="-","-",IF(M84="-","-",K84/M84-1))</f>
        <v>-</v>
      </c>
    </row>
    <row r="85" spans="1:15" ht="14.4" customHeight="1" x14ac:dyDescent="0.3">
      <c r="I85" t="s">
        <v>51</v>
      </c>
      <c r="K85" s="25">
        <v>226</v>
      </c>
      <c r="L85" s="25" t="s">
        <v>30</v>
      </c>
      <c r="M85" s="25" t="s">
        <v>30</v>
      </c>
      <c r="N85" s="8" t="str">
        <f>IF(K85="-","-",IF(L85="-","-",K85/L85-1))</f>
        <v>-</v>
      </c>
      <c r="O85" s="8" t="str">
        <f t="shared" ref="O85" si="8">IF(K85="-","-",IF(M85="-","-",K85/M85-1))</f>
        <v>-</v>
      </c>
    </row>
    <row r="86" spans="1:15" ht="5.0999999999999996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ht="5.0999999999999996" customHeight="1" x14ac:dyDescent="0.3"/>
    <row r="88" spans="1:15" x14ac:dyDescent="0.3">
      <c r="A88" s="1" t="s">
        <v>52</v>
      </c>
      <c r="I88" s="92" t="s">
        <v>5</v>
      </c>
      <c r="J88" s="93">
        <f>C10</f>
        <v>45024</v>
      </c>
    </row>
    <row r="89" spans="1:15" ht="3" customHeight="1" x14ac:dyDescent="0.3"/>
    <row r="90" spans="1:15" x14ac:dyDescent="0.3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3">
      <c r="I91" s="4" t="s">
        <v>56</v>
      </c>
      <c r="J91" s="4" t="s">
        <v>57</v>
      </c>
      <c r="K91" s="4" t="s">
        <v>6</v>
      </c>
      <c r="L91" s="11" t="s">
        <v>10</v>
      </c>
      <c r="M91" s="11" t="s">
        <v>11</v>
      </c>
      <c r="N91" s="97">
        <f>F13</f>
        <v>45017</v>
      </c>
      <c r="O91" s="97">
        <f>G13</f>
        <v>44660</v>
      </c>
    </row>
    <row r="92" spans="1:15" x14ac:dyDescent="0.3">
      <c r="A92" s="1" t="s">
        <v>58</v>
      </c>
      <c r="B92" t="s">
        <v>59</v>
      </c>
      <c r="F92" t="s">
        <v>60</v>
      </c>
      <c r="I92" s="33">
        <v>94</v>
      </c>
      <c r="J92" s="33" t="s">
        <v>133</v>
      </c>
      <c r="K92" s="103">
        <v>855.63829787234044</v>
      </c>
      <c r="L92" s="103">
        <v>839.18918918918916</v>
      </c>
      <c r="M92" s="103">
        <v>808.02197802197804</v>
      </c>
      <c r="N92" s="34">
        <f t="shared" ref="N92:N99" si="9">IF(K92="-","-",IF(L92="-","-",K92/L92-1))</f>
        <v>1.9601192311645699E-2</v>
      </c>
      <c r="O92" s="8">
        <f t="shared" ref="O92:O99" si="10">IF(K92="-","-",IF(M92="-","-",K92/M92-1))</f>
        <v>5.8929486010920407E-2</v>
      </c>
    </row>
    <row r="93" spans="1:15" x14ac:dyDescent="0.3">
      <c r="A93" s="1" t="s">
        <v>61</v>
      </c>
      <c r="F93" t="s">
        <v>62</v>
      </c>
      <c r="I93" s="33">
        <v>166</v>
      </c>
      <c r="J93" s="33" t="s">
        <v>134</v>
      </c>
      <c r="K93" s="103">
        <v>1057.4096385542168</v>
      </c>
      <c r="L93" s="103">
        <v>1015.125</v>
      </c>
      <c r="M93" s="103">
        <v>932.67605633802816</v>
      </c>
      <c r="N93" s="34">
        <f t="shared" si="9"/>
        <v>4.1654612539556046E-2</v>
      </c>
      <c r="O93" s="8">
        <f t="shared" si="10"/>
        <v>0.13373730500376624</v>
      </c>
    </row>
    <row r="94" spans="1:15" x14ac:dyDescent="0.3">
      <c r="F94" t="s">
        <v>63</v>
      </c>
      <c r="I94" s="33">
        <v>340</v>
      </c>
      <c r="J94" s="33" t="s">
        <v>135</v>
      </c>
      <c r="K94" s="103">
        <v>1164.6264705882354</v>
      </c>
      <c r="L94" s="103">
        <v>1163.9117647058824</v>
      </c>
      <c r="M94" s="103">
        <v>992.77178423236512</v>
      </c>
      <c r="N94" s="34">
        <f t="shared" si="9"/>
        <v>6.1405503752554047E-4</v>
      </c>
      <c r="O94" s="8">
        <f t="shared" si="10"/>
        <v>0.17310593339309333</v>
      </c>
    </row>
    <row r="95" spans="1:15" x14ac:dyDescent="0.3">
      <c r="F95" t="s">
        <v>64</v>
      </c>
      <c r="I95" s="33">
        <v>463</v>
      </c>
      <c r="J95" s="33" t="s">
        <v>136</v>
      </c>
      <c r="K95" s="103">
        <v>1507.3758099352051</v>
      </c>
      <c r="L95" s="103">
        <v>1529.1748466257668</v>
      </c>
      <c r="M95" s="103">
        <v>1355.6</v>
      </c>
      <c r="N95" s="34">
        <f t="shared" si="9"/>
        <v>-1.4255424576635423E-2</v>
      </c>
      <c r="O95" s="8">
        <f t="shared" si="10"/>
        <v>0.11196209053939588</v>
      </c>
    </row>
    <row r="96" spans="1:15" x14ac:dyDescent="0.3">
      <c r="B96" t="s">
        <v>65</v>
      </c>
      <c r="F96" t="s">
        <v>60</v>
      </c>
      <c r="I96" s="33">
        <v>106</v>
      </c>
      <c r="J96" s="33" t="s">
        <v>137</v>
      </c>
      <c r="K96" s="103">
        <v>753.53773584905662</v>
      </c>
      <c r="L96" s="103">
        <v>735.44117647058829</v>
      </c>
      <c r="M96" s="103">
        <v>726.03571428571433</v>
      </c>
      <c r="N96" s="34">
        <f t="shared" si="9"/>
        <v>2.4606399474822016E-2</v>
      </c>
      <c r="O96" s="8">
        <f t="shared" si="10"/>
        <v>3.7879708976023663E-2</v>
      </c>
    </row>
    <row r="97" spans="1:15" x14ac:dyDescent="0.3">
      <c r="F97" t="s">
        <v>62</v>
      </c>
      <c r="I97" s="33">
        <v>179</v>
      </c>
      <c r="J97" s="33" t="s">
        <v>138</v>
      </c>
      <c r="K97" s="103">
        <v>944.73184357541902</v>
      </c>
      <c r="L97" s="103">
        <v>921.36021505376345</v>
      </c>
      <c r="M97" s="103">
        <v>852.06766917293237</v>
      </c>
      <c r="N97" s="34">
        <f t="shared" si="9"/>
        <v>2.5366439900263993E-2</v>
      </c>
      <c r="O97" s="8">
        <f t="shared" si="10"/>
        <v>0.10875213055840049</v>
      </c>
    </row>
    <row r="98" spans="1:15" x14ac:dyDescent="0.3">
      <c r="F98" t="s">
        <v>63</v>
      </c>
      <c r="I98" s="33">
        <v>320</v>
      </c>
      <c r="J98" s="33" t="s">
        <v>139</v>
      </c>
      <c r="K98" s="103">
        <v>1129.1125</v>
      </c>
      <c r="L98" s="103">
        <v>1129.5138888888889</v>
      </c>
      <c r="M98" s="103">
        <v>998.56078431372543</v>
      </c>
      <c r="N98" s="34">
        <f t="shared" si="9"/>
        <v>-3.5536427912696844E-4</v>
      </c>
      <c r="O98" s="8">
        <f t="shared" si="10"/>
        <v>0.13073987857033464</v>
      </c>
    </row>
    <row r="99" spans="1:15" x14ac:dyDescent="0.3">
      <c r="F99" t="s">
        <v>64</v>
      </c>
      <c r="I99" s="33">
        <v>294</v>
      </c>
      <c r="J99" s="33" t="s">
        <v>140</v>
      </c>
      <c r="K99" s="103">
        <v>1463.8911564625851</v>
      </c>
      <c r="L99" s="103">
        <v>1483.3246753246754</v>
      </c>
      <c r="M99" s="103">
        <v>1290.4110429447853</v>
      </c>
      <c r="N99" s="34">
        <f t="shared" si="9"/>
        <v>-1.3101325141669729E-2</v>
      </c>
      <c r="O99" s="8">
        <f t="shared" si="10"/>
        <v>0.13443787114678529</v>
      </c>
    </row>
    <row r="100" spans="1:15" ht="8.1" customHeight="1" x14ac:dyDescent="0.3">
      <c r="I100" s="103"/>
      <c r="J100" s="103"/>
      <c r="K100" s="103"/>
      <c r="L100" s="103"/>
      <c r="M100" s="103"/>
      <c r="N100" s="35"/>
      <c r="O100" s="8"/>
    </row>
    <row r="101" spans="1:15" x14ac:dyDescent="0.3">
      <c r="A101" s="1" t="s">
        <v>66</v>
      </c>
      <c r="B101" t="s">
        <v>59</v>
      </c>
      <c r="F101" t="s">
        <v>67</v>
      </c>
      <c r="I101" s="33" t="s">
        <v>30</v>
      </c>
      <c r="J101" s="33" t="s">
        <v>30</v>
      </c>
      <c r="K101" s="103" t="s">
        <v>30</v>
      </c>
      <c r="L101" s="103">
        <v>507.30769230769232</v>
      </c>
      <c r="M101" s="103" t="s">
        <v>30</v>
      </c>
      <c r="N101" s="34" t="str">
        <f>IF(K101="-","-",IF(L101="-","-",K101/L101-1))</f>
        <v>-</v>
      </c>
      <c r="O101" s="8" t="str">
        <f>IF(K101="-","-",IF(M101="-","-",K101/M101-1))</f>
        <v>-</v>
      </c>
    </row>
    <row r="102" spans="1:15" x14ac:dyDescent="0.3">
      <c r="A102" s="1" t="s">
        <v>68</v>
      </c>
      <c r="F102" t="s">
        <v>69</v>
      </c>
      <c r="I102" s="33">
        <v>572</v>
      </c>
      <c r="J102" s="33" t="s">
        <v>141</v>
      </c>
      <c r="K102" s="103">
        <v>978.80419580419584</v>
      </c>
      <c r="L102" s="103">
        <v>966.59356725146199</v>
      </c>
      <c r="M102" s="103">
        <v>881.22377622377621</v>
      </c>
      <c r="N102" s="34">
        <f>IF(K102="-","-",IF(L102="-","-",K102/L102-1))</f>
        <v>1.2632639991030814E-2</v>
      </c>
      <c r="O102" s="8">
        <f>IF(K102="-","-",IF(M102="-","-",K102/M102-1))</f>
        <v>0.11073284926397653</v>
      </c>
    </row>
    <row r="103" spans="1:15" x14ac:dyDescent="0.3">
      <c r="B103" t="s">
        <v>65</v>
      </c>
      <c r="F103" t="s">
        <v>67</v>
      </c>
      <c r="I103" s="33" t="s">
        <v>30</v>
      </c>
      <c r="J103" s="33" t="s">
        <v>30</v>
      </c>
      <c r="K103" s="103" t="s">
        <v>30</v>
      </c>
      <c r="L103" s="103">
        <v>515.25</v>
      </c>
      <c r="M103" s="103" t="s">
        <v>30</v>
      </c>
      <c r="N103" s="34" t="str">
        <f>IF(K103="-","-",IF(L103="-","-",K103/L103-1))</f>
        <v>-</v>
      </c>
      <c r="O103" s="8" t="str">
        <f>IF(K103="-","-",IF(M103="-","-",K103/M103-1))</f>
        <v>-</v>
      </c>
    </row>
    <row r="104" spans="1:15" x14ac:dyDescent="0.3">
      <c r="F104" t="s">
        <v>69</v>
      </c>
      <c r="I104" s="33">
        <v>487</v>
      </c>
      <c r="J104" s="33" t="s">
        <v>142</v>
      </c>
      <c r="K104" s="103">
        <v>868.29568788501024</v>
      </c>
      <c r="L104" s="103">
        <v>810.44497607655501</v>
      </c>
      <c r="M104" s="103">
        <v>754.02912621359224</v>
      </c>
      <c r="N104" s="34">
        <f>IF(K104="-","-",IF(L104="-","-",K104/L104-1))</f>
        <v>7.1381418253113615E-2</v>
      </c>
      <c r="O104" s="8">
        <f>IF(K104="-","-",IF(M104="-","-",K104/M104-1))</f>
        <v>0.15154131014171179</v>
      </c>
    </row>
    <row r="105" spans="1:15" ht="8.1" customHeight="1" x14ac:dyDescent="0.3">
      <c r="I105" s="103"/>
      <c r="J105" s="103"/>
      <c r="K105" s="103"/>
      <c r="L105" s="103"/>
      <c r="M105" s="103"/>
      <c r="N105" s="34"/>
      <c r="O105" s="8"/>
    </row>
    <row r="106" spans="1:15" x14ac:dyDescent="0.3">
      <c r="A106" s="1" t="s">
        <v>70</v>
      </c>
      <c r="B106" t="s">
        <v>71</v>
      </c>
      <c r="F106" t="s">
        <v>72</v>
      </c>
      <c r="I106" s="33">
        <v>41</v>
      </c>
      <c r="J106" s="33" t="s">
        <v>143</v>
      </c>
      <c r="K106" s="103">
        <v>1681.4634146341464</v>
      </c>
      <c r="L106" s="103">
        <v>2013.125</v>
      </c>
      <c r="M106" s="103">
        <v>1774.5454545454545</v>
      </c>
      <c r="N106" s="34">
        <f t="shared" ref="N106:N111" si="11">IF(K106="-","-",IF(L106="-","-",K106/L106-1))</f>
        <v>-0.16474962328015086</v>
      </c>
      <c r="O106" s="8">
        <f t="shared" ref="O106:O110" si="12">IF(K106="-","-",IF(M106="-","-",K106/M106-1))</f>
        <v>-5.2454018392642854E-2</v>
      </c>
    </row>
    <row r="107" spans="1:15" x14ac:dyDescent="0.3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3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3">
      <c r="B109" t="s">
        <v>75</v>
      </c>
      <c r="F109" t="s">
        <v>76</v>
      </c>
      <c r="I109" s="33">
        <v>30</v>
      </c>
      <c r="J109" s="33" t="s">
        <v>144</v>
      </c>
      <c r="K109" s="103">
        <v>1742</v>
      </c>
      <c r="L109" s="103">
        <v>1642.8571428571429</v>
      </c>
      <c r="M109" s="103">
        <v>1544.1666666666667</v>
      </c>
      <c r="N109" s="34">
        <f t="shared" si="11"/>
        <v>6.0347826086956546E-2</v>
      </c>
      <c r="O109" s="8">
        <f t="shared" si="12"/>
        <v>0.1281165677280085</v>
      </c>
    </row>
    <row r="110" spans="1:15" x14ac:dyDescent="0.3">
      <c r="F110" t="s">
        <v>73</v>
      </c>
      <c r="I110" s="33">
        <v>18</v>
      </c>
      <c r="J110" s="33" t="s">
        <v>145</v>
      </c>
      <c r="K110" s="103">
        <v>1046.1111111111111</v>
      </c>
      <c r="L110" s="103">
        <v>1135.8333333333333</v>
      </c>
      <c r="M110" s="103">
        <v>994.16666666666663</v>
      </c>
      <c r="N110" s="34">
        <f t="shared" si="11"/>
        <v>-7.8992418684274868E-2</v>
      </c>
      <c r="O110" s="8">
        <f t="shared" si="12"/>
        <v>5.224923162894668E-2</v>
      </c>
    </row>
    <row r="111" spans="1:15" x14ac:dyDescent="0.3">
      <c r="F111" t="s">
        <v>74</v>
      </c>
      <c r="I111" s="33">
        <v>19</v>
      </c>
      <c r="J111" s="33" t="s">
        <v>146</v>
      </c>
      <c r="K111" s="103">
        <v>1340</v>
      </c>
      <c r="L111" s="103">
        <v>1400.5882352941176</v>
      </c>
      <c r="M111" s="103">
        <v>1466.6666666666667</v>
      </c>
      <c r="N111" s="34">
        <f t="shared" si="11"/>
        <v>-4.3259134817303591E-2</v>
      </c>
      <c r="O111" s="8">
        <f>IF(K111="-","-",IF(M111="-","-",K111/M111-1))</f>
        <v>-8.636363636363642E-2</v>
      </c>
    </row>
    <row r="112" spans="1:15" ht="8.1" customHeight="1" x14ac:dyDescent="0.3">
      <c r="I112" s="103"/>
      <c r="J112" s="103"/>
      <c r="K112" s="103"/>
      <c r="L112" s="103"/>
      <c r="M112" s="103"/>
      <c r="N112" s="35"/>
      <c r="O112" s="8"/>
    </row>
    <row r="113" spans="1:15" x14ac:dyDescent="0.3">
      <c r="A113" s="1" t="s">
        <v>77</v>
      </c>
      <c r="F113" t="s">
        <v>78</v>
      </c>
      <c r="I113" s="33">
        <v>308</v>
      </c>
      <c r="J113" s="33" t="s">
        <v>147</v>
      </c>
      <c r="K113" s="103">
        <v>1147.7142857142858</v>
      </c>
      <c r="L113" s="103">
        <v>1165.872950819672</v>
      </c>
      <c r="M113" s="103">
        <v>1019.6212121212121</v>
      </c>
      <c r="N113" s="34">
        <f>IF(K113="-","-",IF(L113="-","-",K113/L113-1))</f>
        <v>-1.5575166310033861E-2</v>
      </c>
      <c r="O113" s="8">
        <f>IF(K113="-","-",IF(M113="-","-",K113/M113-1))</f>
        <v>0.12562809803318009</v>
      </c>
    </row>
    <row r="114" spans="1:15" x14ac:dyDescent="0.3">
      <c r="A114" s="1" t="s">
        <v>61</v>
      </c>
      <c r="F114" t="s">
        <v>79</v>
      </c>
      <c r="I114" s="33">
        <v>942</v>
      </c>
      <c r="J114" s="33" t="s">
        <v>148</v>
      </c>
      <c r="K114" s="103">
        <v>232.71443736730362</v>
      </c>
      <c r="L114" s="103">
        <v>202.2568058076225</v>
      </c>
      <c r="M114" s="103">
        <v>182.04181184668988</v>
      </c>
      <c r="N114" s="34">
        <f>IF(K114="-","-",IF(L114="-","-",K114/L114-1))</f>
        <v>0.15058890818562132</v>
      </c>
      <c r="O114" s="8">
        <f>IF(K114="-","-",IF(M114="-","-",K114/M114-1))</f>
        <v>0.27835707086506423</v>
      </c>
    </row>
    <row r="115" spans="1:15" ht="8.1" customHeight="1" x14ac:dyDescent="0.3">
      <c r="A115" s="3"/>
      <c r="B115" s="11"/>
      <c r="C115" s="11"/>
      <c r="D115" s="11"/>
      <c r="E115" s="11"/>
      <c r="F115" s="11"/>
      <c r="G115" s="11"/>
      <c r="H115" s="11"/>
      <c r="I115" s="116"/>
      <c r="J115" s="117"/>
      <c r="K115" s="113"/>
      <c r="L115" s="103"/>
      <c r="M115" s="36"/>
      <c r="N115" s="37"/>
      <c r="O115" s="37"/>
    </row>
    <row r="116" spans="1:15" x14ac:dyDescent="0.3">
      <c r="A116" s="1" t="s">
        <v>70</v>
      </c>
      <c r="B116" t="s">
        <v>80</v>
      </c>
      <c r="F116" t="s">
        <v>81</v>
      </c>
      <c r="I116" s="33" t="s">
        <v>30</v>
      </c>
      <c r="J116" s="33" t="s">
        <v>30</v>
      </c>
      <c r="K116" s="104" t="s">
        <v>30</v>
      </c>
      <c r="L116" s="103">
        <v>125.27708179399004</v>
      </c>
      <c r="M116" s="105" t="s">
        <v>30</v>
      </c>
      <c r="N116" s="8" t="str">
        <f t="shared" ref="N116:N121" si="13">IF(K116="-","-",IF(L116="-","-",K116/L116-1))</f>
        <v>-</v>
      </c>
      <c r="O116" s="8" t="str">
        <f t="shared" ref="O116:O121" si="14">IF(K116="-","-",IF(M116="-","-",K116/M116-1))</f>
        <v>-</v>
      </c>
    </row>
    <row r="117" spans="1:15" x14ac:dyDescent="0.3">
      <c r="A117" s="1" t="s">
        <v>82</v>
      </c>
      <c r="F117" t="s">
        <v>83</v>
      </c>
      <c r="I117" s="33" t="s">
        <v>30</v>
      </c>
      <c r="J117" s="33" t="s">
        <v>30</v>
      </c>
      <c r="K117" s="104" t="s">
        <v>30</v>
      </c>
      <c r="L117" s="103">
        <v>155.05714285714285</v>
      </c>
      <c r="M117" s="105">
        <v>142</v>
      </c>
      <c r="N117" s="34" t="str">
        <f t="shared" si="13"/>
        <v>-</v>
      </c>
      <c r="O117" s="8" t="str">
        <f t="shared" si="14"/>
        <v>-</v>
      </c>
    </row>
    <row r="118" spans="1:15" x14ac:dyDescent="0.3">
      <c r="B118" t="s">
        <v>84</v>
      </c>
      <c r="F118" t="s">
        <v>81</v>
      </c>
      <c r="I118" s="33">
        <v>8</v>
      </c>
      <c r="J118" s="33" t="s">
        <v>149</v>
      </c>
      <c r="K118" s="104">
        <v>129.99837502031224</v>
      </c>
      <c r="L118" s="103" t="s">
        <v>30</v>
      </c>
      <c r="M118" s="105" t="s">
        <v>30</v>
      </c>
      <c r="N118" s="34" t="str">
        <f t="shared" si="13"/>
        <v>-</v>
      </c>
      <c r="O118" s="8" t="str">
        <f t="shared" si="14"/>
        <v>-</v>
      </c>
    </row>
    <row r="119" spans="1:15" x14ac:dyDescent="0.3">
      <c r="F119" t="s">
        <v>83</v>
      </c>
      <c r="I119" s="33" t="s">
        <v>30</v>
      </c>
      <c r="J119" s="33" t="s">
        <v>30</v>
      </c>
      <c r="K119" s="104" t="s">
        <v>30</v>
      </c>
      <c r="L119" s="103">
        <v>108</v>
      </c>
      <c r="M119" s="105">
        <v>135</v>
      </c>
      <c r="N119" s="34" t="str">
        <f t="shared" si="13"/>
        <v>-</v>
      </c>
      <c r="O119" s="8" t="str">
        <f t="shared" si="14"/>
        <v>-</v>
      </c>
    </row>
    <row r="120" spans="1:15" x14ac:dyDescent="0.3">
      <c r="B120" t="s">
        <v>85</v>
      </c>
      <c r="F120" t="s">
        <v>81</v>
      </c>
      <c r="I120" s="33" t="s">
        <v>30</v>
      </c>
      <c r="J120" s="33" t="s">
        <v>30</v>
      </c>
      <c r="K120" s="104" t="s">
        <v>30</v>
      </c>
      <c r="L120" s="103">
        <v>163.2663038526581</v>
      </c>
      <c r="M120" s="105">
        <v>161.78688981512803</v>
      </c>
      <c r="N120" s="34" t="str">
        <f t="shared" si="13"/>
        <v>-</v>
      </c>
      <c r="O120" s="8" t="str">
        <f t="shared" si="14"/>
        <v>-</v>
      </c>
    </row>
    <row r="121" spans="1:15" x14ac:dyDescent="0.3">
      <c r="B121" t="s">
        <v>86</v>
      </c>
      <c r="F121" t="s">
        <v>83</v>
      </c>
      <c r="I121" s="33" t="s">
        <v>30</v>
      </c>
      <c r="J121" s="33" t="s">
        <v>30</v>
      </c>
      <c r="K121" s="104" t="s">
        <v>30</v>
      </c>
      <c r="L121" s="103">
        <v>192.02352941176471</v>
      </c>
      <c r="M121" s="105">
        <v>196.31612903225806</v>
      </c>
      <c r="N121" s="34" t="str">
        <f t="shared" si="13"/>
        <v>-</v>
      </c>
      <c r="O121" s="8" t="str">
        <f t="shared" si="14"/>
        <v>-</v>
      </c>
    </row>
    <row r="122" spans="1:15" x14ac:dyDescent="0.3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3">
      <c r="I123" s="103"/>
      <c r="J123" s="38"/>
      <c r="K123" s="104"/>
      <c r="L123" s="103"/>
      <c r="M123" s="104"/>
      <c r="N123" s="34"/>
      <c r="O123" s="34"/>
    </row>
    <row r="124" spans="1:15" x14ac:dyDescent="0.3">
      <c r="A124" s="1" t="s">
        <v>88</v>
      </c>
      <c r="B124" t="s">
        <v>89</v>
      </c>
      <c r="F124" t="s">
        <v>81</v>
      </c>
      <c r="I124" s="33">
        <v>321</v>
      </c>
      <c r="J124" s="33" t="s">
        <v>150</v>
      </c>
      <c r="K124" s="104">
        <v>92.202463488329144</v>
      </c>
      <c r="L124" s="103">
        <v>87.861625351136226</v>
      </c>
      <c r="M124" s="40">
        <v>94.325790895791755</v>
      </c>
      <c r="N124" s="34">
        <f>IF(K124="-","-",IF(L124="-","-",K124/L124-1))</f>
        <v>4.9405393080823368E-2</v>
      </c>
      <c r="O124" s="8">
        <f>IF(K124="-","-",IF(M124="-","-",K124/M124-1))</f>
        <v>-2.2510570940331709E-2</v>
      </c>
    </row>
    <row r="125" spans="1:15" x14ac:dyDescent="0.3">
      <c r="A125" s="1" t="s">
        <v>82</v>
      </c>
      <c r="F125" t="s">
        <v>83</v>
      </c>
      <c r="I125" s="33">
        <v>409</v>
      </c>
      <c r="J125" s="33" t="s">
        <v>151</v>
      </c>
      <c r="K125" s="104">
        <v>120.93887530562347</v>
      </c>
      <c r="L125" s="103">
        <v>109.64876632801162</v>
      </c>
      <c r="M125" s="40">
        <v>124.61590296495957</v>
      </c>
      <c r="N125" s="34">
        <f>IF(K125="-","-",IF(L125="-","-",K125/L125-1))</f>
        <v>0.10296612862782029</v>
      </c>
      <c r="O125" s="8">
        <f>IF(K125="-","-",IF(M125="-","-",K125/M125-1))</f>
        <v>-2.95068893443724E-2</v>
      </c>
    </row>
    <row r="126" spans="1:15" x14ac:dyDescent="0.3">
      <c r="B126" t="s">
        <v>90</v>
      </c>
      <c r="I126" s="33">
        <v>9</v>
      </c>
      <c r="J126" s="33" t="s">
        <v>152</v>
      </c>
      <c r="K126" s="104">
        <v>129.77777777777777</v>
      </c>
      <c r="L126" s="103">
        <v>115.41176470588235</v>
      </c>
      <c r="M126" s="40">
        <v>141.80645161290323</v>
      </c>
      <c r="N126" s="34">
        <f>IF(K126="-","-",IF(L126="-","-",K126/L126-1))</f>
        <v>0.12447615811530177</v>
      </c>
      <c r="O126" s="8">
        <f>IF(K126="-","-",IF(M126="-","-",K126/M126-1))</f>
        <v>-8.4824588009301483E-2</v>
      </c>
    </row>
    <row r="127" spans="1:15" x14ac:dyDescent="0.3">
      <c r="A127" s="11"/>
      <c r="B127" s="11" t="s">
        <v>91</v>
      </c>
      <c r="C127" s="11"/>
      <c r="D127" s="11"/>
      <c r="E127" s="11"/>
      <c r="F127" s="11"/>
      <c r="G127" s="11"/>
      <c r="H127" s="11"/>
      <c r="I127" s="118">
        <v>21</v>
      </c>
      <c r="J127" s="118" t="s">
        <v>153</v>
      </c>
      <c r="K127" s="114">
        <v>58.428571428571431</v>
      </c>
      <c r="L127" s="103">
        <v>69.964285714285708</v>
      </c>
      <c r="M127" s="41">
        <v>91.890173410404628</v>
      </c>
      <c r="N127" s="39">
        <f>IF(K127="-","-",IF(L127="-","-",K127/L127-1))</f>
        <v>-0.16488004083716168</v>
      </c>
      <c r="O127" s="12">
        <f>IF(K127="-","-",IF(M127="-","-",K127/M127-1))</f>
        <v>-0.36414777271542698</v>
      </c>
    </row>
  </sheetData>
  <mergeCells count="16"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  <mergeCell ref="A45:H45"/>
    <mergeCell ref="G5:J5"/>
    <mergeCell ref="H8:O8"/>
    <mergeCell ref="F12:G12"/>
    <mergeCell ref="N12:O12"/>
    <mergeCell ref="A38:H38"/>
  </mergeCells>
  <pageMargins left="0.11811023622047245" right="0.11811023622047245" top="0.35433070866141736" bottom="0.55118110236220474" header="0.31496062992125984" footer="0.31496062992125984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3EF24-35BF-4304-982D-837827A54DEC}">
  <sheetPr>
    <pageSetUpPr fitToPage="1"/>
  </sheetPr>
  <dimension ref="A1:P127"/>
  <sheetViews>
    <sheetView showGridLines="0" zoomScale="120" zoomScaleNormal="120" workbookViewId="0">
      <selection activeCell="L1" sqref="L1:M1048576"/>
    </sheetView>
  </sheetViews>
  <sheetFormatPr defaultRowHeight="14.4" x14ac:dyDescent="0.3"/>
  <cols>
    <col min="1" max="1" width="9.88671875" customWidth="1"/>
    <col min="2" max="2" width="8.109375" customWidth="1"/>
    <col min="3" max="3" width="9.5546875" customWidth="1"/>
    <col min="4" max="5" width="8.88671875" hidden="1" customWidth="1"/>
    <col min="6" max="6" width="9.88671875" customWidth="1"/>
    <col min="7" max="7" width="9.88671875" bestFit="1" customWidth="1"/>
    <col min="8" max="8" width="3.109375" customWidth="1"/>
    <col min="9" max="9" width="12" bestFit="1" customWidth="1"/>
    <col min="10" max="10" width="9.5546875" customWidth="1"/>
    <col min="11" max="11" width="8.5546875" customWidth="1"/>
    <col min="12" max="13" width="8.88671875" hidden="1" customWidth="1"/>
    <col min="14" max="14" width="9.88671875" customWidth="1"/>
    <col min="15" max="15" width="10.109375" customWidth="1"/>
  </cols>
  <sheetData>
    <row r="1" spans="1:16" x14ac:dyDescent="0.3">
      <c r="A1" s="90" t="s">
        <v>0</v>
      </c>
      <c r="B1" s="128" t="s">
        <v>154</v>
      </c>
      <c r="C1" s="91"/>
      <c r="G1" s="1" t="s">
        <v>1</v>
      </c>
      <c r="N1" s="92" t="s">
        <v>155</v>
      </c>
      <c r="O1" s="94"/>
      <c r="P1" s="94"/>
    </row>
    <row r="2" spans="1:16" ht="5.0999999999999996" customHeight="1" x14ac:dyDescent="0.3">
      <c r="N2" s="94"/>
      <c r="O2" s="94"/>
      <c r="P2" s="94"/>
    </row>
    <row r="3" spans="1:16" ht="10.35" customHeight="1" x14ac:dyDescent="0.3"/>
    <row r="4" spans="1:16" ht="5.0999999999999996" customHeight="1" x14ac:dyDescent="0.3"/>
    <row r="5" spans="1:16" x14ac:dyDescent="0.3">
      <c r="G5" s="156" t="s">
        <v>2</v>
      </c>
      <c r="H5" s="156"/>
      <c r="I5" s="156"/>
      <c r="J5" s="156"/>
      <c r="L5" t="s">
        <v>32</v>
      </c>
    </row>
    <row r="6" spans="1:16" ht="10.35" customHeight="1" x14ac:dyDescent="0.3">
      <c r="G6" s="2"/>
      <c r="H6" s="2"/>
      <c r="I6" s="2"/>
      <c r="J6" s="2"/>
    </row>
    <row r="7" spans="1:16" ht="5.0999999999999996" customHeight="1" x14ac:dyDescent="0.3"/>
    <row r="8" spans="1:16" x14ac:dyDescent="0.3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3"/>
    <row r="10" spans="1:16" x14ac:dyDescent="0.3">
      <c r="A10" s="92" t="s">
        <v>5</v>
      </c>
      <c r="C10" s="93">
        <v>45031</v>
      </c>
    </row>
    <row r="11" spans="1:16" ht="5.0999999999999996" customHeight="1" x14ac:dyDescent="0.3"/>
    <row r="12" spans="1:16" x14ac:dyDescent="0.3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3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45024</v>
      </c>
      <c r="G13" s="140">
        <v>44667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45024</v>
      </c>
      <c r="O13" s="140">
        <f>G13</f>
        <v>44667</v>
      </c>
    </row>
    <row r="14" spans="1:16" x14ac:dyDescent="0.3">
      <c r="A14" t="s">
        <v>13</v>
      </c>
      <c r="B14" s="5">
        <v>86</v>
      </c>
      <c r="C14" s="6">
        <v>491.1</v>
      </c>
      <c r="D14" s="107">
        <v>494.4</v>
      </c>
      <c r="E14" s="107">
        <v>428</v>
      </c>
      <c r="F14" s="7">
        <f t="shared" ref="F14:F21" si="0">IF(C14="-","-",IF(D14="-","-",C14/D14-1))</f>
        <v>-6.6747572815533118E-3</v>
      </c>
      <c r="G14" s="7">
        <f t="shared" ref="G14:G21" si="1">IF(C14="-","-",IF(E14="-","-",C14/E14-1))</f>
        <v>0.14742990654205612</v>
      </c>
      <c r="I14" t="s">
        <v>13</v>
      </c>
      <c r="J14" s="5">
        <v>36</v>
      </c>
      <c r="K14" s="6">
        <v>481.9</v>
      </c>
      <c r="L14" s="107">
        <v>481.4</v>
      </c>
      <c r="M14" s="6">
        <v>413.5</v>
      </c>
      <c r="N14" s="8">
        <f t="shared" ref="N14:N20" si="2">IF(K14="-","-",IF(L14="-","-",K14/L14-1))</f>
        <v>1.0386373078521416E-3</v>
      </c>
      <c r="O14" s="7">
        <f t="shared" ref="O14:O20" si="3">IF(K14="-","-",IF(M14="-","-",K14/M14-1))</f>
        <v>0.16541717049576787</v>
      </c>
    </row>
    <row r="15" spans="1:16" x14ac:dyDescent="0.3">
      <c r="A15" t="s">
        <v>14</v>
      </c>
      <c r="B15" s="5">
        <v>205</v>
      </c>
      <c r="C15" s="6">
        <v>494.5</v>
      </c>
      <c r="D15" s="107">
        <v>497.2</v>
      </c>
      <c r="E15" s="107">
        <v>430.4</v>
      </c>
      <c r="F15" s="9">
        <f t="shared" si="0"/>
        <v>-5.4304102976668878E-3</v>
      </c>
      <c r="G15" s="7">
        <f t="shared" si="1"/>
        <v>0.1489312267657994</v>
      </c>
      <c r="I15" t="s">
        <v>14</v>
      </c>
      <c r="J15" s="5">
        <v>20</v>
      </c>
      <c r="K15" s="6">
        <v>488.9</v>
      </c>
      <c r="L15" s="107">
        <v>483.1</v>
      </c>
      <c r="M15" s="6">
        <v>414.3</v>
      </c>
      <c r="N15" s="8">
        <f t="shared" si="2"/>
        <v>1.2005795901469662E-2</v>
      </c>
      <c r="O15" s="7">
        <f t="shared" si="3"/>
        <v>0.18006275645667391</v>
      </c>
    </row>
    <row r="16" spans="1:16" x14ac:dyDescent="0.3">
      <c r="A16" t="s">
        <v>15</v>
      </c>
      <c r="B16" s="5">
        <v>36</v>
      </c>
      <c r="C16" s="6">
        <v>492.1</v>
      </c>
      <c r="D16" s="107">
        <v>489.2</v>
      </c>
      <c r="E16" s="107">
        <v>423.1</v>
      </c>
      <c r="F16" s="9">
        <f t="shared" si="0"/>
        <v>5.9280457890433791E-3</v>
      </c>
      <c r="G16" s="7">
        <f t="shared" si="1"/>
        <v>0.16308201370834308</v>
      </c>
      <c r="I16" t="s">
        <v>16</v>
      </c>
      <c r="J16" s="5">
        <v>51</v>
      </c>
      <c r="K16" s="6">
        <v>475.3</v>
      </c>
      <c r="L16" s="107">
        <v>476.9</v>
      </c>
      <c r="M16" s="6">
        <v>404.7</v>
      </c>
      <c r="N16" s="8">
        <f t="shared" si="2"/>
        <v>-3.3550010484377779E-3</v>
      </c>
      <c r="O16" s="7">
        <f t="shared" si="3"/>
        <v>0.17445021003212258</v>
      </c>
    </row>
    <row r="17" spans="1:15" x14ac:dyDescent="0.3">
      <c r="A17" t="s">
        <v>17</v>
      </c>
      <c r="B17" s="10">
        <v>476</v>
      </c>
      <c r="C17" s="6">
        <v>491.7</v>
      </c>
      <c r="D17" s="107">
        <v>491.9</v>
      </c>
      <c r="E17" s="107">
        <v>425.7</v>
      </c>
      <c r="F17" s="9">
        <f t="shared" si="0"/>
        <v>-4.0658670461468649E-4</v>
      </c>
      <c r="G17" s="7">
        <f t="shared" si="1"/>
        <v>0.15503875968992253</v>
      </c>
      <c r="I17" t="s">
        <v>17</v>
      </c>
      <c r="J17" s="5">
        <v>49</v>
      </c>
      <c r="K17" s="6">
        <v>476.6</v>
      </c>
      <c r="L17" s="107">
        <v>476.9</v>
      </c>
      <c r="M17" s="6">
        <v>410.9</v>
      </c>
      <c r="N17" s="8">
        <f t="shared" si="2"/>
        <v>-6.2906269658202785E-4</v>
      </c>
      <c r="O17" s="7">
        <f t="shared" si="3"/>
        <v>0.15989291798491134</v>
      </c>
    </row>
    <row r="18" spans="1:15" x14ac:dyDescent="0.3">
      <c r="A18" t="s">
        <v>18</v>
      </c>
      <c r="B18" s="5">
        <v>167</v>
      </c>
      <c r="C18" s="6">
        <v>491.2</v>
      </c>
      <c r="D18" s="107">
        <v>487.9</v>
      </c>
      <c r="E18" s="107">
        <v>422.7</v>
      </c>
      <c r="F18" s="7">
        <f t="shared" si="0"/>
        <v>6.7636810821889437E-3</v>
      </c>
      <c r="G18" s="7">
        <f t="shared" si="1"/>
        <v>0.1620534658149988</v>
      </c>
      <c r="I18" t="s">
        <v>19</v>
      </c>
      <c r="J18" s="5">
        <v>91</v>
      </c>
      <c r="K18" s="6">
        <v>459.4</v>
      </c>
      <c r="L18" s="107">
        <v>458.9</v>
      </c>
      <c r="M18" s="6">
        <v>386.3</v>
      </c>
      <c r="N18" s="8">
        <f t="shared" si="2"/>
        <v>1.0895619960775704E-3</v>
      </c>
      <c r="O18" s="7">
        <f t="shared" si="3"/>
        <v>0.18923116748640934</v>
      </c>
    </row>
    <row r="19" spans="1:15" x14ac:dyDescent="0.3">
      <c r="A19" t="s">
        <v>20</v>
      </c>
      <c r="B19" s="5">
        <v>616</v>
      </c>
      <c r="C19" s="6">
        <v>478.9</v>
      </c>
      <c r="D19" s="107">
        <v>478.3</v>
      </c>
      <c r="E19" s="107">
        <v>412.3</v>
      </c>
      <c r="F19" s="9">
        <f t="shared" si="0"/>
        <v>1.2544428183147716E-3</v>
      </c>
      <c r="G19" s="7">
        <f t="shared" si="1"/>
        <v>0.1615328644191123</v>
      </c>
      <c r="I19" s="141" t="s">
        <v>20</v>
      </c>
      <c r="J19" s="5">
        <v>101</v>
      </c>
      <c r="K19" s="6">
        <v>462.6</v>
      </c>
      <c r="L19" s="107">
        <v>463.7</v>
      </c>
      <c r="M19" s="6">
        <v>391.1</v>
      </c>
      <c r="N19" s="142">
        <f t="shared" si="2"/>
        <v>-2.3722234203147341E-3</v>
      </c>
      <c r="O19" s="143">
        <f t="shared" si="3"/>
        <v>0.18281769368447964</v>
      </c>
    </row>
    <row r="20" spans="1:15" x14ac:dyDescent="0.3">
      <c r="A20" t="s">
        <v>21</v>
      </c>
      <c r="B20" s="5">
        <v>187</v>
      </c>
      <c r="C20" s="6">
        <v>477.1</v>
      </c>
      <c r="D20" s="107">
        <v>475.9</v>
      </c>
      <c r="E20" s="107">
        <v>411.8</v>
      </c>
      <c r="F20" s="7">
        <f t="shared" si="0"/>
        <v>2.5215381382643898E-3</v>
      </c>
      <c r="G20" s="9">
        <f t="shared" si="1"/>
        <v>0.15857212238950957</v>
      </c>
      <c r="I20" t="s">
        <v>22</v>
      </c>
      <c r="J20" s="121">
        <v>471</v>
      </c>
      <c r="K20" s="125">
        <v>463.71</v>
      </c>
      <c r="L20" s="108">
        <v>462.55</v>
      </c>
      <c r="M20" s="125">
        <v>397.23</v>
      </c>
      <c r="N20" s="8">
        <f t="shared" si="2"/>
        <v>2.5078369905955356E-3</v>
      </c>
      <c r="O20" s="7">
        <f t="shared" si="3"/>
        <v>0.1673589608035646</v>
      </c>
    </row>
    <row r="21" spans="1:15" x14ac:dyDescent="0.3">
      <c r="A21" s="133" t="s">
        <v>22</v>
      </c>
      <c r="B21" s="119">
        <v>2385</v>
      </c>
      <c r="C21" s="125">
        <v>481.99</v>
      </c>
      <c r="D21" s="108">
        <v>480.37</v>
      </c>
      <c r="E21" s="108">
        <v>417.18</v>
      </c>
      <c r="F21" s="134">
        <f t="shared" si="0"/>
        <v>3.372400441326473E-3</v>
      </c>
      <c r="G21" s="134">
        <f t="shared" si="1"/>
        <v>0.15535260558991326</v>
      </c>
      <c r="J21" s="15"/>
      <c r="K21" s="15"/>
      <c r="L21" s="110"/>
      <c r="M21" s="16"/>
      <c r="N21" s="15"/>
      <c r="O21" s="17"/>
    </row>
    <row r="22" spans="1:15" ht="5.0999999999999996" customHeight="1" x14ac:dyDescent="0.3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3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3">
      <c r="A24" t="s">
        <v>13</v>
      </c>
      <c r="B24" s="5">
        <v>36</v>
      </c>
      <c r="C24" s="6">
        <v>497</v>
      </c>
      <c r="D24" s="107">
        <v>496.1</v>
      </c>
      <c r="E24" s="107">
        <v>430.7</v>
      </c>
      <c r="F24" s="9">
        <f t="shared" ref="F24:F33" si="4">IF(C24="-","-",IF(D24="-","-",C24/D24-1))</f>
        <v>1.8141503729085517E-3</v>
      </c>
      <c r="G24" s="7">
        <f t="shared" ref="G24:G33" si="5">IF(C24="-","-",IF(E24="-","-",C24/E24-1))</f>
        <v>0.15393545391223595</v>
      </c>
      <c r="I24" t="s">
        <v>17</v>
      </c>
      <c r="J24" s="5">
        <v>28</v>
      </c>
      <c r="K24" s="6">
        <v>414.5</v>
      </c>
      <c r="L24" s="107">
        <v>417.6</v>
      </c>
      <c r="M24" s="6">
        <v>370.8</v>
      </c>
      <c r="N24" s="8">
        <f t="shared" ref="N24:N31" si="6">IF(K24="-","-",IF(L24="-","-",K24/L24-1))</f>
        <v>-7.4233716475096134E-3</v>
      </c>
      <c r="O24" s="7">
        <f t="shared" ref="O24:O31" si="7">IF(K24="-","-",IF(M24="-","-",K24/M24-1))</f>
        <v>0.1178532901833873</v>
      </c>
    </row>
    <row r="25" spans="1:15" x14ac:dyDescent="0.3">
      <c r="A25" t="s">
        <v>14</v>
      </c>
      <c r="B25" s="5">
        <v>147</v>
      </c>
      <c r="C25" s="6">
        <v>498.8</v>
      </c>
      <c r="D25" s="107">
        <v>498.8</v>
      </c>
      <c r="E25" s="107">
        <v>434.3</v>
      </c>
      <c r="F25" s="9">
        <f t="shared" si="4"/>
        <v>0</v>
      </c>
      <c r="G25" s="7">
        <f t="shared" si="5"/>
        <v>0.14851485148514842</v>
      </c>
      <c r="I25" t="s">
        <v>18</v>
      </c>
      <c r="J25" s="5">
        <v>22</v>
      </c>
      <c r="K25" s="6">
        <v>419.2</v>
      </c>
      <c r="L25" s="107">
        <v>416.4</v>
      </c>
      <c r="M25" s="6">
        <v>365.7</v>
      </c>
      <c r="N25" s="8">
        <f t="shared" si="6"/>
        <v>6.7243035542747798E-3</v>
      </c>
      <c r="O25" s="7">
        <f t="shared" si="7"/>
        <v>0.14629477713973205</v>
      </c>
    </row>
    <row r="26" spans="1:15" x14ac:dyDescent="0.3">
      <c r="A26" t="s">
        <v>15</v>
      </c>
      <c r="B26" s="5">
        <v>106</v>
      </c>
      <c r="C26" s="6">
        <v>494.9</v>
      </c>
      <c r="D26" s="107">
        <v>493.7</v>
      </c>
      <c r="E26" s="107">
        <v>428.3</v>
      </c>
      <c r="F26" s="7">
        <f t="shared" si="4"/>
        <v>2.430625886165716E-3</v>
      </c>
      <c r="G26" s="7">
        <f t="shared" si="5"/>
        <v>0.15549848237216901</v>
      </c>
      <c r="I26" t="s">
        <v>19</v>
      </c>
      <c r="J26" s="5">
        <v>33</v>
      </c>
      <c r="K26" s="6">
        <v>395.4</v>
      </c>
      <c r="L26" s="107">
        <v>383.5</v>
      </c>
      <c r="M26" s="6">
        <v>350.2</v>
      </c>
      <c r="N26" s="8">
        <f t="shared" si="6"/>
        <v>3.1029986962190392E-2</v>
      </c>
      <c r="O26" s="7">
        <f t="shared" si="7"/>
        <v>0.12906910336950306</v>
      </c>
    </row>
    <row r="27" spans="1:15" x14ac:dyDescent="0.3">
      <c r="A27" t="s">
        <v>16</v>
      </c>
      <c r="B27" s="5">
        <v>59</v>
      </c>
      <c r="C27" s="6">
        <v>490.5</v>
      </c>
      <c r="D27" s="107">
        <v>489.5</v>
      </c>
      <c r="E27" s="107">
        <v>426.6</v>
      </c>
      <c r="F27" s="7">
        <f t="shared" si="4"/>
        <v>2.0429009193054792E-3</v>
      </c>
      <c r="G27" s="7">
        <f t="shared" si="5"/>
        <v>0.14978902953586481</v>
      </c>
      <c r="I27" t="s">
        <v>20</v>
      </c>
      <c r="J27" s="5">
        <v>135</v>
      </c>
      <c r="K27" s="6">
        <v>398.7</v>
      </c>
      <c r="L27" s="107">
        <v>396.5</v>
      </c>
      <c r="M27" s="6">
        <v>349.7</v>
      </c>
      <c r="N27" s="8">
        <f t="shared" si="6"/>
        <v>5.5485498108449605E-3</v>
      </c>
      <c r="O27" s="7">
        <f t="shared" si="7"/>
        <v>0.1401201029453818</v>
      </c>
    </row>
    <row r="28" spans="1:15" x14ac:dyDescent="0.3">
      <c r="A28" t="s">
        <v>17</v>
      </c>
      <c r="B28" s="5">
        <v>332</v>
      </c>
      <c r="C28" s="6">
        <v>492</v>
      </c>
      <c r="D28" s="107">
        <v>492.2</v>
      </c>
      <c r="E28" s="107">
        <v>427.7</v>
      </c>
      <c r="F28" s="7">
        <f t="shared" si="4"/>
        <v>-4.0633888663144102E-4</v>
      </c>
      <c r="G28" s="7">
        <f t="shared" si="5"/>
        <v>0.15033902267944832</v>
      </c>
      <c r="I28" t="s">
        <v>21</v>
      </c>
      <c r="J28" s="5">
        <v>78</v>
      </c>
      <c r="K28" s="6">
        <v>400.4</v>
      </c>
      <c r="L28" s="107">
        <v>399</v>
      </c>
      <c r="M28" s="6">
        <v>349.7</v>
      </c>
      <c r="N28" s="8">
        <f t="shared" si="6"/>
        <v>3.5087719298245723E-3</v>
      </c>
      <c r="O28" s="7">
        <f t="shared" si="7"/>
        <v>0.14498141263940512</v>
      </c>
    </row>
    <row r="29" spans="1:15" x14ac:dyDescent="0.3">
      <c r="A29" t="s">
        <v>18</v>
      </c>
      <c r="B29" s="5">
        <v>394</v>
      </c>
      <c r="C29" s="6">
        <v>489.1</v>
      </c>
      <c r="D29" s="107">
        <v>487.4</v>
      </c>
      <c r="E29" s="107">
        <v>424.1</v>
      </c>
      <c r="F29" s="7">
        <f t="shared" si="4"/>
        <v>3.4878949528109882E-3</v>
      </c>
      <c r="G29" s="7">
        <f t="shared" si="5"/>
        <v>0.1532657392124499</v>
      </c>
      <c r="I29" t="s">
        <v>25</v>
      </c>
      <c r="J29" s="5">
        <v>328</v>
      </c>
      <c r="K29" s="6">
        <v>362.8</v>
      </c>
      <c r="L29" s="107">
        <v>351.1</v>
      </c>
      <c r="M29" s="6">
        <v>305.3</v>
      </c>
      <c r="N29" s="8">
        <f t="shared" si="6"/>
        <v>3.3323839362005003E-2</v>
      </c>
      <c r="O29" s="7">
        <f t="shared" si="7"/>
        <v>0.1883393383557157</v>
      </c>
    </row>
    <row r="30" spans="1:15" x14ac:dyDescent="0.3">
      <c r="A30" t="s">
        <v>19</v>
      </c>
      <c r="B30" s="5">
        <v>61</v>
      </c>
      <c r="C30" s="6">
        <v>475.9</v>
      </c>
      <c r="D30" s="107">
        <v>476.2</v>
      </c>
      <c r="E30" s="107">
        <v>404.3</v>
      </c>
      <c r="F30" s="7">
        <f t="shared" si="4"/>
        <v>-6.2998740025199673E-4</v>
      </c>
      <c r="G30" s="7">
        <f t="shared" si="5"/>
        <v>0.17709621568142464</v>
      </c>
      <c r="I30" s="141" t="s">
        <v>26</v>
      </c>
      <c r="J30" s="123">
        <v>142</v>
      </c>
      <c r="K30" s="126">
        <v>378.7</v>
      </c>
      <c r="L30" s="112">
        <v>372.6</v>
      </c>
      <c r="M30" s="126">
        <v>327.5</v>
      </c>
      <c r="N30" s="8">
        <f t="shared" si="6"/>
        <v>1.6371443907675642E-2</v>
      </c>
      <c r="O30" s="143">
        <f t="shared" si="7"/>
        <v>0.1563358778625954</v>
      </c>
    </row>
    <row r="31" spans="1:15" x14ac:dyDescent="0.3">
      <c r="A31" t="s">
        <v>20</v>
      </c>
      <c r="B31" s="5">
        <v>347</v>
      </c>
      <c r="C31" s="6">
        <v>480.3</v>
      </c>
      <c r="D31" s="107">
        <v>479.3</v>
      </c>
      <c r="E31" s="107">
        <v>414.2</v>
      </c>
      <c r="F31" s="9">
        <f t="shared" si="4"/>
        <v>2.0863759649489833E-3</v>
      </c>
      <c r="G31" s="7">
        <f t="shared" si="5"/>
        <v>0.15958474167069059</v>
      </c>
      <c r="I31" t="s">
        <v>22</v>
      </c>
      <c r="J31" s="10">
        <v>1117</v>
      </c>
      <c r="K31" s="6">
        <v>367.42</v>
      </c>
      <c r="L31" s="107">
        <v>359.37</v>
      </c>
      <c r="M31" s="6">
        <v>322.12</v>
      </c>
      <c r="N31" s="145">
        <f t="shared" si="6"/>
        <v>2.240031165651013E-2</v>
      </c>
      <c r="O31" s="7">
        <f t="shared" si="7"/>
        <v>0.14063082081211964</v>
      </c>
    </row>
    <row r="32" spans="1:15" x14ac:dyDescent="0.3">
      <c r="A32" t="s">
        <v>21</v>
      </c>
      <c r="B32" s="5">
        <v>475</v>
      </c>
      <c r="C32" s="6">
        <v>478</v>
      </c>
      <c r="D32" s="107">
        <v>478.4</v>
      </c>
      <c r="E32" s="107">
        <v>412.8</v>
      </c>
      <c r="F32" s="7">
        <f t="shared" si="4"/>
        <v>-8.3612040133773657E-4</v>
      </c>
      <c r="G32" s="9">
        <f t="shared" si="5"/>
        <v>0.15794573643410859</v>
      </c>
    </row>
    <row r="33" spans="1:15" x14ac:dyDescent="0.3">
      <c r="A33" s="133" t="s">
        <v>22</v>
      </c>
      <c r="B33" s="119">
        <v>2178</v>
      </c>
      <c r="C33" s="125">
        <v>483.49</v>
      </c>
      <c r="D33" s="108">
        <v>482.29</v>
      </c>
      <c r="E33" s="108">
        <v>419.42</v>
      </c>
      <c r="F33" s="134">
        <f t="shared" si="4"/>
        <v>2.4881295486118837E-3</v>
      </c>
      <c r="G33" s="134">
        <f t="shared" si="5"/>
        <v>0.15275857136045001</v>
      </c>
    </row>
    <row r="34" spans="1:15" ht="5.0999999999999996" customHeight="1" x14ac:dyDescent="0.3"/>
    <row r="35" spans="1:15" ht="5.0999999999999996" customHeight="1" x14ac:dyDescent="0.3"/>
    <row r="36" spans="1:15" x14ac:dyDescent="0.3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45031</v>
      </c>
      <c r="K36" s="133"/>
      <c r="L36" s="133"/>
      <c r="M36" s="133"/>
      <c r="N36" s="133"/>
      <c r="O36" s="133"/>
    </row>
    <row r="37" spans="1:15" ht="5.0999999999999996" customHeight="1" x14ac:dyDescent="0.3"/>
    <row r="38" spans="1:15" x14ac:dyDescent="0.3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 t="s">
        <v>30</v>
      </c>
      <c r="K38" s="25" t="s">
        <v>30</v>
      </c>
      <c r="L38" s="25">
        <v>584.45718988217095</v>
      </c>
      <c r="M38" s="104">
        <v>596.7172220684829</v>
      </c>
      <c r="N38" s="8" t="str">
        <f>IF(K38="-","-",IF(L38="-","-",K38/L38-1))</f>
        <v>-</v>
      </c>
      <c r="O38" s="8" t="str">
        <f>IF(K38="-","-",IF(M38="-","-",K38/M38-1))</f>
        <v>-</v>
      </c>
    </row>
    <row r="39" spans="1:15" x14ac:dyDescent="0.3">
      <c r="I39" t="s">
        <v>31</v>
      </c>
      <c r="J39" s="103" t="s">
        <v>30</v>
      </c>
      <c r="K39" s="25" t="s">
        <v>30</v>
      </c>
      <c r="L39" s="25">
        <v>541.43403603531851</v>
      </c>
      <c r="M39" s="25">
        <v>541.50182256198036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3">
      <c r="A40" s="133"/>
      <c r="B40" s="133"/>
      <c r="C40" s="133"/>
      <c r="D40" s="133"/>
      <c r="E40" s="133"/>
      <c r="F40" s="133"/>
      <c r="G40" s="133"/>
      <c r="H40" s="133"/>
      <c r="I40" s="133"/>
      <c r="J40" s="124" t="s">
        <v>30</v>
      </c>
      <c r="K40" s="115" t="s">
        <v>30</v>
      </c>
      <c r="L40" s="115">
        <v>543.98720703695767</v>
      </c>
      <c r="M40" s="115">
        <v>555.48795955145147</v>
      </c>
      <c r="N40" s="149" t="str">
        <f>IF(K40="-","-",IF(L40="-","-",K40/L40-1))</f>
        <v>-</v>
      </c>
      <c r="O40" s="149" t="str">
        <f>IF(K40="-","-",IF(M40="-","-",K40/M40-1))</f>
        <v>-</v>
      </c>
    </row>
    <row r="41" spans="1:15" ht="5.0999999999999996" customHeight="1" x14ac:dyDescent="0.3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3"/>
    <row r="43" spans="1:15" x14ac:dyDescent="0.3">
      <c r="A43" s="1" t="s">
        <v>33</v>
      </c>
      <c r="I43" s="92" t="s">
        <v>5</v>
      </c>
      <c r="J43" s="93">
        <f>J36</f>
        <v>45031</v>
      </c>
    </row>
    <row r="44" spans="1:15" ht="5.0999999999999996" customHeight="1" x14ac:dyDescent="0.3"/>
    <row r="45" spans="1:15" x14ac:dyDescent="0.3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214.08884185658081</v>
      </c>
      <c r="L45" s="28">
        <v>212.533108523832</v>
      </c>
      <c r="M45" s="28">
        <v>157.21030685297495</v>
      </c>
      <c r="N45" s="8">
        <f>IF(K45="-","-",IF(L45="-","-",K45/L45-1))</f>
        <v>7.3199575518105853E-3</v>
      </c>
      <c r="O45" s="8">
        <f>IF(K45="-","-",IF(M45="-","-",K45/M45-1))</f>
        <v>0.36179902031995503</v>
      </c>
    </row>
    <row r="46" spans="1:15" ht="5.0999999999999996" customHeight="1" x14ac:dyDescent="0.3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3"/>
    <row r="48" spans="1:15" x14ac:dyDescent="0.3">
      <c r="A48" s="1" t="s">
        <v>35</v>
      </c>
      <c r="I48" s="92" t="s">
        <v>5</v>
      </c>
      <c r="J48" s="93">
        <f>J43</f>
        <v>45031</v>
      </c>
    </row>
    <row r="49" spans="1:15" ht="5.0999999999999996" customHeight="1" x14ac:dyDescent="0.3"/>
    <row r="50" spans="1:15" x14ac:dyDescent="0.3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120.92</v>
      </c>
      <c r="L50" s="107">
        <v>120.47</v>
      </c>
      <c r="M50" s="107">
        <v>112.9</v>
      </c>
      <c r="N50" s="8">
        <f>IF(K50="-","-",IF(L50="-","-",K50/L50-1))</f>
        <v>3.7353698016104886E-3</v>
      </c>
      <c r="O50" s="7">
        <f>IF(K50="-","-",IF(M50="-","-",K50/M50-1))</f>
        <v>7.1036315323294907E-2</v>
      </c>
    </row>
    <row r="51" spans="1:15" ht="5.0999999999999996" customHeight="1" x14ac:dyDescent="0.3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3">
      <c r="O52" t="s">
        <v>32</v>
      </c>
    </row>
    <row r="53" spans="1:15" x14ac:dyDescent="0.3">
      <c r="A53" s="1" t="s">
        <v>36</v>
      </c>
      <c r="G53" s="92" t="s">
        <v>37</v>
      </c>
      <c r="I53" s="100">
        <v>44986</v>
      </c>
    </row>
    <row r="54" spans="1:15" ht="5.0999999999999996" customHeight="1" x14ac:dyDescent="0.3"/>
    <row r="55" spans="1:15" x14ac:dyDescent="0.3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3">
      <c r="C56" s="29" t="s">
        <v>6</v>
      </c>
      <c r="D56" t="s">
        <v>38</v>
      </c>
      <c r="E56" t="s">
        <v>11</v>
      </c>
      <c r="F56" s="101">
        <v>44958</v>
      </c>
      <c r="G56" s="101">
        <v>44621</v>
      </c>
      <c r="K56" s="29" t="s">
        <v>6</v>
      </c>
      <c r="L56" t="s">
        <v>38</v>
      </c>
      <c r="M56" t="s">
        <v>11</v>
      </c>
      <c r="N56" s="101">
        <f>F56</f>
        <v>44958</v>
      </c>
      <c r="O56" s="101">
        <f>G56</f>
        <v>44621</v>
      </c>
    </row>
    <row r="57" spans="1:15" x14ac:dyDescent="0.3">
      <c r="A57" t="s">
        <v>39</v>
      </c>
      <c r="C57" s="25">
        <v>3.2824999999999998</v>
      </c>
      <c r="D57" s="30">
        <v>3.22</v>
      </c>
      <c r="E57" s="30">
        <v>3.06</v>
      </c>
      <c r="F57" s="7">
        <f>IF(C57="-","-",IF(D57="-","-",C57/D57-1))</f>
        <v>1.9409937888198669E-2</v>
      </c>
      <c r="G57" s="7">
        <f>IF(C57="-","-",IF(E57="-","-",C57/E57-1))</f>
        <v>7.2712418300653558E-2</v>
      </c>
      <c r="I57" t="s">
        <v>40</v>
      </c>
      <c r="K57" s="25">
        <v>2.73</v>
      </c>
      <c r="L57" s="30">
        <v>2.65</v>
      </c>
      <c r="M57" s="30">
        <v>2.625</v>
      </c>
      <c r="N57" s="7">
        <f>IF(K57="-","-",IF(L57="-","-",K57/L57-1))</f>
        <v>3.0188679245283012E-2</v>
      </c>
      <c r="O57" s="7">
        <f>IF(K57="-","-",IF(M57="-","-",K57/M57-1))</f>
        <v>4.0000000000000036E-2</v>
      </c>
    </row>
    <row r="58" spans="1:15" x14ac:dyDescent="0.3">
      <c r="A58" t="s">
        <v>41</v>
      </c>
      <c r="C58" s="25">
        <v>28.38</v>
      </c>
      <c r="D58" s="30">
        <v>27.63</v>
      </c>
      <c r="E58" s="30">
        <v>24.75</v>
      </c>
      <c r="F58" s="7">
        <f>IF(C58="-","-",IF(D58="-","-",C58/D58-1))</f>
        <v>2.7144408251900121E-2</v>
      </c>
      <c r="G58" s="7">
        <f>IF(C58="-","-",IF(E58="-","-",C58/E58-1))</f>
        <v>0.14666666666666672</v>
      </c>
      <c r="I58" t="s">
        <v>42</v>
      </c>
      <c r="K58" s="25">
        <v>21.25</v>
      </c>
      <c r="L58" s="30">
        <v>20.5</v>
      </c>
      <c r="M58" s="30">
        <v>23.125</v>
      </c>
      <c r="N58" s="7">
        <f>IF(K58="-","-",IF(L58="-","-",K58/L58-1))</f>
        <v>3.6585365853658569E-2</v>
      </c>
      <c r="O58" s="7">
        <f>IF(K58="-","-",IF(M58="-","-",K58/M58-1))</f>
        <v>-8.108108108108103E-2</v>
      </c>
    </row>
    <row r="59" spans="1:15" x14ac:dyDescent="0.3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3"/>
    <row r="61" spans="1:15" ht="5.0999999999999996" customHeight="1" x14ac:dyDescent="0.3"/>
    <row r="67" spans="1:15" ht="5.0999999999999996" customHeight="1" x14ac:dyDescent="0.3"/>
    <row r="69" spans="1:15" ht="5.0999999999999996" customHeight="1" x14ac:dyDescent="0.3"/>
    <row r="70" spans="1:15" x14ac:dyDescent="0.3">
      <c r="A70" s="92" t="s">
        <v>0</v>
      </c>
      <c r="B70" s="93" t="str">
        <f>B1</f>
        <v>21st April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15</v>
      </c>
      <c r="O70" s="94"/>
    </row>
    <row r="71" spans="1:15" x14ac:dyDescent="0.3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3">
      <c r="A72" s="1" t="s">
        <v>43</v>
      </c>
      <c r="I72" s="29" t="s">
        <v>44</v>
      </c>
      <c r="J72" s="100">
        <v>44958</v>
      </c>
    </row>
    <row r="73" spans="1:15" x14ac:dyDescent="0.3">
      <c r="L73" t="s">
        <v>6</v>
      </c>
      <c r="M73" t="s">
        <v>6</v>
      </c>
      <c r="N73" s="156" t="s">
        <v>7</v>
      </c>
      <c r="O73" s="156"/>
    </row>
    <row r="74" spans="1:15" x14ac:dyDescent="0.3">
      <c r="K74" s="29" t="s">
        <v>6</v>
      </c>
      <c r="L74" t="s">
        <v>38</v>
      </c>
      <c r="M74" t="s">
        <v>11</v>
      </c>
      <c r="N74" s="101">
        <v>44927</v>
      </c>
      <c r="O74" s="101">
        <v>44593</v>
      </c>
    </row>
    <row r="75" spans="1:15" x14ac:dyDescent="0.3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 t="s">
        <v>30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3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>
        <v>241.5777941813275</v>
      </c>
      <c r="L76" s="30">
        <v>225.50013718124592</v>
      </c>
      <c r="M76" s="30">
        <v>191.00338284644494</v>
      </c>
      <c r="N76" s="8">
        <f>IF(K76="-","-",IF(L76="-","-",K76/L76-1))</f>
        <v>7.1297770374122438E-2</v>
      </c>
      <c r="O76" s="8">
        <f>IF(K76="-","-",IF(M76="-","-",K76/M76-1))</f>
        <v>0.26478280426866219</v>
      </c>
    </row>
    <row r="77" spans="1:15" x14ac:dyDescent="0.3">
      <c r="I77" t="s">
        <v>98</v>
      </c>
      <c r="K77" s="25">
        <v>186.09247949848745</v>
      </c>
      <c r="L77" s="30">
        <v>193.18399676121189</v>
      </c>
      <c r="M77" s="30">
        <v>163.30817797718447</v>
      </c>
      <c r="N77" s="8">
        <f>IF(K77="-","-",IF(L77="-","-",K77/L77-1))</f>
        <v>-3.6708616560459761E-2</v>
      </c>
      <c r="O77" s="8">
        <f>IF(K77="-","-",IF(M77="-","-",K77/M77-1))</f>
        <v>0.13951721097816749</v>
      </c>
    </row>
    <row r="78" spans="1:15" x14ac:dyDescent="0.3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3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3"/>
    <row r="81" spans="1:15" x14ac:dyDescent="0.3">
      <c r="I81" s="92" t="s">
        <v>5</v>
      </c>
      <c r="J81" s="93">
        <f>C10</f>
        <v>45031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3">
      <c r="A82" s="1" t="s">
        <v>49</v>
      </c>
      <c r="L82" t="s">
        <v>10</v>
      </c>
      <c r="M82" t="s">
        <v>11</v>
      </c>
      <c r="N82" s="102">
        <f>N13</f>
        <v>45024</v>
      </c>
      <c r="O82" s="102">
        <f>O13</f>
        <v>44667</v>
      </c>
    </row>
    <row r="83" spans="1:15" ht="5.0999999999999996" customHeight="1" x14ac:dyDescent="0.3"/>
    <row r="84" spans="1:15" ht="14.4" customHeight="1" x14ac:dyDescent="0.3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>
        <v>242</v>
      </c>
      <c r="L84" s="25">
        <v>245</v>
      </c>
      <c r="M84" s="25" t="s">
        <v>30</v>
      </c>
      <c r="N84" s="8">
        <f>IF(K84="-","-",IF(L84="-","-",K84/L84-1))</f>
        <v>-1.2244897959183709E-2</v>
      </c>
      <c r="O84" s="8" t="str">
        <f>IF(K84="-","-",IF(M84="-","-",K84/M84-1))</f>
        <v>-</v>
      </c>
    </row>
    <row r="85" spans="1:15" ht="14.4" customHeight="1" x14ac:dyDescent="0.3">
      <c r="I85" t="s">
        <v>51</v>
      </c>
      <c r="K85" s="25">
        <v>223</v>
      </c>
      <c r="L85" s="25">
        <v>226</v>
      </c>
      <c r="M85" s="25" t="s">
        <v>30</v>
      </c>
      <c r="N85" s="8">
        <f>IF(K85="-","-",IF(L85="-","-",K85/L85-1))</f>
        <v>-1.3274336283185861E-2</v>
      </c>
      <c r="O85" s="8" t="str">
        <f t="shared" ref="O85" si="8">IF(K85="-","-",IF(M85="-","-",K85/M85-1))</f>
        <v>-</v>
      </c>
    </row>
    <row r="86" spans="1:15" ht="5.0999999999999996" customHeight="1" x14ac:dyDescent="0.3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3"/>
    <row r="88" spans="1:15" x14ac:dyDescent="0.3">
      <c r="A88" s="1" t="s">
        <v>52</v>
      </c>
      <c r="I88" s="92" t="s">
        <v>5</v>
      </c>
      <c r="J88" s="93">
        <f>C10</f>
        <v>45031</v>
      </c>
    </row>
    <row r="89" spans="1:15" ht="3" customHeight="1" x14ac:dyDescent="0.3"/>
    <row r="90" spans="1:15" x14ac:dyDescent="0.3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3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45024</v>
      </c>
      <c r="O91" s="140">
        <f>G13</f>
        <v>44667</v>
      </c>
    </row>
    <row r="92" spans="1:15" x14ac:dyDescent="0.3">
      <c r="A92" s="1" t="s">
        <v>58</v>
      </c>
      <c r="B92" t="s">
        <v>59</v>
      </c>
      <c r="F92" t="s">
        <v>60</v>
      </c>
      <c r="I92" s="33">
        <v>114</v>
      </c>
      <c r="J92" s="33" t="s">
        <v>156</v>
      </c>
      <c r="K92" s="103">
        <v>847.19298245614038</v>
      </c>
      <c r="L92" s="103">
        <v>855.63829787234044</v>
      </c>
      <c r="M92" s="103">
        <v>804.36893203883494</v>
      </c>
      <c r="N92" s="34">
        <f t="shared" ref="N92:N99" si="9">IF(K92="-","-",IF(L92="-","-",K92/L92-1))</f>
        <v>-9.8701933249136786E-3</v>
      </c>
      <c r="O92" s="8">
        <f t="shared" ref="O92:O99" si="10">IF(K92="-","-",IF(M92="-","-",K92/M92-1))</f>
        <v>5.3239314338955568E-2</v>
      </c>
    </row>
    <row r="93" spans="1:15" x14ac:dyDescent="0.3">
      <c r="A93" s="1" t="s">
        <v>61</v>
      </c>
      <c r="F93" t="s">
        <v>62</v>
      </c>
      <c r="I93" s="33">
        <v>175</v>
      </c>
      <c r="J93" s="33" t="s">
        <v>157</v>
      </c>
      <c r="K93" s="103">
        <v>1014.5371428571428</v>
      </c>
      <c r="L93" s="103">
        <v>1057.4096385542168</v>
      </c>
      <c r="M93" s="103">
        <v>898.0924855491329</v>
      </c>
      <c r="N93" s="34">
        <f t="shared" si="9"/>
        <v>-4.0544831571322715E-2</v>
      </c>
      <c r="O93" s="8">
        <f t="shared" si="10"/>
        <v>0.12965775705918592</v>
      </c>
    </row>
    <row r="94" spans="1:15" x14ac:dyDescent="0.3">
      <c r="F94" t="s">
        <v>63</v>
      </c>
      <c r="I94" s="33">
        <v>259</v>
      </c>
      <c r="J94" s="33" t="s">
        <v>158</v>
      </c>
      <c r="K94" s="103">
        <v>1157.8648648648648</v>
      </c>
      <c r="L94" s="103">
        <v>1164.6264705882354</v>
      </c>
      <c r="M94" s="103">
        <v>1001.2344322344322</v>
      </c>
      <c r="N94" s="34">
        <f t="shared" si="9"/>
        <v>-5.8058149064356135E-3</v>
      </c>
      <c r="O94" s="8">
        <f t="shared" si="10"/>
        <v>0.1564373213582797</v>
      </c>
    </row>
    <row r="95" spans="1:15" x14ac:dyDescent="0.3">
      <c r="F95" t="s">
        <v>64</v>
      </c>
      <c r="I95" s="33">
        <v>374</v>
      </c>
      <c r="J95" s="33" t="s">
        <v>159</v>
      </c>
      <c r="K95" s="103">
        <v>1581.1470588235295</v>
      </c>
      <c r="L95" s="103">
        <v>1507.3758099352051</v>
      </c>
      <c r="M95" s="103">
        <v>1312.6023391812867</v>
      </c>
      <c r="N95" s="34">
        <f t="shared" si="9"/>
        <v>4.8940183597277809E-2</v>
      </c>
      <c r="O95" s="8">
        <f t="shared" si="10"/>
        <v>0.20458954827837883</v>
      </c>
    </row>
    <row r="96" spans="1:15" x14ac:dyDescent="0.3">
      <c r="B96" t="s">
        <v>65</v>
      </c>
      <c r="F96" t="s">
        <v>60</v>
      </c>
      <c r="I96" s="33">
        <v>95</v>
      </c>
      <c r="J96" s="33" t="s">
        <v>160</v>
      </c>
      <c r="K96" s="103">
        <v>742</v>
      </c>
      <c r="L96" s="103">
        <v>753.53773584905662</v>
      </c>
      <c r="M96" s="103">
        <v>746.3478260869565</v>
      </c>
      <c r="N96" s="34">
        <f t="shared" si="9"/>
        <v>-1.5311424100156512E-2</v>
      </c>
      <c r="O96" s="8">
        <f t="shared" si="10"/>
        <v>-5.8254689502504897E-3</v>
      </c>
    </row>
    <row r="97" spans="1:15" x14ac:dyDescent="0.3">
      <c r="F97" t="s">
        <v>62</v>
      </c>
      <c r="I97" s="33">
        <v>158</v>
      </c>
      <c r="J97" s="33" t="s">
        <v>161</v>
      </c>
      <c r="K97" s="103">
        <v>926.2341772151899</v>
      </c>
      <c r="L97" s="103">
        <v>944.73184357541902</v>
      </c>
      <c r="M97" s="103">
        <v>819.44512195121956</v>
      </c>
      <c r="N97" s="34">
        <f t="shared" si="9"/>
        <v>-1.9579806149248813E-2</v>
      </c>
      <c r="O97" s="8">
        <f t="shared" si="10"/>
        <v>0.1303187393558336</v>
      </c>
    </row>
    <row r="98" spans="1:15" x14ac:dyDescent="0.3">
      <c r="F98" t="s">
        <v>63</v>
      </c>
      <c r="I98" s="33">
        <v>248</v>
      </c>
      <c r="J98" s="33" t="s">
        <v>162</v>
      </c>
      <c r="K98" s="103">
        <v>1154.2782258064517</v>
      </c>
      <c r="L98" s="103">
        <v>1129.1125</v>
      </c>
      <c r="M98" s="103">
        <v>969.15238095238101</v>
      </c>
      <c r="N98" s="34">
        <f t="shared" si="9"/>
        <v>2.228805881296303E-2</v>
      </c>
      <c r="O98" s="8">
        <f t="shared" si="10"/>
        <v>0.1910183047501246</v>
      </c>
    </row>
    <row r="99" spans="1:15" x14ac:dyDescent="0.3">
      <c r="F99" t="s">
        <v>64</v>
      </c>
      <c r="I99" s="33">
        <v>269</v>
      </c>
      <c r="J99" s="33" t="s">
        <v>163</v>
      </c>
      <c r="K99" s="103">
        <v>1488.3680297397771</v>
      </c>
      <c r="L99" s="103">
        <v>1463.8911564625851</v>
      </c>
      <c r="M99" s="103">
        <v>1293.167259786477</v>
      </c>
      <c r="N99" s="34">
        <f t="shared" si="9"/>
        <v>1.6720418843392038E-2</v>
      </c>
      <c r="O99" s="8">
        <f t="shared" si="10"/>
        <v>0.15094781318971129</v>
      </c>
    </row>
    <row r="100" spans="1:15" ht="8.1" customHeight="1" x14ac:dyDescent="0.3">
      <c r="I100" s="103"/>
      <c r="J100" s="103"/>
      <c r="K100" s="103"/>
      <c r="L100" s="103"/>
      <c r="M100" s="103"/>
      <c r="N100" s="35"/>
      <c r="O100" s="8"/>
    </row>
    <row r="101" spans="1:15" x14ac:dyDescent="0.3">
      <c r="A101" s="1" t="s">
        <v>66</v>
      </c>
      <c r="B101" t="s">
        <v>59</v>
      </c>
      <c r="F101" t="s">
        <v>67</v>
      </c>
      <c r="I101" s="33">
        <v>12</v>
      </c>
      <c r="J101" s="33" t="s">
        <v>164</v>
      </c>
      <c r="K101" s="103">
        <v>559.16666666666663</v>
      </c>
      <c r="L101" s="103" t="s">
        <v>30</v>
      </c>
      <c r="M101" s="103" t="s">
        <v>30</v>
      </c>
      <c r="N101" s="34" t="str">
        <f>IF(K101="-","-",IF(L101="-","-",K101/L101-1))</f>
        <v>-</v>
      </c>
      <c r="O101" s="8" t="str">
        <f>IF(K101="-","-",IF(M101="-","-",K101/M101-1))</f>
        <v>-</v>
      </c>
    </row>
    <row r="102" spans="1:15" x14ac:dyDescent="0.3">
      <c r="A102" s="1" t="s">
        <v>68</v>
      </c>
      <c r="F102" t="s">
        <v>69</v>
      </c>
      <c r="I102" s="33">
        <v>353</v>
      </c>
      <c r="J102" s="33" t="s">
        <v>165</v>
      </c>
      <c r="K102" s="103">
        <v>987.6062322946176</v>
      </c>
      <c r="L102" s="103">
        <v>978.80419580419584</v>
      </c>
      <c r="M102" s="103">
        <v>793.32917705735656</v>
      </c>
      <c r="N102" s="34">
        <f>IF(K102="-","-",IF(L102="-","-",K102/L102-1))</f>
        <v>8.9926427861191094E-3</v>
      </c>
      <c r="O102" s="8">
        <f>IF(K102="-","-",IF(M102="-","-",K102/M102-1))</f>
        <v>0.24488832738747868</v>
      </c>
    </row>
    <row r="103" spans="1:15" x14ac:dyDescent="0.3">
      <c r="B103" t="s">
        <v>65</v>
      </c>
      <c r="F103" t="s">
        <v>67</v>
      </c>
      <c r="I103" s="33" t="s">
        <v>30</v>
      </c>
      <c r="J103" s="33" t="s">
        <v>30</v>
      </c>
      <c r="K103" s="103" t="s">
        <v>30</v>
      </c>
      <c r="L103" s="103" t="s">
        <v>30</v>
      </c>
      <c r="M103" s="103" t="s">
        <v>30</v>
      </c>
      <c r="N103" s="34" t="str">
        <f>IF(K103="-","-",IF(L103="-","-",K103/L103-1))</f>
        <v>-</v>
      </c>
      <c r="O103" s="8" t="str">
        <f>IF(K103="-","-",IF(M103="-","-",K103/M103-1))</f>
        <v>-</v>
      </c>
    </row>
    <row r="104" spans="1:15" x14ac:dyDescent="0.3">
      <c r="F104" t="s">
        <v>69</v>
      </c>
      <c r="I104" s="33">
        <v>345</v>
      </c>
      <c r="J104" s="33" t="s">
        <v>166</v>
      </c>
      <c r="K104" s="103">
        <v>885.78260869565213</v>
      </c>
      <c r="L104" s="103">
        <v>868.29568788501024</v>
      </c>
      <c r="M104" s="103">
        <v>723.58974358974353</v>
      </c>
      <c r="N104" s="34">
        <f>IF(K104="-","-",IF(L104="-","-",K104/L104-1))</f>
        <v>2.0139361573056291E-2</v>
      </c>
      <c r="O104" s="8">
        <f>IF(K104="-","-",IF(M104="-","-",K104/M104-1))</f>
        <v>0.22415030967861216</v>
      </c>
    </row>
    <row r="105" spans="1:15" ht="8.1" customHeight="1" x14ac:dyDescent="0.3">
      <c r="I105" s="103"/>
      <c r="J105" s="103"/>
      <c r="K105" s="103"/>
      <c r="L105" s="103"/>
      <c r="M105" s="103"/>
      <c r="N105" s="34"/>
      <c r="O105" s="8"/>
    </row>
    <row r="106" spans="1:15" x14ac:dyDescent="0.3">
      <c r="A106" s="1" t="s">
        <v>70</v>
      </c>
      <c r="B106" t="s">
        <v>71</v>
      </c>
      <c r="F106" t="s">
        <v>72</v>
      </c>
      <c r="I106" s="33">
        <v>49</v>
      </c>
      <c r="J106" s="33" t="s">
        <v>167</v>
      </c>
      <c r="K106" s="103">
        <v>1795.5102040816328</v>
      </c>
      <c r="L106" s="103">
        <v>1681.4634146341464</v>
      </c>
      <c r="M106" s="103">
        <v>1504.5454545454545</v>
      </c>
      <c r="N106" s="34">
        <f t="shared" ref="N106:N111" si="11">IF(K106="-","-",IF(L106="-","-",K106/L106-1))</f>
        <v>6.782591191393883E-2</v>
      </c>
      <c r="O106" s="8">
        <f t="shared" ref="O106:O110" si="12">IF(K106="-","-",IF(M106="-","-",K106/M106-1))</f>
        <v>0.19339046796966541</v>
      </c>
    </row>
    <row r="107" spans="1:15" x14ac:dyDescent="0.3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3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3">
      <c r="B109" t="s">
        <v>75</v>
      </c>
      <c r="F109" t="s">
        <v>76</v>
      </c>
      <c r="I109" s="33">
        <v>42</v>
      </c>
      <c r="J109" s="33" t="s">
        <v>168</v>
      </c>
      <c r="K109" s="103">
        <v>2010.4761904761904</v>
      </c>
      <c r="L109" s="103">
        <v>1742</v>
      </c>
      <c r="M109" s="103">
        <v>1500.3571428571429</v>
      </c>
      <c r="N109" s="34">
        <f t="shared" si="11"/>
        <v>0.15411951232846755</v>
      </c>
      <c r="O109" s="8">
        <f t="shared" si="12"/>
        <v>0.33999841307625167</v>
      </c>
    </row>
    <row r="110" spans="1:15" x14ac:dyDescent="0.3">
      <c r="F110" t="s">
        <v>73</v>
      </c>
      <c r="I110" s="33" t="s">
        <v>30</v>
      </c>
      <c r="J110" s="33" t="s">
        <v>30</v>
      </c>
      <c r="K110" s="103" t="s">
        <v>30</v>
      </c>
      <c r="L110" s="103">
        <v>1046.1111111111111</v>
      </c>
      <c r="M110" s="103">
        <v>1104.2105263157894</v>
      </c>
      <c r="N110" s="34" t="str">
        <f t="shared" si="11"/>
        <v>-</v>
      </c>
      <c r="O110" s="8" t="str">
        <f t="shared" si="12"/>
        <v>-</v>
      </c>
    </row>
    <row r="111" spans="1:15" x14ac:dyDescent="0.3">
      <c r="F111" t="s">
        <v>74</v>
      </c>
      <c r="I111" s="33">
        <v>11</v>
      </c>
      <c r="J111" s="33" t="s">
        <v>169</v>
      </c>
      <c r="K111" s="103">
        <v>1534.5454545454545</v>
      </c>
      <c r="L111" s="103">
        <v>1340</v>
      </c>
      <c r="M111" s="103">
        <v>1396.0526315789473</v>
      </c>
      <c r="N111" s="34">
        <f t="shared" si="11"/>
        <v>0.1451831750339212</v>
      </c>
      <c r="O111" s="8">
        <f>IF(K111="-","-",IF(M111="-","-",K111/M111-1))</f>
        <v>9.9203153114557407E-2</v>
      </c>
    </row>
    <row r="112" spans="1:15" ht="8.1" customHeight="1" x14ac:dyDescent="0.3">
      <c r="I112" s="103"/>
      <c r="J112" s="103"/>
      <c r="K112" s="103"/>
      <c r="L112" s="103"/>
      <c r="M112" s="103"/>
      <c r="N112" s="35"/>
      <c r="O112" s="8"/>
    </row>
    <row r="113" spans="1:15" x14ac:dyDescent="0.3">
      <c r="A113" s="1" t="s">
        <v>77</v>
      </c>
      <c r="F113" t="s">
        <v>78</v>
      </c>
      <c r="I113" s="33">
        <v>377</v>
      </c>
      <c r="J113" s="33" t="s">
        <v>170</v>
      </c>
      <c r="K113" s="103">
        <v>1171.8541114058355</v>
      </c>
      <c r="L113" s="103">
        <v>1147.7142857142858</v>
      </c>
      <c r="M113" s="103">
        <v>1011.7647058823529</v>
      </c>
      <c r="N113" s="34">
        <f>IF(K113="-","-",IF(L113="-","-",K113/L113-1))</f>
        <v>2.1032957411108777E-2</v>
      </c>
      <c r="O113" s="8">
        <f>IF(K113="-","-",IF(M113="-","-",K113/M113-1))</f>
        <v>0.15822790080809335</v>
      </c>
    </row>
    <row r="114" spans="1:15" x14ac:dyDescent="0.3">
      <c r="A114" s="1" t="s">
        <v>61</v>
      </c>
      <c r="F114" t="s">
        <v>79</v>
      </c>
      <c r="I114" s="33">
        <v>831</v>
      </c>
      <c r="J114" s="33" t="s">
        <v>171</v>
      </c>
      <c r="K114" s="103">
        <v>282.24909747292418</v>
      </c>
      <c r="L114" s="103">
        <v>232.71443736730362</v>
      </c>
      <c r="M114" s="103">
        <v>178.72494669509595</v>
      </c>
      <c r="N114" s="34">
        <f>IF(K114="-","-",IF(L114="-","-",K114/L114-1))</f>
        <v>0.21285598206112932</v>
      </c>
      <c r="O114" s="8">
        <f>IF(K114="-","-",IF(M114="-","-",K114/M114-1))</f>
        <v>0.57923727320752838</v>
      </c>
    </row>
    <row r="115" spans="1:15" ht="8.1" customHeight="1" x14ac:dyDescent="0.3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3">
      <c r="A116" s="1" t="s">
        <v>70</v>
      </c>
      <c r="B116" t="s">
        <v>80</v>
      </c>
      <c r="F116" t="s">
        <v>81</v>
      </c>
      <c r="I116" s="33" t="s">
        <v>30</v>
      </c>
      <c r="J116" s="33" t="s">
        <v>30</v>
      </c>
      <c r="K116" s="104" t="s">
        <v>30</v>
      </c>
      <c r="L116" s="103" t="s">
        <v>30</v>
      </c>
      <c r="M116" s="105" t="s">
        <v>30</v>
      </c>
      <c r="N116" s="8" t="str">
        <f t="shared" ref="N116:N121" si="13">IF(K116="-","-",IF(L116="-","-",K116/L116-1))</f>
        <v>-</v>
      </c>
      <c r="O116" s="8" t="str">
        <f t="shared" ref="O116:O121" si="14">IF(K116="-","-",IF(M116="-","-",K116/M116-1))</f>
        <v>-</v>
      </c>
    </row>
    <row r="117" spans="1:15" x14ac:dyDescent="0.3">
      <c r="A117" s="1" t="s">
        <v>82</v>
      </c>
      <c r="F117" t="s">
        <v>83</v>
      </c>
      <c r="I117" s="33" t="s">
        <v>30</v>
      </c>
      <c r="J117" s="33" t="s">
        <v>30</v>
      </c>
      <c r="K117" s="104" t="s">
        <v>30</v>
      </c>
      <c r="L117" s="103" t="s">
        <v>30</v>
      </c>
      <c r="M117" s="105">
        <v>125.23076923076923</v>
      </c>
      <c r="N117" s="34" t="str">
        <f t="shared" si="13"/>
        <v>-</v>
      </c>
      <c r="O117" s="8" t="str">
        <f t="shared" si="14"/>
        <v>-</v>
      </c>
    </row>
    <row r="118" spans="1:15" x14ac:dyDescent="0.3">
      <c r="B118" t="s">
        <v>84</v>
      </c>
      <c r="F118" t="s">
        <v>81</v>
      </c>
      <c r="I118" s="33" t="s">
        <v>30</v>
      </c>
      <c r="J118" s="33" t="s">
        <v>30</v>
      </c>
      <c r="K118" s="104" t="s">
        <v>30</v>
      </c>
      <c r="L118" s="103">
        <v>129.99837502031224</v>
      </c>
      <c r="M118" s="105" t="s">
        <v>30</v>
      </c>
      <c r="N118" s="34" t="str">
        <f t="shared" si="13"/>
        <v>-</v>
      </c>
      <c r="O118" s="8" t="str">
        <f t="shared" si="14"/>
        <v>-</v>
      </c>
    </row>
    <row r="119" spans="1:15" x14ac:dyDescent="0.3">
      <c r="F119" t="s">
        <v>83</v>
      </c>
      <c r="I119" s="33" t="s">
        <v>30</v>
      </c>
      <c r="J119" s="33" t="s">
        <v>30</v>
      </c>
      <c r="K119" s="104" t="s">
        <v>30</v>
      </c>
      <c r="L119" s="103" t="s">
        <v>30</v>
      </c>
      <c r="M119" s="105" t="s">
        <v>30</v>
      </c>
      <c r="N119" s="34" t="str">
        <f t="shared" si="13"/>
        <v>-</v>
      </c>
      <c r="O119" s="8" t="str">
        <f t="shared" si="14"/>
        <v>-</v>
      </c>
    </row>
    <row r="120" spans="1:15" x14ac:dyDescent="0.3">
      <c r="B120" t="s">
        <v>85</v>
      </c>
      <c r="F120" t="s">
        <v>81</v>
      </c>
      <c r="I120" s="33" t="s">
        <v>30</v>
      </c>
      <c r="J120" s="33" t="s">
        <v>30</v>
      </c>
      <c r="K120" s="104" t="s">
        <v>30</v>
      </c>
      <c r="L120" s="103" t="s">
        <v>30</v>
      </c>
      <c r="M120" s="105">
        <v>170.48183842528852</v>
      </c>
      <c r="N120" s="34" t="str">
        <f t="shared" si="13"/>
        <v>-</v>
      </c>
      <c r="O120" s="8" t="str">
        <f t="shared" si="14"/>
        <v>-</v>
      </c>
    </row>
    <row r="121" spans="1:15" x14ac:dyDescent="0.3">
      <c r="B121" t="s">
        <v>86</v>
      </c>
      <c r="F121" t="s">
        <v>83</v>
      </c>
      <c r="I121" s="33">
        <v>152</v>
      </c>
      <c r="J121" s="33" t="s">
        <v>172</v>
      </c>
      <c r="K121" s="104">
        <v>211.57894736842104</v>
      </c>
      <c r="L121" s="103" t="s">
        <v>30</v>
      </c>
      <c r="M121" s="105">
        <v>194.71666666666667</v>
      </c>
      <c r="N121" s="34" t="str">
        <f t="shared" si="13"/>
        <v>-</v>
      </c>
      <c r="O121" s="8">
        <f t="shared" si="14"/>
        <v>8.6599062064988575E-2</v>
      </c>
    </row>
    <row r="122" spans="1:15" x14ac:dyDescent="0.3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3">
      <c r="I123" s="103"/>
      <c r="J123" s="38"/>
      <c r="K123" s="104"/>
      <c r="L123" s="103"/>
      <c r="M123" s="104"/>
      <c r="N123" s="34"/>
      <c r="O123" s="34"/>
    </row>
    <row r="124" spans="1:15" x14ac:dyDescent="0.3">
      <c r="A124" s="1" t="s">
        <v>88</v>
      </c>
      <c r="B124" t="s">
        <v>89</v>
      </c>
      <c r="F124" t="s">
        <v>81</v>
      </c>
      <c r="I124" s="33">
        <v>236</v>
      </c>
      <c r="J124" s="33" t="s">
        <v>173</v>
      </c>
      <c r="K124" s="104">
        <v>83.271151156291879</v>
      </c>
      <c r="L124" s="103">
        <v>92.202463488329144</v>
      </c>
      <c r="M124" s="40">
        <v>96.679717498972224</v>
      </c>
      <c r="N124" s="34">
        <f>IF(K124="-","-",IF(L124="-","-",K124/L124-1))</f>
        <v>-9.6866309143331941E-2</v>
      </c>
      <c r="O124" s="8">
        <f>IF(K124="-","-",IF(M124="-","-",K124/M124-1))</f>
        <v>-0.13869058257046407</v>
      </c>
    </row>
    <row r="125" spans="1:15" x14ac:dyDescent="0.3">
      <c r="A125" s="1" t="s">
        <v>82</v>
      </c>
      <c r="F125" t="s">
        <v>83</v>
      </c>
      <c r="I125" s="33">
        <v>511</v>
      </c>
      <c r="J125" s="33" t="s">
        <v>174</v>
      </c>
      <c r="K125" s="104">
        <v>107.74951076320939</v>
      </c>
      <c r="L125" s="103">
        <v>120.93887530562347</v>
      </c>
      <c r="M125" s="40">
        <v>124.48058252427184</v>
      </c>
      <c r="N125" s="34">
        <f>IF(K125="-","-",IF(L125="-","-",K125/L125-1))</f>
        <v>-0.109058104840841</v>
      </c>
      <c r="O125" s="8">
        <f>IF(K125="-","-",IF(M125="-","-",K125/M125-1))</f>
        <v>-0.13440708118312461</v>
      </c>
    </row>
    <row r="126" spans="1:15" x14ac:dyDescent="0.3">
      <c r="B126" t="s">
        <v>90</v>
      </c>
      <c r="I126" s="33">
        <v>8</v>
      </c>
      <c r="J126" s="33" t="s">
        <v>175</v>
      </c>
      <c r="K126" s="104">
        <v>113.25</v>
      </c>
      <c r="L126" s="103">
        <v>129.77777777777777</v>
      </c>
      <c r="M126" s="40">
        <v>138.41666666666666</v>
      </c>
      <c r="N126" s="34">
        <f>IF(K126="-","-",IF(L126="-","-",K126/L126-1))</f>
        <v>-0.12735445205479445</v>
      </c>
      <c r="O126" s="8">
        <f>IF(K126="-","-",IF(M126="-","-",K126/M126-1))</f>
        <v>-0.18181818181818177</v>
      </c>
    </row>
    <row r="127" spans="1:15" x14ac:dyDescent="0.3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>
        <v>49</v>
      </c>
      <c r="J127" s="118" t="s">
        <v>176</v>
      </c>
      <c r="K127" s="114">
        <v>90</v>
      </c>
      <c r="L127" s="103">
        <v>58.428571428571431</v>
      </c>
      <c r="M127" s="154" t="s">
        <v>30</v>
      </c>
      <c r="N127" s="155">
        <f>IF(K127="-","-",IF(L127="-","-",K127/L127-1))</f>
        <v>0.54034229828850844</v>
      </c>
      <c r="O127" s="142" t="str">
        <f>IF(K127="-","-",IF(M127="-","-",K127/M127-1))</f>
        <v>-</v>
      </c>
    </row>
  </sheetData>
  <mergeCells count="16"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  <mergeCell ref="A45:H45"/>
    <mergeCell ref="G5:J5"/>
    <mergeCell ref="H8:O8"/>
    <mergeCell ref="F12:G12"/>
    <mergeCell ref="N12:O12"/>
    <mergeCell ref="A38:H38"/>
  </mergeCells>
  <pageMargins left="0.11811023622047245" right="0.11811023622047245" top="0.35433070866141736" bottom="0.55118110236220474" header="0.31496062992125984" footer="0.31496062992125984"/>
  <pageSetup paperSize="9" scale="7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3777-3C95-4EBA-8EBF-F92AE916A364}">
  <sheetPr>
    <pageSetUpPr fitToPage="1"/>
  </sheetPr>
  <dimension ref="A1:P127"/>
  <sheetViews>
    <sheetView showGridLines="0" zoomScale="120" zoomScaleNormal="120" workbookViewId="0">
      <selection activeCell="A23" sqref="A23"/>
    </sheetView>
  </sheetViews>
  <sheetFormatPr defaultRowHeight="14.4" x14ac:dyDescent="0.3"/>
  <cols>
    <col min="1" max="1" width="9.88671875" customWidth="1"/>
    <col min="2" max="2" width="8.109375" customWidth="1"/>
    <col min="3" max="3" width="9.5546875" customWidth="1"/>
    <col min="4" max="5" width="8.88671875" hidden="1" customWidth="1"/>
    <col min="6" max="6" width="9.88671875" customWidth="1"/>
    <col min="7" max="7" width="9.88671875" bestFit="1" customWidth="1"/>
    <col min="8" max="8" width="3.109375" customWidth="1"/>
    <col min="9" max="9" width="12" bestFit="1" customWidth="1"/>
    <col min="10" max="10" width="9.5546875" customWidth="1"/>
    <col min="11" max="11" width="8.5546875" customWidth="1"/>
    <col min="12" max="13" width="8.88671875" hidden="1" customWidth="1"/>
    <col min="14" max="14" width="9.88671875" customWidth="1"/>
    <col min="15" max="15" width="10.109375" customWidth="1"/>
  </cols>
  <sheetData>
    <row r="1" spans="1:16" x14ac:dyDescent="0.3">
      <c r="A1" s="90" t="s">
        <v>0</v>
      </c>
      <c r="B1" s="128" t="s">
        <v>177</v>
      </c>
      <c r="C1" s="91"/>
      <c r="G1" s="1" t="s">
        <v>1</v>
      </c>
      <c r="N1" s="92" t="s">
        <v>178</v>
      </c>
      <c r="O1" s="94"/>
      <c r="P1" s="94"/>
    </row>
    <row r="2" spans="1:16" ht="5.0999999999999996" customHeight="1" x14ac:dyDescent="0.3">
      <c r="N2" s="94"/>
      <c r="O2" s="94"/>
      <c r="P2" s="94"/>
    </row>
    <row r="3" spans="1:16" ht="10.35" customHeight="1" x14ac:dyDescent="0.3"/>
    <row r="4" spans="1:16" ht="5.0999999999999996" customHeight="1" x14ac:dyDescent="0.3"/>
    <row r="5" spans="1:16" x14ac:dyDescent="0.3">
      <c r="G5" s="156" t="s">
        <v>2</v>
      </c>
      <c r="H5" s="156"/>
      <c r="I5" s="156"/>
      <c r="J5" s="156"/>
      <c r="L5" t="s">
        <v>32</v>
      </c>
    </row>
    <row r="6" spans="1:16" ht="10.35" customHeight="1" x14ac:dyDescent="0.3">
      <c r="G6" s="2"/>
      <c r="H6" s="2"/>
      <c r="I6" s="2"/>
      <c r="J6" s="2"/>
    </row>
    <row r="7" spans="1:16" ht="5.0999999999999996" customHeight="1" x14ac:dyDescent="0.3"/>
    <row r="8" spans="1:16" x14ac:dyDescent="0.3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3"/>
    <row r="10" spans="1:16" x14ac:dyDescent="0.3">
      <c r="A10" s="92" t="s">
        <v>5</v>
      </c>
      <c r="C10" s="93">
        <v>45038</v>
      </c>
    </row>
    <row r="11" spans="1:16" ht="5.0999999999999996" customHeight="1" x14ac:dyDescent="0.3"/>
    <row r="12" spans="1:16" x14ac:dyDescent="0.3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3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45031</v>
      </c>
      <c r="G13" s="140">
        <v>44674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45031</v>
      </c>
      <c r="O13" s="140">
        <f>G13</f>
        <v>44674</v>
      </c>
    </row>
    <row r="14" spans="1:16" x14ac:dyDescent="0.3">
      <c r="A14" t="s">
        <v>13</v>
      </c>
      <c r="B14" s="5">
        <v>130</v>
      </c>
      <c r="C14" s="6">
        <v>496.2</v>
      </c>
      <c r="D14" s="107">
        <v>491.1</v>
      </c>
      <c r="E14" s="107">
        <v>430.6</v>
      </c>
      <c r="F14" s="7">
        <f t="shared" ref="F14:F21" si="0">IF(C14="-","-",IF(D14="-","-",C14/D14-1))</f>
        <v>1.0384850335980467E-2</v>
      </c>
      <c r="G14" s="7">
        <f t="shared" ref="G14:G21" si="1">IF(C14="-","-",IF(E14="-","-",C14/E14-1))</f>
        <v>0.15234556432884339</v>
      </c>
      <c r="I14" t="s">
        <v>13</v>
      </c>
      <c r="J14" s="5">
        <v>57</v>
      </c>
      <c r="K14" s="6">
        <v>485.3</v>
      </c>
      <c r="L14" s="107">
        <v>481.9</v>
      </c>
      <c r="M14" s="6">
        <v>419.1</v>
      </c>
      <c r="N14" s="8">
        <f t="shared" ref="N14:N20" si="2">IF(K14="-","-",IF(L14="-","-",K14/L14-1))</f>
        <v>7.0554056858269654E-3</v>
      </c>
      <c r="O14" s="7">
        <f t="shared" ref="O14:O20" si="3">IF(K14="-","-",IF(M14="-","-",K14/M14-1))</f>
        <v>0.15795752803626817</v>
      </c>
    </row>
    <row r="15" spans="1:16" x14ac:dyDescent="0.3">
      <c r="A15" t="s">
        <v>14</v>
      </c>
      <c r="B15" s="5">
        <v>234</v>
      </c>
      <c r="C15" s="6">
        <v>499.6</v>
      </c>
      <c r="D15" s="107">
        <v>494.5</v>
      </c>
      <c r="E15" s="107">
        <v>434.7</v>
      </c>
      <c r="F15" s="9">
        <f t="shared" si="0"/>
        <v>1.0313447927199126E-2</v>
      </c>
      <c r="G15" s="7">
        <f t="shared" si="1"/>
        <v>0.14929836668967122</v>
      </c>
      <c r="I15" t="s">
        <v>14</v>
      </c>
      <c r="J15" s="5">
        <v>62</v>
      </c>
      <c r="K15" s="6">
        <v>489.5</v>
      </c>
      <c r="L15" s="107">
        <v>488.9</v>
      </c>
      <c r="M15" s="6">
        <v>418.1</v>
      </c>
      <c r="N15" s="8">
        <f t="shared" si="2"/>
        <v>1.227244835344754E-3</v>
      </c>
      <c r="O15" s="7">
        <f t="shared" si="3"/>
        <v>0.17077254245395834</v>
      </c>
    </row>
    <row r="16" spans="1:16" x14ac:dyDescent="0.3">
      <c r="A16" t="s">
        <v>15</v>
      </c>
      <c r="B16" s="5">
        <v>46</v>
      </c>
      <c r="C16" s="6">
        <v>494.9</v>
      </c>
      <c r="D16" s="107">
        <v>492.1</v>
      </c>
      <c r="E16" s="107">
        <v>430.9</v>
      </c>
      <c r="F16" s="9">
        <f t="shared" si="0"/>
        <v>5.6899004267423337E-3</v>
      </c>
      <c r="G16" s="7">
        <f t="shared" si="1"/>
        <v>0.14852634021814803</v>
      </c>
      <c r="I16" t="s">
        <v>16</v>
      </c>
      <c r="J16" s="5">
        <v>61</v>
      </c>
      <c r="K16" s="6">
        <v>478.4</v>
      </c>
      <c r="L16" s="107">
        <v>475.3</v>
      </c>
      <c r="M16" s="6">
        <v>413</v>
      </c>
      <c r="N16" s="8">
        <f t="shared" si="2"/>
        <v>6.5221965074688804E-3</v>
      </c>
      <c r="O16" s="7">
        <f t="shared" si="3"/>
        <v>0.15835351089588379</v>
      </c>
    </row>
    <row r="17" spans="1:15" x14ac:dyDescent="0.3">
      <c r="A17" t="s">
        <v>17</v>
      </c>
      <c r="B17" s="10">
        <v>581</v>
      </c>
      <c r="C17" s="6">
        <v>493.6</v>
      </c>
      <c r="D17" s="107">
        <v>491.7</v>
      </c>
      <c r="E17" s="107">
        <v>429.4</v>
      </c>
      <c r="F17" s="9">
        <f t="shared" si="0"/>
        <v>3.8641448037421977E-3</v>
      </c>
      <c r="G17" s="7">
        <f t="shared" si="1"/>
        <v>0.14951094550535649</v>
      </c>
      <c r="I17" t="s">
        <v>17</v>
      </c>
      <c r="J17" s="5">
        <v>81</v>
      </c>
      <c r="K17" s="6">
        <v>483.8</v>
      </c>
      <c r="L17" s="107">
        <v>476.6</v>
      </c>
      <c r="M17" s="6">
        <v>415.1</v>
      </c>
      <c r="N17" s="8">
        <f t="shared" si="2"/>
        <v>1.5107007973143016E-2</v>
      </c>
      <c r="O17" s="7">
        <f t="shared" si="3"/>
        <v>0.16550228860515537</v>
      </c>
    </row>
    <row r="18" spans="1:15" x14ac:dyDescent="0.3">
      <c r="A18" t="s">
        <v>18</v>
      </c>
      <c r="B18" s="5">
        <v>210</v>
      </c>
      <c r="C18" s="6">
        <v>492.3</v>
      </c>
      <c r="D18" s="107">
        <v>491.2</v>
      </c>
      <c r="E18" s="107">
        <v>427.3</v>
      </c>
      <c r="F18" s="7">
        <f t="shared" si="0"/>
        <v>2.2394136807817322E-3</v>
      </c>
      <c r="G18" s="7">
        <f t="shared" si="1"/>
        <v>0.15211794991809025</v>
      </c>
      <c r="I18" t="s">
        <v>19</v>
      </c>
      <c r="J18" s="5">
        <v>111</v>
      </c>
      <c r="K18" s="6">
        <v>462.3</v>
      </c>
      <c r="L18" s="107">
        <v>459.4</v>
      </c>
      <c r="M18" s="6">
        <v>391.5</v>
      </c>
      <c r="N18" s="8">
        <f t="shared" si="2"/>
        <v>6.3125816282108005E-3</v>
      </c>
      <c r="O18" s="7">
        <f t="shared" si="3"/>
        <v>0.18084291187739465</v>
      </c>
    </row>
    <row r="19" spans="1:15" x14ac:dyDescent="0.3">
      <c r="A19" t="s">
        <v>20</v>
      </c>
      <c r="B19" s="5">
        <v>739</v>
      </c>
      <c r="C19" s="6">
        <v>482.6</v>
      </c>
      <c r="D19" s="107">
        <v>478.9</v>
      </c>
      <c r="E19" s="107">
        <v>417.4</v>
      </c>
      <c r="F19" s="9">
        <f t="shared" si="0"/>
        <v>7.726038839006133E-3</v>
      </c>
      <c r="G19" s="7">
        <f t="shared" si="1"/>
        <v>0.15620507906085312</v>
      </c>
      <c r="I19" s="141" t="s">
        <v>20</v>
      </c>
      <c r="J19" s="5">
        <v>112</v>
      </c>
      <c r="K19" s="6">
        <v>466.9</v>
      </c>
      <c r="L19" s="107">
        <v>462.6</v>
      </c>
      <c r="M19" s="6">
        <v>400.5</v>
      </c>
      <c r="N19" s="142">
        <f t="shared" si="2"/>
        <v>9.2952875054042039E-3</v>
      </c>
      <c r="O19" s="143">
        <f t="shared" si="3"/>
        <v>0.16579275905118607</v>
      </c>
    </row>
    <row r="20" spans="1:15" x14ac:dyDescent="0.3">
      <c r="A20" t="s">
        <v>21</v>
      </c>
      <c r="B20" s="5">
        <v>248</v>
      </c>
      <c r="C20" s="6">
        <v>479.1</v>
      </c>
      <c r="D20" s="107">
        <v>477.1</v>
      </c>
      <c r="E20" s="107">
        <v>415.8</v>
      </c>
      <c r="F20" s="7">
        <f t="shared" si="0"/>
        <v>4.1919932928107251E-3</v>
      </c>
      <c r="G20" s="9">
        <f t="shared" si="1"/>
        <v>0.15223665223665228</v>
      </c>
      <c r="I20" t="s">
        <v>22</v>
      </c>
      <c r="J20" s="121">
        <v>611</v>
      </c>
      <c r="K20" s="125">
        <v>472.17</v>
      </c>
      <c r="L20" s="108">
        <v>463.71</v>
      </c>
      <c r="M20" s="125">
        <v>402.33</v>
      </c>
      <c r="N20" s="8">
        <f t="shared" si="2"/>
        <v>1.8244161221453226E-2</v>
      </c>
      <c r="O20" s="7">
        <f t="shared" si="3"/>
        <v>0.1735888449780032</v>
      </c>
    </row>
    <row r="21" spans="1:15" x14ac:dyDescent="0.3">
      <c r="A21" s="133" t="s">
        <v>22</v>
      </c>
      <c r="B21" s="119">
        <v>3050</v>
      </c>
      <c r="C21" s="125">
        <v>483.63</v>
      </c>
      <c r="D21" s="108">
        <v>481.99</v>
      </c>
      <c r="E21" s="108">
        <v>420.2</v>
      </c>
      <c r="F21" s="134">
        <f t="shared" si="0"/>
        <v>3.4025602190916882E-3</v>
      </c>
      <c r="G21" s="134">
        <f t="shared" si="1"/>
        <v>0.1509519276534983</v>
      </c>
      <c r="J21" s="15"/>
      <c r="K21" s="15"/>
      <c r="L21" s="110"/>
      <c r="M21" s="16"/>
      <c r="N21" s="15"/>
      <c r="O21" s="17"/>
    </row>
    <row r="22" spans="1:15" ht="5.0999999999999996" customHeight="1" x14ac:dyDescent="0.3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3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3">
      <c r="A24" t="s">
        <v>13</v>
      </c>
      <c r="B24" s="5">
        <v>41</v>
      </c>
      <c r="C24" s="6">
        <v>498.4</v>
      </c>
      <c r="D24" s="107">
        <v>497</v>
      </c>
      <c r="E24" s="107">
        <v>433.3</v>
      </c>
      <c r="F24" s="9">
        <f t="shared" ref="F24:F33" si="4">IF(C24="-","-",IF(D24="-","-",C24/D24-1))</f>
        <v>2.8169014084507005E-3</v>
      </c>
      <c r="G24" s="7">
        <f t="shared" ref="G24:G33" si="5">IF(C24="-","-",IF(E24="-","-",C24/E24-1))</f>
        <v>0.15024232633279477</v>
      </c>
      <c r="I24" t="s">
        <v>17</v>
      </c>
      <c r="J24" s="5">
        <v>26</v>
      </c>
      <c r="K24" s="6">
        <v>418.5</v>
      </c>
      <c r="L24" s="107">
        <v>414.5</v>
      </c>
      <c r="M24" s="6">
        <v>370.1</v>
      </c>
      <c r="N24" s="8">
        <f t="shared" ref="N24:N31" si="6">IF(K24="-","-",IF(L24="-","-",K24/L24-1))</f>
        <v>9.6501809408926498E-3</v>
      </c>
      <c r="O24" s="7">
        <f t="shared" ref="O24:O31" si="7">IF(K24="-","-",IF(M24="-","-",K24/M24-1))</f>
        <v>0.13077546609024582</v>
      </c>
    </row>
    <row r="25" spans="1:15" x14ac:dyDescent="0.3">
      <c r="A25" t="s">
        <v>14</v>
      </c>
      <c r="B25" s="5">
        <v>196</v>
      </c>
      <c r="C25" s="6">
        <v>500.6</v>
      </c>
      <c r="D25" s="107">
        <v>498.8</v>
      </c>
      <c r="E25" s="107">
        <v>436.5</v>
      </c>
      <c r="F25" s="9">
        <f t="shared" si="4"/>
        <v>3.6086607858860642E-3</v>
      </c>
      <c r="G25" s="7">
        <f t="shared" si="5"/>
        <v>0.14684994272623153</v>
      </c>
      <c r="I25" t="s">
        <v>18</v>
      </c>
      <c r="J25" s="5">
        <v>49</v>
      </c>
      <c r="K25" s="6">
        <v>415.9</v>
      </c>
      <c r="L25" s="107">
        <v>419.2</v>
      </c>
      <c r="M25" s="6">
        <v>367.5</v>
      </c>
      <c r="N25" s="8">
        <f t="shared" si="6"/>
        <v>-7.8721374045801484E-3</v>
      </c>
      <c r="O25" s="7">
        <f t="shared" si="7"/>
        <v>0.13170068027210879</v>
      </c>
    </row>
    <row r="26" spans="1:15" x14ac:dyDescent="0.3">
      <c r="A26" t="s">
        <v>15</v>
      </c>
      <c r="B26" s="5">
        <v>155</v>
      </c>
      <c r="C26" s="6">
        <v>495</v>
      </c>
      <c r="D26" s="107">
        <v>494.9</v>
      </c>
      <c r="E26" s="107">
        <v>430.4</v>
      </c>
      <c r="F26" s="7">
        <f t="shared" si="4"/>
        <v>2.0206102242892321E-4</v>
      </c>
      <c r="G26" s="7">
        <f t="shared" si="5"/>
        <v>0.15009293680297398</v>
      </c>
      <c r="I26" t="s">
        <v>19</v>
      </c>
      <c r="J26" s="5">
        <v>49</v>
      </c>
      <c r="K26" s="6">
        <v>392.2</v>
      </c>
      <c r="L26" s="107">
        <v>395.4</v>
      </c>
      <c r="M26" s="6">
        <v>346.4</v>
      </c>
      <c r="N26" s="8">
        <f t="shared" si="6"/>
        <v>-8.0930703085482225E-3</v>
      </c>
      <c r="O26" s="7">
        <f t="shared" si="7"/>
        <v>0.13221709006928406</v>
      </c>
    </row>
    <row r="27" spans="1:15" x14ac:dyDescent="0.3">
      <c r="A27" t="s">
        <v>16</v>
      </c>
      <c r="B27" s="5">
        <v>82</v>
      </c>
      <c r="C27" s="6">
        <v>491.1</v>
      </c>
      <c r="D27" s="107">
        <v>490.5</v>
      </c>
      <c r="E27" s="107">
        <v>424.2</v>
      </c>
      <c r="F27" s="7">
        <f t="shared" si="4"/>
        <v>1.2232415902140303E-3</v>
      </c>
      <c r="G27" s="7">
        <f t="shared" si="5"/>
        <v>0.15770862800565788</v>
      </c>
      <c r="I27" t="s">
        <v>20</v>
      </c>
      <c r="J27" s="5">
        <v>174</v>
      </c>
      <c r="K27" s="6">
        <v>397.2</v>
      </c>
      <c r="L27" s="107">
        <v>398.7</v>
      </c>
      <c r="M27" s="6">
        <v>350.5</v>
      </c>
      <c r="N27" s="8">
        <f t="shared" si="6"/>
        <v>-3.762227238525262E-3</v>
      </c>
      <c r="O27" s="7">
        <f t="shared" si="7"/>
        <v>0.1332382310984308</v>
      </c>
    </row>
    <row r="28" spans="1:15" x14ac:dyDescent="0.3">
      <c r="A28" t="s">
        <v>17</v>
      </c>
      <c r="B28" s="5">
        <v>433</v>
      </c>
      <c r="C28" s="6">
        <v>495</v>
      </c>
      <c r="D28" s="107">
        <v>492</v>
      </c>
      <c r="E28" s="107">
        <v>430.2</v>
      </c>
      <c r="F28" s="7">
        <f t="shared" si="4"/>
        <v>6.0975609756097615E-3</v>
      </c>
      <c r="G28" s="7">
        <f t="shared" si="5"/>
        <v>0.15062761506276146</v>
      </c>
      <c r="I28" t="s">
        <v>21</v>
      </c>
      <c r="J28" s="5">
        <v>133</v>
      </c>
      <c r="K28" s="6">
        <v>397.4</v>
      </c>
      <c r="L28" s="107">
        <v>400.4</v>
      </c>
      <c r="M28" s="6">
        <v>353.3</v>
      </c>
      <c r="N28" s="8">
        <f t="shared" si="6"/>
        <v>-7.4925074925075164E-3</v>
      </c>
      <c r="O28" s="7">
        <f t="shared" si="7"/>
        <v>0.12482309651853929</v>
      </c>
    </row>
    <row r="29" spans="1:15" x14ac:dyDescent="0.3">
      <c r="A29" t="s">
        <v>18</v>
      </c>
      <c r="B29" s="5">
        <v>474</v>
      </c>
      <c r="C29" s="6">
        <v>491.1</v>
      </c>
      <c r="D29" s="107">
        <v>489.1</v>
      </c>
      <c r="E29" s="107">
        <v>427.3</v>
      </c>
      <c r="F29" s="7">
        <f t="shared" si="4"/>
        <v>4.0891433244736319E-3</v>
      </c>
      <c r="G29" s="7">
        <f t="shared" si="5"/>
        <v>0.14930961853498714</v>
      </c>
      <c r="I29" t="s">
        <v>25</v>
      </c>
      <c r="J29" s="5">
        <v>368</v>
      </c>
      <c r="K29" s="6">
        <v>357.3</v>
      </c>
      <c r="L29" s="107">
        <v>362.8</v>
      </c>
      <c r="M29" s="6">
        <v>308.2</v>
      </c>
      <c r="N29" s="8">
        <f t="shared" si="6"/>
        <v>-1.5159867695700102E-2</v>
      </c>
      <c r="O29" s="7">
        <f t="shared" si="7"/>
        <v>0.15931213497728747</v>
      </c>
    </row>
    <row r="30" spans="1:15" x14ac:dyDescent="0.3">
      <c r="A30" t="s">
        <v>19</v>
      </c>
      <c r="B30" s="5">
        <v>67</v>
      </c>
      <c r="C30" s="6">
        <v>478.1</v>
      </c>
      <c r="D30" s="107">
        <v>475.9</v>
      </c>
      <c r="E30" s="107">
        <v>412.6</v>
      </c>
      <c r="F30" s="7">
        <f t="shared" si="4"/>
        <v>4.6228199201514553E-3</v>
      </c>
      <c r="G30" s="7">
        <f t="shared" si="5"/>
        <v>0.15874939408628208</v>
      </c>
      <c r="I30" s="141" t="s">
        <v>26</v>
      </c>
      <c r="J30" s="123">
        <v>226</v>
      </c>
      <c r="K30" s="126">
        <v>379.5</v>
      </c>
      <c r="L30" s="112">
        <v>378.7</v>
      </c>
      <c r="M30" s="126">
        <v>331.3</v>
      </c>
      <c r="N30" s="8">
        <f t="shared" si="6"/>
        <v>2.1124900977027572E-3</v>
      </c>
      <c r="O30" s="143">
        <f t="shared" si="7"/>
        <v>0.14548747358889225</v>
      </c>
    </row>
    <row r="31" spans="1:15" x14ac:dyDescent="0.3">
      <c r="A31" t="s">
        <v>20</v>
      </c>
      <c r="B31" s="5">
        <v>474</v>
      </c>
      <c r="C31" s="6">
        <v>481.8</v>
      </c>
      <c r="D31" s="107">
        <v>480.3</v>
      </c>
      <c r="E31" s="107">
        <v>418.4</v>
      </c>
      <c r="F31" s="9">
        <f t="shared" si="4"/>
        <v>3.1230480949406836E-3</v>
      </c>
      <c r="G31" s="7">
        <f t="shared" si="5"/>
        <v>0.15152963671128106</v>
      </c>
      <c r="I31" t="s">
        <v>22</v>
      </c>
      <c r="J31" s="10">
        <v>1543</v>
      </c>
      <c r="K31" s="6">
        <v>366.1</v>
      </c>
      <c r="L31" s="107">
        <v>367.42</v>
      </c>
      <c r="M31" s="6">
        <v>328.75</v>
      </c>
      <c r="N31" s="145">
        <f t="shared" si="6"/>
        <v>-3.5926188013717386E-3</v>
      </c>
      <c r="O31" s="7">
        <f t="shared" si="7"/>
        <v>0.11361216730038026</v>
      </c>
    </row>
    <row r="32" spans="1:15" x14ac:dyDescent="0.3">
      <c r="A32" t="s">
        <v>21</v>
      </c>
      <c r="B32" s="5">
        <v>470</v>
      </c>
      <c r="C32" s="6">
        <v>480.3</v>
      </c>
      <c r="D32" s="107">
        <v>478</v>
      </c>
      <c r="E32" s="107">
        <v>417.4</v>
      </c>
      <c r="F32" s="7">
        <f t="shared" si="4"/>
        <v>4.8117154811715412E-3</v>
      </c>
      <c r="G32" s="9">
        <f t="shared" si="5"/>
        <v>0.15069477719214186</v>
      </c>
    </row>
    <row r="33" spans="1:15" x14ac:dyDescent="0.3">
      <c r="A33" s="133" t="s">
        <v>22</v>
      </c>
      <c r="B33" s="119">
        <v>2700</v>
      </c>
      <c r="C33" s="125">
        <v>485.17</v>
      </c>
      <c r="D33" s="108">
        <v>483.49</v>
      </c>
      <c r="E33" s="108">
        <v>421.64</v>
      </c>
      <c r="F33" s="134">
        <f t="shared" si="4"/>
        <v>3.4747357753004415E-3</v>
      </c>
      <c r="G33" s="134">
        <f t="shared" si="5"/>
        <v>0.1506735603832654</v>
      </c>
    </row>
    <row r="34" spans="1:15" ht="5.0999999999999996" customHeight="1" x14ac:dyDescent="0.3"/>
    <row r="35" spans="1:15" ht="5.0999999999999996" customHeight="1" x14ac:dyDescent="0.3"/>
    <row r="36" spans="1:15" x14ac:dyDescent="0.3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45038</v>
      </c>
      <c r="K36" s="133"/>
      <c r="L36" s="133"/>
      <c r="M36" s="133"/>
      <c r="N36" s="133"/>
      <c r="O36" s="133"/>
    </row>
    <row r="37" spans="1:15" ht="5.0999999999999996" customHeight="1" x14ac:dyDescent="0.3"/>
    <row r="38" spans="1:15" x14ac:dyDescent="0.3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1806</v>
      </c>
      <c r="K38" s="25">
        <v>618.84960560884963</v>
      </c>
      <c r="L38" s="25">
        <v>612.96460216073842</v>
      </c>
      <c r="M38" s="104">
        <v>576.61337683717397</v>
      </c>
      <c r="N38" s="8">
        <f>IF(K38="-","-",IF(L38="-","-",K38/L38-1))</f>
        <v>9.6008862948466778E-3</v>
      </c>
      <c r="O38" s="8">
        <f>IF(K38="-","-",IF(M38="-","-",K38/M38-1))</f>
        <v>7.3248784139120726E-2</v>
      </c>
    </row>
    <row r="39" spans="1:15" x14ac:dyDescent="0.3">
      <c r="I39" t="s">
        <v>31</v>
      </c>
      <c r="J39" s="103">
        <v>4667</v>
      </c>
      <c r="K39" s="25">
        <v>567.04652804932778</v>
      </c>
      <c r="L39" s="25">
        <v>559.7639204731671</v>
      </c>
      <c r="M39" s="25">
        <v>524.11493335690977</v>
      </c>
      <c r="N39" s="8">
        <f>IF(K39="-","-",IF(L39="-","-",K39/L39-1))</f>
        <v>1.3010141078768855E-2</v>
      </c>
      <c r="O39" s="8">
        <f>IF(K39="-","-",IF(M39="-","-",K39/M39-1))</f>
        <v>8.1912557647317863E-2</v>
      </c>
    </row>
    <row r="40" spans="1:15" x14ac:dyDescent="0.3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6473</v>
      </c>
      <c r="K40" s="115">
        <v>585.56643973414407</v>
      </c>
      <c r="L40" s="115">
        <v>568.06920934849677</v>
      </c>
      <c r="M40" s="115">
        <v>544.6730286858824</v>
      </c>
      <c r="N40" s="149">
        <f>IF(K40="-","-",IF(L40="-","-",K40/L40-1))</f>
        <v>3.0801230022155845E-2</v>
      </c>
      <c r="O40" s="149">
        <f>IF(K40="-","-",IF(M40="-","-",K40/M40-1))</f>
        <v>7.5078825083232159E-2</v>
      </c>
    </row>
    <row r="41" spans="1:15" ht="5.0999999999999996" customHeight="1" x14ac:dyDescent="0.3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3"/>
    <row r="43" spans="1:15" x14ac:dyDescent="0.3">
      <c r="A43" s="1" t="s">
        <v>33</v>
      </c>
      <c r="I43" s="92" t="s">
        <v>5</v>
      </c>
      <c r="J43" s="93">
        <f>J36</f>
        <v>45038</v>
      </c>
    </row>
    <row r="44" spans="1:15" ht="5.0999999999999996" customHeight="1" x14ac:dyDescent="0.3"/>
    <row r="45" spans="1:15" x14ac:dyDescent="0.3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215.0054849342923</v>
      </c>
      <c r="L45" s="28">
        <v>214.03591582239483</v>
      </c>
      <c r="M45" s="28">
        <v>161.17306659236615</v>
      </c>
      <c r="N45" s="8">
        <f>IF(K45="-","-",IF(L45="-","-",K45/L45-1))</f>
        <v>4.529936521036948E-3</v>
      </c>
      <c r="O45" s="8">
        <f>IF(K45="-","-",IF(M45="-","-",K45/M45-1))</f>
        <v>0.33400381019042968</v>
      </c>
    </row>
    <row r="46" spans="1:15" ht="5.0999999999999996" customHeight="1" x14ac:dyDescent="0.3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3"/>
    <row r="48" spans="1:15" x14ac:dyDescent="0.3">
      <c r="A48" s="1" t="s">
        <v>35</v>
      </c>
      <c r="I48" s="92" t="s">
        <v>5</v>
      </c>
      <c r="J48" s="93">
        <f>J43</f>
        <v>45038</v>
      </c>
    </row>
    <row r="49" spans="1:15" ht="5.0999999999999996" customHeight="1" x14ac:dyDescent="0.3"/>
    <row r="50" spans="1:15" x14ac:dyDescent="0.3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119.56</v>
      </c>
      <c r="L50" s="107">
        <v>120.92</v>
      </c>
      <c r="M50" s="107">
        <v>115.21</v>
      </c>
      <c r="N50" s="8">
        <f>IF(K50="-","-",IF(L50="-","-",K50/L50-1))</f>
        <v>-1.1247105524313628E-2</v>
      </c>
      <c r="O50" s="7">
        <f>IF(K50="-","-",IF(M50="-","-",K50/M50-1))</f>
        <v>3.775713913722778E-2</v>
      </c>
    </row>
    <row r="51" spans="1:15" ht="5.0999999999999996" customHeight="1" x14ac:dyDescent="0.3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3">
      <c r="O52" t="s">
        <v>32</v>
      </c>
    </row>
    <row r="53" spans="1:15" x14ac:dyDescent="0.3">
      <c r="A53" s="1" t="s">
        <v>36</v>
      </c>
      <c r="G53" s="92" t="s">
        <v>37</v>
      </c>
      <c r="I53" s="100">
        <v>44986</v>
      </c>
    </row>
    <row r="54" spans="1:15" ht="5.0999999999999996" customHeight="1" x14ac:dyDescent="0.3"/>
    <row r="55" spans="1:15" x14ac:dyDescent="0.3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3">
      <c r="C56" s="29" t="s">
        <v>6</v>
      </c>
      <c r="D56" t="s">
        <v>38</v>
      </c>
      <c r="E56" t="s">
        <v>11</v>
      </c>
      <c r="F56" s="101">
        <v>44958</v>
      </c>
      <c r="G56" s="101">
        <v>44621</v>
      </c>
      <c r="K56" s="29" t="s">
        <v>6</v>
      </c>
      <c r="L56" t="s">
        <v>38</v>
      </c>
      <c r="M56" t="s">
        <v>11</v>
      </c>
      <c r="N56" s="101">
        <f>F56</f>
        <v>44958</v>
      </c>
      <c r="O56" s="101">
        <f>G56</f>
        <v>44621</v>
      </c>
    </row>
    <row r="57" spans="1:15" x14ac:dyDescent="0.3">
      <c r="A57" t="s">
        <v>39</v>
      </c>
      <c r="C57" s="25">
        <v>3.2824999999999998</v>
      </c>
      <c r="D57" s="30">
        <v>3.22</v>
      </c>
      <c r="E57" s="30">
        <v>3.06</v>
      </c>
      <c r="F57" s="7">
        <f>IF(C57="-","-",IF(D57="-","-",C57/D57-1))</f>
        <v>1.9409937888198669E-2</v>
      </c>
      <c r="G57" s="7">
        <f>IF(C57="-","-",IF(E57="-","-",C57/E57-1))</f>
        <v>7.2712418300653558E-2</v>
      </c>
      <c r="I57" t="s">
        <v>40</v>
      </c>
      <c r="K57" s="25">
        <v>2.73</v>
      </c>
      <c r="L57" s="30">
        <v>2.65</v>
      </c>
      <c r="M57" s="30">
        <v>2.625</v>
      </c>
      <c r="N57" s="7">
        <f>IF(K57="-","-",IF(L57="-","-",K57/L57-1))</f>
        <v>3.0188679245283012E-2</v>
      </c>
      <c r="O57" s="7">
        <f>IF(K57="-","-",IF(M57="-","-",K57/M57-1))</f>
        <v>4.0000000000000036E-2</v>
      </c>
    </row>
    <row r="58" spans="1:15" x14ac:dyDescent="0.3">
      <c r="A58" t="s">
        <v>41</v>
      </c>
      <c r="C58" s="25">
        <v>28.38</v>
      </c>
      <c r="D58" s="30">
        <v>27.63</v>
      </c>
      <c r="E58" s="30">
        <v>24.75</v>
      </c>
      <c r="F58" s="7">
        <f>IF(C58="-","-",IF(D58="-","-",C58/D58-1))</f>
        <v>2.7144408251900121E-2</v>
      </c>
      <c r="G58" s="7">
        <f>IF(C58="-","-",IF(E58="-","-",C58/E58-1))</f>
        <v>0.14666666666666672</v>
      </c>
      <c r="I58" t="s">
        <v>42</v>
      </c>
      <c r="K58" s="25">
        <v>21.25</v>
      </c>
      <c r="L58" s="30">
        <v>20.5</v>
      </c>
      <c r="M58" s="30">
        <v>23.125</v>
      </c>
      <c r="N58" s="7">
        <f>IF(K58="-","-",IF(L58="-","-",K58/L58-1))</f>
        <v>3.6585365853658569E-2</v>
      </c>
      <c r="O58" s="7">
        <f>IF(K58="-","-",IF(M58="-","-",K58/M58-1))</f>
        <v>-8.108108108108103E-2</v>
      </c>
    </row>
    <row r="59" spans="1:15" x14ac:dyDescent="0.3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3"/>
    <row r="61" spans="1:15" ht="5.0999999999999996" customHeight="1" x14ac:dyDescent="0.3"/>
    <row r="67" spans="1:15" ht="5.0999999999999996" customHeight="1" x14ac:dyDescent="0.3"/>
    <row r="69" spans="1:15" ht="5.0999999999999996" customHeight="1" x14ac:dyDescent="0.3"/>
    <row r="70" spans="1:15" x14ac:dyDescent="0.3">
      <c r="A70" s="92" t="s">
        <v>0</v>
      </c>
      <c r="B70" s="93" t="str">
        <f>B1</f>
        <v>28th April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16</v>
      </c>
      <c r="O70" s="94"/>
    </row>
    <row r="71" spans="1:15" x14ac:dyDescent="0.3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3">
      <c r="A72" s="1" t="s">
        <v>43</v>
      </c>
      <c r="I72" s="29" t="s">
        <v>44</v>
      </c>
      <c r="J72" s="100">
        <v>44958</v>
      </c>
    </row>
    <row r="73" spans="1:15" x14ac:dyDescent="0.3">
      <c r="L73" t="s">
        <v>6</v>
      </c>
      <c r="M73" t="s">
        <v>6</v>
      </c>
      <c r="N73" s="156" t="s">
        <v>7</v>
      </c>
      <c r="O73" s="156"/>
    </row>
    <row r="74" spans="1:15" x14ac:dyDescent="0.3">
      <c r="K74" s="29" t="s">
        <v>6</v>
      </c>
      <c r="L74" t="s">
        <v>38</v>
      </c>
      <c r="M74" t="s">
        <v>11</v>
      </c>
      <c r="N74" s="101">
        <v>44927</v>
      </c>
      <c r="O74" s="101">
        <v>44593</v>
      </c>
    </row>
    <row r="75" spans="1:15" x14ac:dyDescent="0.3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 t="s">
        <v>30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3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>
        <v>241.5777941813275</v>
      </c>
      <c r="L76" s="30">
        <v>225.50013718124592</v>
      </c>
      <c r="M76" s="30">
        <v>191.00338284644494</v>
      </c>
      <c r="N76" s="8">
        <f>IF(K76="-","-",IF(L76="-","-",K76/L76-1))</f>
        <v>7.1297770374122438E-2</v>
      </c>
      <c r="O76" s="8">
        <f>IF(K76="-","-",IF(M76="-","-",K76/M76-1))</f>
        <v>0.26478280426866219</v>
      </c>
    </row>
    <row r="77" spans="1:15" x14ac:dyDescent="0.3">
      <c r="I77" t="s">
        <v>98</v>
      </c>
      <c r="K77" s="25">
        <v>186.09247949848745</v>
      </c>
      <c r="L77" s="30">
        <v>193.18399676121189</v>
      </c>
      <c r="M77" s="30">
        <v>163.30817797718447</v>
      </c>
      <c r="N77" s="8">
        <f>IF(K77="-","-",IF(L77="-","-",K77/L77-1))</f>
        <v>-3.6708616560459761E-2</v>
      </c>
      <c r="O77" s="8">
        <f>IF(K77="-","-",IF(M77="-","-",K77/M77-1))</f>
        <v>0.13951721097816749</v>
      </c>
    </row>
    <row r="78" spans="1:15" x14ac:dyDescent="0.3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3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3"/>
    <row r="81" spans="1:15" x14ac:dyDescent="0.3">
      <c r="I81" s="92" t="s">
        <v>5</v>
      </c>
      <c r="J81" s="93">
        <f>C10</f>
        <v>45038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3">
      <c r="A82" s="1" t="s">
        <v>49</v>
      </c>
      <c r="L82" t="s">
        <v>10</v>
      </c>
      <c r="M82" t="s">
        <v>11</v>
      </c>
      <c r="N82" s="102">
        <f>N13</f>
        <v>45031</v>
      </c>
      <c r="O82" s="102">
        <f>O13</f>
        <v>44674</v>
      </c>
    </row>
    <row r="83" spans="1:15" ht="5.0999999999999996" customHeight="1" x14ac:dyDescent="0.3"/>
    <row r="84" spans="1:15" ht="14.4" customHeight="1" x14ac:dyDescent="0.3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>
        <v>244</v>
      </c>
      <c r="L84" s="25">
        <v>242</v>
      </c>
      <c r="M84" s="25">
        <v>364.5</v>
      </c>
      <c r="N84" s="8">
        <f>IF(K84="-","-",IF(L84="-","-",K84/L84-1))</f>
        <v>8.2644628099173278E-3</v>
      </c>
      <c r="O84" s="8">
        <f>IF(K84="-","-",IF(M84="-","-",K84/M84-1))</f>
        <v>-0.33058984910836764</v>
      </c>
    </row>
    <row r="85" spans="1:15" ht="14.4" customHeight="1" x14ac:dyDescent="0.3">
      <c r="I85" t="s">
        <v>51</v>
      </c>
      <c r="K85" s="25">
        <v>228</v>
      </c>
      <c r="L85" s="25">
        <v>223</v>
      </c>
      <c r="M85" s="25" t="s">
        <v>30</v>
      </c>
      <c r="N85" s="8">
        <f>IF(K85="-","-",IF(L85="-","-",K85/L85-1))</f>
        <v>2.2421524663677195E-2</v>
      </c>
      <c r="O85" s="8" t="str">
        <f t="shared" ref="O85" si="8">IF(K85="-","-",IF(M85="-","-",K85/M85-1))</f>
        <v>-</v>
      </c>
    </row>
    <row r="86" spans="1:15" ht="5.0999999999999996" customHeight="1" x14ac:dyDescent="0.3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3"/>
    <row r="88" spans="1:15" x14ac:dyDescent="0.3">
      <c r="A88" s="1" t="s">
        <v>52</v>
      </c>
      <c r="I88" s="92" t="s">
        <v>5</v>
      </c>
      <c r="J88" s="93">
        <f>C10</f>
        <v>45038</v>
      </c>
    </row>
    <row r="89" spans="1:15" ht="3" customHeight="1" x14ac:dyDescent="0.3"/>
    <row r="90" spans="1:15" x14ac:dyDescent="0.3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3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45031</v>
      </c>
      <c r="O91" s="140">
        <f>G13</f>
        <v>44674</v>
      </c>
    </row>
    <row r="92" spans="1:15" x14ac:dyDescent="0.3">
      <c r="A92" s="1" t="s">
        <v>58</v>
      </c>
      <c r="B92" t="s">
        <v>59</v>
      </c>
      <c r="F92" t="s">
        <v>60</v>
      </c>
      <c r="I92" s="33">
        <v>116</v>
      </c>
      <c r="J92" s="33" t="s">
        <v>179</v>
      </c>
      <c r="K92" s="103">
        <v>861.72413793103453</v>
      </c>
      <c r="L92" s="103">
        <v>847.19298245614038</v>
      </c>
      <c r="M92" s="103">
        <v>779.67058823529408</v>
      </c>
      <c r="N92" s="34">
        <f t="shared" ref="N92:N99" si="9">IF(K92="-","-",IF(L92="-","-",K92/L92-1))</f>
        <v>1.7152119736362881E-2</v>
      </c>
      <c r="O92" s="8">
        <f t="shared" ref="O92:O99" si="10">IF(K92="-","-",IF(M92="-","-",K92/M92-1))</f>
        <v>0.10524130438402257</v>
      </c>
    </row>
    <row r="93" spans="1:15" x14ac:dyDescent="0.3">
      <c r="A93" s="1" t="s">
        <v>61</v>
      </c>
      <c r="F93" t="s">
        <v>62</v>
      </c>
      <c r="I93" s="33">
        <v>201</v>
      </c>
      <c r="J93" s="33" t="s">
        <v>180</v>
      </c>
      <c r="K93" s="103">
        <v>1015.5572139303482</v>
      </c>
      <c r="L93" s="103">
        <v>1014.5371428571428</v>
      </c>
      <c r="M93" s="103">
        <v>901.32</v>
      </c>
      <c r="N93" s="34">
        <f t="shared" si="9"/>
        <v>1.0054546355322547E-3</v>
      </c>
      <c r="O93" s="8">
        <f t="shared" si="10"/>
        <v>0.1267443459929305</v>
      </c>
    </row>
    <row r="94" spans="1:15" x14ac:dyDescent="0.3">
      <c r="F94" t="s">
        <v>63</v>
      </c>
      <c r="I94" s="33">
        <v>290</v>
      </c>
      <c r="J94" s="33" t="s">
        <v>181</v>
      </c>
      <c r="K94" s="103">
        <v>1159.9655172413793</v>
      </c>
      <c r="L94" s="103">
        <v>1157.8648648648648</v>
      </c>
      <c r="M94" s="103">
        <v>1005.119170984456</v>
      </c>
      <c r="N94" s="34">
        <f t="shared" si="9"/>
        <v>1.8142465846044953E-3</v>
      </c>
      <c r="O94" s="8">
        <f t="shared" si="10"/>
        <v>0.1540576985565405</v>
      </c>
    </row>
    <row r="95" spans="1:15" x14ac:dyDescent="0.3">
      <c r="F95" t="s">
        <v>64</v>
      </c>
      <c r="I95" s="33">
        <v>430</v>
      </c>
      <c r="J95" s="33" t="s">
        <v>182</v>
      </c>
      <c r="K95" s="103">
        <v>1542.9813953488372</v>
      </c>
      <c r="L95" s="103">
        <v>1581.1470588235295</v>
      </c>
      <c r="M95" s="103">
        <v>1350.1375661375662</v>
      </c>
      <c r="N95" s="34">
        <f t="shared" si="9"/>
        <v>-2.4137959376839935E-2</v>
      </c>
      <c r="O95" s="8">
        <f t="shared" si="10"/>
        <v>0.14283272612208919</v>
      </c>
    </row>
    <row r="96" spans="1:15" x14ac:dyDescent="0.3">
      <c r="B96" t="s">
        <v>65</v>
      </c>
      <c r="F96" t="s">
        <v>60</v>
      </c>
      <c r="I96" s="33">
        <v>102</v>
      </c>
      <c r="J96" s="33" t="s">
        <v>183</v>
      </c>
      <c r="K96" s="103">
        <v>738.87254901960785</v>
      </c>
      <c r="L96" s="103">
        <v>742</v>
      </c>
      <c r="M96" s="103">
        <v>746.97029702970292</v>
      </c>
      <c r="N96" s="34">
        <f t="shared" si="9"/>
        <v>-4.2148935045716041E-3</v>
      </c>
      <c r="O96" s="8">
        <f t="shared" si="10"/>
        <v>-1.0840789844382637E-2</v>
      </c>
    </row>
    <row r="97" spans="1:15" x14ac:dyDescent="0.3">
      <c r="F97" t="s">
        <v>62</v>
      </c>
      <c r="I97" s="33">
        <v>180</v>
      </c>
      <c r="J97" s="33" t="s">
        <v>184</v>
      </c>
      <c r="K97" s="103">
        <v>927.66111111111115</v>
      </c>
      <c r="L97" s="103">
        <v>926.2341772151899</v>
      </c>
      <c r="M97" s="103">
        <v>849.70909090909095</v>
      </c>
      <c r="N97" s="34">
        <f t="shared" si="9"/>
        <v>1.540575732382754E-3</v>
      </c>
      <c r="O97" s="8">
        <f t="shared" si="10"/>
        <v>9.1739656590728691E-2</v>
      </c>
    </row>
    <row r="98" spans="1:15" x14ac:dyDescent="0.3">
      <c r="F98" t="s">
        <v>63</v>
      </c>
      <c r="I98" s="33">
        <v>270</v>
      </c>
      <c r="J98" s="33" t="s">
        <v>185</v>
      </c>
      <c r="K98" s="103">
        <v>1166.6925925925925</v>
      </c>
      <c r="L98" s="103">
        <v>1154.2782258064517</v>
      </c>
      <c r="M98" s="103">
        <v>984.35582822085894</v>
      </c>
      <c r="N98" s="34">
        <f t="shared" si="9"/>
        <v>1.0755090504689591E-2</v>
      </c>
      <c r="O98" s="8">
        <f t="shared" si="10"/>
        <v>0.18523460637327882</v>
      </c>
    </row>
    <row r="99" spans="1:15" x14ac:dyDescent="0.3">
      <c r="F99" t="s">
        <v>64</v>
      </c>
      <c r="I99" s="33">
        <v>312</v>
      </c>
      <c r="J99" s="33" t="s">
        <v>186</v>
      </c>
      <c r="K99" s="103">
        <v>1465.5128205128206</v>
      </c>
      <c r="L99" s="103">
        <v>1488.3680297397771</v>
      </c>
      <c r="M99" s="103">
        <v>1329.3942307692307</v>
      </c>
      <c r="N99" s="34">
        <f t="shared" si="9"/>
        <v>-1.5355885621214593E-2</v>
      </c>
      <c r="O99" s="8">
        <f t="shared" si="10"/>
        <v>0.1023914400958601</v>
      </c>
    </row>
    <row r="100" spans="1:15" ht="8.1" customHeight="1" x14ac:dyDescent="0.3">
      <c r="I100" s="103"/>
      <c r="J100" s="103"/>
      <c r="K100" s="103"/>
      <c r="L100" s="103"/>
      <c r="M100" s="103"/>
      <c r="N100" s="35"/>
      <c r="O100" s="8"/>
    </row>
    <row r="101" spans="1:15" x14ac:dyDescent="0.3">
      <c r="A101" s="1" t="s">
        <v>66</v>
      </c>
      <c r="B101" t="s">
        <v>59</v>
      </c>
      <c r="F101" t="s">
        <v>67</v>
      </c>
      <c r="I101" s="33">
        <v>14</v>
      </c>
      <c r="J101" s="33" t="s">
        <v>187</v>
      </c>
      <c r="K101" s="103">
        <v>369.28571428571428</v>
      </c>
      <c r="L101" s="103">
        <v>559.16666666666663</v>
      </c>
      <c r="M101" s="103">
        <v>307.5</v>
      </c>
      <c r="N101" s="34">
        <f>IF(K101="-","-",IF(L101="-","-",K101/L101-1))</f>
        <v>-0.33957845433255263</v>
      </c>
      <c r="O101" s="8">
        <f>IF(K101="-","-",IF(M101="-","-",K101/M101-1))</f>
        <v>0.20092915214866425</v>
      </c>
    </row>
    <row r="102" spans="1:15" x14ac:dyDescent="0.3">
      <c r="A102" s="1" t="s">
        <v>68</v>
      </c>
      <c r="F102" t="s">
        <v>69</v>
      </c>
      <c r="I102" s="33">
        <v>510</v>
      </c>
      <c r="J102" s="33" t="s">
        <v>188</v>
      </c>
      <c r="K102" s="103">
        <v>945.26470588235293</v>
      </c>
      <c r="L102" s="103">
        <v>987.6062322946176</v>
      </c>
      <c r="M102" s="103">
        <v>845.17857142857144</v>
      </c>
      <c r="N102" s="34">
        <f>IF(K102="-","-",IF(L102="-","-",K102/L102-1))</f>
        <v>-4.28728829645878E-2</v>
      </c>
      <c r="O102" s="8">
        <f>IF(K102="-","-",IF(M102="-","-",K102/M102-1))</f>
        <v>0.1184201041498365</v>
      </c>
    </row>
    <row r="103" spans="1:15" x14ac:dyDescent="0.3">
      <c r="B103" t="s">
        <v>65</v>
      </c>
      <c r="F103" t="s">
        <v>67</v>
      </c>
      <c r="I103" s="33">
        <v>9</v>
      </c>
      <c r="J103" s="33" t="s">
        <v>189</v>
      </c>
      <c r="K103" s="103">
        <v>472.22222222222223</v>
      </c>
      <c r="L103" s="103" t="s">
        <v>30</v>
      </c>
      <c r="M103" s="103">
        <v>402.85714285714283</v>
      </c>
      <c r="N103" s="34" t="str">
        <f>IF(K103="-","-",IF(L103="-","-",K103/L103-1))</f>
        <v>-</v>
      </c>
      <c r="O103" s="8">
        <f>IF(K103="-","-",IF(M103="-","-",K103/M103-1))</f>
        <v>0.17218282111899152</v>
      </c>
    </row>
    <row r="104" spans="1:15" x14ac:dyDescent="0.3">
      <c r="F104" t="s">
        <v>69</v>
      </c>
      <c r="I104" s="33">
        <v>527</v>
      </c>
      <c r="J104" s="33" t="s">
        <v>190</v>
      </c>
      <c r="K104" s="103">
        <v>850.03795066413659</v>
      </c>
      <c r="L104" s="103">
        <v>885.78260869565213</v>
      </c>
      <c r="M104" s="103">
        <v>776.44927536231887</v>
      </c>
      <c r="N104" s="34">
        <f>IF(K104="-","-",IF(L104="-","-",K104/L104-1))</f>
        <v>-4.0353759128496369E-2</v>
      </c>
      <c r="O104" s="8">
        <f>IF(K104="-","-",IF(M104="-","-",K104/M104-1))</f>
        <v>9.4775895395714738E-2</v>
      </c>
    </row>
    <row r="105" spans="1:15" ht="8.1" customHeight="1" x14ac:dyDescent="0.3">
      <c r="I105" s="103"/>
      <c r="J105" s="103"/>
      <c r="K105" s="103"/>
      <c r="L105" s="103"/>
      <c r="M105" s="103"/>
      <c r="N105" s="34"/>
      <c r="O105" s="8"/>
    </row>
    <row r="106" spans="1:15" x14ac:dyDescent="0.3">
      <c r="A106" s="1" t="s">
        <v>70</v>
      </c>
      <c r="B106" t="s">
        <v>71</v>
      </c>
      <c r="F106" t="s">
        <v>72</v>
      </c>
      <c r="I106" s="33">
        <v>16</v>
      </c>
      <c r="J106" s="33" t="s">
        <v>191</v>
      </c>
      <c r="K106" s="103">
        <v>1646.25</v>
      </c>
      <c r="L106" s="103">
        <v>1795.5102040816328</v>
      </c>
      <c r="M106" s="103">
        <v>1663.75</v>
      </c>
      <c r="N106" s="34">
        <f t="shared" ref="N106:N111" si="11">IF(K106="-","-",IF(L106="-","-",K106/L106-1))</f>
        <v>-8.3129688565583115E-2</v>
      </c>
      <c r="O106" s="8">
        <f t="shared" ref="O106:O110" si="12">IF(K106="-","-",IF(M106="-","-",K106/M106-1))</f>
        <v>-1.0518407212622094E-2</v>
      </c>
    </row>
    <row r="107" spans="1:15" x14ac:dyDescent="0.3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3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3">
      <c r="B109" t="s">
        <v>75</v>
      </c>
      <c r="F109" t="s">
        <v>76</v>
      </c>
      <c r="I109" s="33">
        <v>53</v>
      </c>
      <c r="J109" s="33" t="s">
        <v>192</v>
      </c>
      <c r="K109" s="103">
        <v>1800.566037735849</v>
      </c>
      <c r="L109" s="103">
        <v>2010.4761904761904</v>
      </c>
      <c r="M109" s="103">
        <v>1362.5925925925926</v>
      </c>
      <c r="N109" s="34">
        <f t="shared" si="11"/>
        <v>-0.10440817639855915</v>
      </c>
      <c r="O109" s="8">
        <f t="shared" si="12"/>
        <v>0.32142655664223763</v>
      </c>
    </row>
    <row r="110" spans="1:15" x14ac:dyDescent="0.3">
      <c r="F110" t="s">
        <v>73</v>
      </c>
      <c r="I110" s="33">
        <v>11</v>
      </c>
      <c r="J110" s="33" t="s">
        <v>193</v>
      </c>
      <c r="K110" s="103">
        <v>1381.8181818181818</v>
      </c>
      <c r="L110" s="103" t="s">
        <v>30</v>
      </c>
      <c r="M110" s="103">
        <v>974</v>
      </c>
      <c r="N110" s="34" t="str">
        <f t="shared" si="11"/>
        <v>-</v>
      </c>
      <c r="O110" s="8">
        <f t="shared" si="12"/>
        <v>0.41870449878663418</v>
      </c>
    </row>
    <row r="111" spans="1:15" x14ac:dyDescent="0.3">
      <c r="F111" t="s">
        <v>74</v>
      </c>
      <c r="I111" s="33" t="s">
        <v>30</v>
      </c>
      <c r="J111" s="33" t="s">
        <v>30</v>
      </c>
      <c r="K111" s="103" t="s">
        <v>30</v>
      </c>
      <c r="L111" s="103">
        <v>1534.5454545454545</v>
      </c>
      <c r="M111" s="103">
        <v>1219.4444444444443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3">
      <c r="I112" s="103"/>
      <c r="J112" s="103"/>
      <c r="K112" s="103"/>
      <c r="L112" s="103"/>
      <c r="M112" s="103"/>
      <c r="N112" s="35"/>
      <c r="O112" s="8"/>
    </row>
    <row r="113" spans="1:15" x14ac:dyDescent="0.3">
      <c r="A113" s="1" t="s">
        <v>77</v>
      </c>
      <c r="F113" t="s">
        <v>78</v>
      </c>
      <c r="I113" s="33">
        <v>440</v>
      </c>
      <c r="J113" s="33" t="s">
        <v>194</v>
      </c>
      <c r="K113" s="103">
        <v>1150.3295454545455</v>
      </c>
      <c r="L113" s="103">
        <v>1171.8541114058355</v>
      </c>
      <c r="M113" s="103">
        <v>1037.7913223140497</v>
      </c>
      <c r="N113" s="34">
        <f>IF(K113="-","-",IF(L113="-","-",K113/L113-1))</f>
        <v>-1.8367957019383319E-2</v>
      </c>
      <c r="O113" s="8">
        <f>IF(K113="-","-",IF(M113="-","-",K113/M113-1))</f>
        <v>0.10844012733654385</v>
      </c>
    </row>
    <row r="114" spans="1:15" x14ac:dyDescent="0.3">
      <c r="A114" s="1" t="s">
        <v>61</v>
      </c>
      <c r="F114" t="s">
        <v>79</v>
      </c>
      <c r="I114" s="33">
        <v>955</v>
      </c>
      <c r="J114" s="33" t="s">
        <v>195</v>
      </c>
      <c r="K114" s="103">
        <v>225.4607329842932</v>
      </c>
      <c r="L114" s="103">
        <v>282.24909747292418</v>
      </c>
      <c r="M114" s="103">
        <v>198.05737704918033</v>
      </c>
      <c r="N114" s="34">
        <f>IF(K114="-","-",IF(L114="-","-",K114/L114-1))</f>
        <v>-0.20119945465575351</v>
      </c>
      <c r="O114" s="8">
        <f>IF(K114="-","-",IF(M114="-","-",K114/M114-1))</f>
        <v>0.13836069296377818</v>
      </c>
    </row>
    <row r="115" spans="1:15" ht="8.1" customHeight="1" x14ac:dyDescent="0.3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3">
      <c r="A116" s="1" t="s">
        <v>70</v>
      </c>
      <c r="B116" t="s">
        <v>80</v>
      </c>
      <c r="F116" t="s">
        <v>81</v>
      </c>
      <c r="I116" s="33" t="s">
        <v>30</v>
      </c>
      <c r="J116" s="33" t="s">
        <v>30</v>
      </c>
      <c r="K116" s="104" t="s">
        <v>30</v>
      </c>
      <c r="L116" s="103" t="s">
        <v>30</v>
      </c>
      <c r="M116" s="105" t="s">
        <v>30</v>
      </c>
      <c r="N116" s="8" t="str">
        <f t="shared" ref="N116:N121" si="13">IF(K116="-","-",IF(L116="-","-",K116/L116-1))</f>
        <v>-</v>
      </c>
      <c r="O116" s="8" t="str">
        <f t="shared" ref="O116:O121" si="14">IF(K116="-","-",IF(M116="-","-",K116/M116-1))</f>
        <v>-</v>
      </c>
    </row>
    <row r="117" spans="1:15" x14ac:dyDescent="0.3">
      <c r="A117" s="1" t="s">
        <v>82</v>
      </c>
      <c r="F117" t="s">
        <v>83</v>
      </c>
      <c r="I117" s="33">
        <v>14</v>
      </c>
      <c r="J117" s="33" t="s">
        <v>196</v>
      </c>
      <c r="K117" s="104">
        <v>116.85714285714286</v>
      </c>
      <c r="L117" s="103" t="s">
        <v>30</v>
      </c>
      <c r="M117" s="105" t="s">
        <v>30</v>
      </c>
      <c r="N117" s="34" t="str">
        <f t="shared" si="13"/>
        <v>-</v>
      </c>
      <c r="O117" s="8" t="str">
        <f t="shared" si="14"/>
        <v>-</v>
      </c>
    </row>
    <row r="118" spans="1:15" x14ac:dyDescent="0.3">
      <c r="B118" t="s">
        <v>84</v>
      </c>
      <c r="F118" t="s">
        <v>81</v>
      </c>
      <c r="I118" s="33" t="s">
        <v>30</v>
      </c>
      <c r="J118" s="33" t="s">
        <v>30</v>
      </c>
      <c r="K118" s="104" t="s">
        <v>30</v>
      </c>
      <c r="L118" s="103" t="s">
        <v>30</v>
      </c>
      <c r="M118" s="105" t="s">
        <v>30</v>
      </c>
      <c r="N118" s="34" t="str">
        <f t="shared" si="13"/>
        <v>-</v>
      </c>
      <c r="O118" s="8" t="str">
        <f t="shared" si="14"/>
        <v>-</v>
      </c>
    </row>
    <row r="119" spans="1:15" x14ac:dyDescent="0.3">
      <c r="F119" t="s">
        <v>83</v>
      </c>
      <c r="I119" s="33">
        <v>27</v>
      </c>
      <c r="J119" s="33" t="s">
        <v>197</v>
      </c>
      <c r="K119" s="104">
        <v>110</v>
      </c>
      <c r="L119" s="103" t="s">
        <v>30</v>
      </c>
      <c r="M119" s="105" t="s">
        <v>30</v>
      </c>
      <c r="N119" s="34" t="str">
        <f t="shared" si="13"/>
        <v>-</v>
      </c>
      <c r="O119" s="8" t="str">
        <f t="shared" si="14"/>
        <v>-</v>
      </c>
    </row>
    <row r="120" spans="1:15" x14ac:dyDescent="0.3">
      <c r="B120" t="s">
        <v>85</v>
      </c>
      <c r="F120" t="s">
        <v>81</v>
      </c>
      <c r="I120" s="33">
        <v>179.0001</v>
      </c>
      <c r="J120" s="33" t="s">
        <v>198</v>
      </c>
      <c r="K120" s="104">
        <v>158.69823536411431</v>
      </c>
      <c r="L120" s="103" t="s">
        <v>30</v>
      </c>
      <c r="M120" s="105">
        <v>97.148729470788354</v>
      </c>
      <c r="N120" s="34" t="str">
        <f t="shared" si="13"/>
        <v>-</v>
      </c>
      <c r="O120" s="8">
        <f t="shared" si="14"/>
        <v>0.63355955583375145</v>
      </c>
    </row>
    <row r="121" spans="1:15" x14ac:dyDescent="0.3">
      <c r="B121" t="s">
        <v>86</v>
      </c>
      <c r="F121" t="s">
        <v>83</v>
      </c>
      <c r="I121" s="33">
        <v>337</v>
      </c>
      <c r="J121" s="33" t="s">
        <v>199</v>
      </c>
      <c r="K121" s="104">
        <v>188.87240356083086</v>
      </c>
      <c r="L121" s="103">
        <v>211.57894736842104</v>
      </c>
      <c r="M121" s="105">
        <v>221.41618497109826</v>
      </c>
      <c r="N121" s="34">
        <f t="shared" si="13"/>
        <v>-0.1073194856577645</v>
      </c>
      <c r="O121" s="8">
        <f t="shared" si="14"/>
        <v>-0.14698013794481812</v>
      </c>
    </row>
    <row r="122" spans="1:15" x14ac:dyDescent="0.3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3">
      <c r="I123" s="103"/>
      <c r="J123" s="38"/>
      <c r="K123" s="104"/>
      <c r="L123" s="103"/>
      <c r="M123" s="104"/>
      <c r="N123" s="34"/>
      <c r="O123" s="34"/>
    </row>
    <row r="124" spans="1:15" x14ac:dyDescent="0.3">
      <c r="A124" s="1" t="s">
        <v>88</v>
      </c>
      <c r="B124" t="s">
        <v>89</v>
      </c>
      <c r="F124" t="s">
        <v>81</v>
      </c>
      <c r="I124" s="33">
        <v>475</v>
      </c>
      <c r="J124" s="33" t="s">
        <v>200</v>
      </c>
      <c r="K124" s="104">
        <v>75.267352575294197</v>
      </c>
      <c r="L124" s="103">
        <v>83.271151156291879</v>
      </c>
      <c r="M124" s="40">
        <v>100.50552763735344</v>
      </c>
      <c r="N124" s="34">
        <f>IF(K124="-","-",IF(L124="-","-",K124/L124-1))</f>
        <v>-9.611730437081778E-2</v>
      </c>
      <c r="O124" s="8">
        <f>IF(K124="-","-",IF(M124="-","-",K124/M124-1))</f>
        <v>-0.25111230850032706</v>
      </c>
    </row>
    <row r="125" spans="1:15" x14ac:dyDescent="0.3">
      <c r="A125" s="1" t="s">
        <v>82</v>
      </c>
      <c r="F125" t="s">
        <v>83</v>
      </c>
      <c r="I125" s="33">
        <v>628</v>
      </c>
      <c r="J125" s="33" t="s">
        <v>201</v>
      </c>
      <c r="K125" s="104">
        <v>105.2452229299363</v>
      </c>
      <c r="L125" s="103">
        <v>107.74951076320939</v>
      </c>
      <c r="M125" s="40">
        <v>133.10379241516966</v>
      </c>
      <c r="N125" s="34">
        <f>IF(K125="-","-",IF(L125="-","-",K125/L125-1))</f>
        <v>-2.3241755953551491E-2</v>
      </c>
      <c r="O125" s="8">
        <f>IF(K125="-","-",IF(M125="-","-",K125/M125-1))</f>
        <v>-0.20929959229364792</v>
      </c>
    </row>
    <row r="126" spans="1:15" x14ac:dyDescent="0.3">
      <c r="B126" t="s">
        <v>90</v>
      </c>
      <c r="I126" s="33">
        <v>22</v>
      </c>
      <c r="J126" s="33" t="s">
        <v>202</v>
      </c>
      <c r="K126" s="104">
        <v>126.72727272727273</v>
      </c>
      <c r="L126" s="103">
        <v>113.25</v>
      </c>
      <c r="M126" s="40">
        <v>120.57894736842105</v>
      </c>
      <c r="N126" s="34">
        <f>IF(K126="-","-",IF(L126="-","-",K126/L126-1))</f>
        <v>0.11900461569335752</v>
      </c>
      <c r="O126" s="8">
        <f>IF(K126="-","-",IF(M126="-","-",K126/M126-1))</f>
        <v>5.0990040077774745E-2</v>
      </c>
    </row>
    <row r="127" spans="1:15" x14ac:dyDescent="0.3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>
        <v>74</v>
      </c>
      <c r="J127" s="118" t="s">
        <v>203</v>
      </c>
      <c r="K127" s="114">
        <v>82.608108108108112</v>
      </c>
      <c r="L127" s="103">
        <v>90</v>
      </c>
      <c r="M127" s="154">
        <v>82.333333333333329</v>
      </c>
      <c r="N127" s="155">
        <f>IF(K127="-","-",IF(L127="-","-",K127/L127-1))</f>
        <v>-8.2132132132132107E-2</v>
      </c>
      <c r="O127" s="142">
        <f>IF(K127="-","-",IF(M127="-","-",K127/M127-1))</f>
        <v>3.3373454426086635E-3</v>
      </c>
    </row>
  </sheetData>
  <mergeCells count="16">
    <mergeCell ref="A45:H45"/>
    <mergeCell ref="G5:J5"/>
    <mergeCell ref="H8:O8"/>
    <mergeCell ref="F12:G12"/>
    <mergeCell ref="N12:O12"/>
    <mergeCell ref="A38:H38"/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</mergeCells>
  <pageMargins left="0.11811023622047245" right="0.11811023622047245" top="0.35433070866141736" bottom="0.55118110236220474" header="0.31496062992125984" footer="0.31496062992125984"/>
  <pageSetup paperSize="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B9ABD-6E2F-42E4-A900-3D224E83A4B5}">
  <sheetPr>
    <pageSetUpPr fitToPage="1"/>
  </sheetPr>
  <dimension ref="A1:P127"/>
  <sheetViews>
    <sheetView showGridLines="0" zoomScale="120" zoomScaleNormal="120" workbookViewId="0">
      <selection activeCell="A23" sqref="A23"/>
    </sheetView>
  </sheetViews>
  <sheetFormatPr defaultRowHeight="14.4" x14ac:dyDescent="0.3"/>
  <cols>
    <col min="1" max="1" width="9.88671875" customWidth="1"/>
    <col min="2" max="2" width="8.109375" customWidth="1"/>
    <col min="3" max="3" width="9.5546875" customWidth="1"/>
    <col min="4" max="5" width="8.88671875" hidden="1" customWidth="1"/>
    <col min="6" max="6" width="9.88671875" customWidth="1"/>
    <col min="7" max="7" width="9.88671875" bestFit="1" customWidth="1"/>
    <col min="8" max="8" width="3.109375" customWidth="1"/>
    <col min="9" max="9" width="12" bestFit="1" customWidth="1"/>
    <col min="10" max="10" width="9.5546875" customWidth="1"/>
    <col min="11" max="11" width="8.5546875" customWidth="1"/>
    <col min="12" max="13" width="8.88671875" hidden="1" customWidth="1"/>
    <col min="14" max="14" width="9.88671875" customWidth="1"/>
    <col min="15" max="15" width="10.109375" customWidth="1"/>
  </cols>
  <sheetData>
    <row r="1" spans="1:16" x14ac:dyDescent="0.3">
      <c r="A1" s="90" t="s">
        <v>0</v>
      </c>
      <c r="B1" s="128" t="s">
        <v>204</v>
      </c>
      <c r="C1" s="91"/>
      <c r="G1" s="1" t="s">
        <v>1</v>
      </c>
      <c r="N1" s="92" t="s">
        <v>205</v>
      </c>
      <c r="O1" s="94"/>
      <c r="P1" s="94"/>
    </row>
    <row r="2" spans="1:16" ht="5.0999999999999996" customHeight="1" x14ac:dyDescent="0.3">
      <c r="N2" s="94"/>
      <c r="O2" s="94"/>
      <c r="P2" s="94"/>
    </row>
    <row r="3" spans="1:16" ht="10.35" customHeight="1" x14ac:dyDescent="0.3"/>
    <row r="4" spans="1:16" ht="5.0999999999999996" customHeight="1" x14ac:dyDescent="0.3"/>
    <row r="5" spans="1:16" x14ac:dyDescent="0.3">
      <c r="G5" s="156" t="s">
        <v>2</v>
      </c>
      <c r="H5" s="156"/>
      <c r="I5" s="156"/>
      <c r="J5" s="156"/>
      <c r="L5" t="s">
        <v>32</v>
      </c>
    </row>
    <row r="6" spans="1:16" ht="10.35" customHeight="1" x14ac:dyDescent="0.3">
      <c r="G6" s="2"/>
      <c r="H6" s="2"/>
      <c r="I6" s="2"/>
      <c r="J6" s="2"/>
    </row>
    <row r="7" spans="1:16" ht="5.0999999999999996" customHeight="1" x14ac:dyDescent="0.3"/>
    <row r="8" spans="1:16" x14ac:dyDescent="0.3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3"/>
    <row r="10" spans="1:16" x14ac:dyDescent="0.3">
      <c r="A10" s="92" t="s">
        <v>5</v>
      </c>
      <c r="C10" s="93">
        <v>45045</v>
      </c>
    </row>
    <row r="11" spans="1:16" ht="5.0999999999999996" customHeight="1" x14ac:dyDescent="0.3"/>
    <row r="12" spans="1:16" x14ac:dyDescent="0.3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3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45038</v>
      </c>
      <c r="G13" s="140">
        <v>44681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45038</v>
      </c>
      <c r="O13" s="140">
        <f>G13</f>
        <v>44681</v>
      </c>
    </row>
    <row r="14" spans="1:16" x14ac:dyDescent="0.3">
      <c r="A14" t="s">
        <v>13</v>
      </c>
      <c r="B14" s="5">
        <v>135</v>
      </c>
      <c r="C14" s="6">
        <v>496.4</v>
      </c>
      <c r="D14" s="107">
        <v>496.2</v>
      </c>
      <c r="E14" s="107">
        <v>432.6</v>
      </c>
      <c r="F14" s="7">
        <f t="shared" ref="F14:F21" si="0">IF(C14="-","-",IF(D14="-","-",C14/D14-1))</f>
        <v>4.0306328093508981E-4</v>
      </c>
      <c r="G14" s="7">
        <f t="shared" ref="G14:G21" si="1">IF(C14="-","-",IF(E14="-","-",C14/E14-1))</f>
        <v>0.1474803513638463</v>
      </c>
      <c r="I14" t="s">
        <v>13</v>
      </c>
      <c r="J14" s="5">
        <v>64</v>
      </c>
      <c r="K14" s="6">
        <v>487.2</v>
      </c>
      <c r="L14" s="107">
        <v>485.3</v>
      </c>
      <c r="M14" s="6">
        <v>420.5</v>
      </c>
      <c r="N14" s="8">
        <f t="shared" ref="N14:N20" si="2">IF(K14="-","-",IF(L14="-","-",K14/L14-1))</f>
        <v>3.9151040593445874E-3</v>
      </c>
      <c r="O14" s="7">
        <f t="shared" ref="O14:O20" si="3">IF(K14="-","-",IF(M14="-","-",K14/M14-1))</f>
        <v>0.15862068965517229</v>
      </c>
    </row>
    <row r="15" spans="1:16" x14ac:dyDescent="0.3">
      <c r="A15" t="s">
        <v>14</v>
      </c>
      <c r="B15" s="5">
        <v>257</v>
      </c>
      <c r="C15" s="6">
        <v>499.3</v>
      </c>
      <c r="D15" s="107">
        <v>499.6</v>
      </c>
      <c r="E15" s="107">
        <v>436.2</v>
      </c>
      <c r="F15" s="9">
        <f t="shared" si="0"/>
        <v>-6.0048038430748907E-4</v>
      </c>
      <c r="G15" s="7">
        <f t="shared" si="1"/>
        <v>0.14465841357175613</v>
      </c>
      <c r="I15" t="s">
        <v>14</v>
      </c>
      <c r="J15" s="5">
        <v>48</v>
      </c>
      <c r="K15" s="6">
        <v>488.4</v>
      </c>
      <c r="L15" s="107">
        <v>489.5</v>
      </c>
      <c r="M15" s="6">
        <v>424.6</v>
      </c>
      <c r="N15" s="8">
        <f t="shared" si="2"/>
        <v>-2.2471910112360494E-3</v>
      </c>
      <c r="O15" s="7">
        <f t="shared" si="3"/>
        <v>0.15025906735751282</v>
      </c>
    </row>
    <row r="16" spans="1:16" x14ac:dyDescent="0.3">
      <c r="A16" t="s">
        <v>15</v>
      </c>
      <c r="B16" s="5">
        <v>48</v>
      </c>
      <c r="C16" s="6">
        <v>493.7</v>
      </c>
      <c r="D16" s="107">
        <v>494.9</v>
      </c>
      <c r="E16" s="107">
        <v>433.1</v>
      </c>
      <c r="F16" s="9">
        <f t="shared" si="0"/>
        <v>-2.4247322691453022E-3</v>
      </c>
      <c r="G16" s="7">
        <f t="shared" si="1"/>
        <v>0.13992149619025618</v>
      </c>
      <c r="I16" t="s">
        <v>16</v>
      </c>
      <c r="J16" s="5">
        <v>90</v>
      </c>
      <c r="K16" s="6">
        <v>478.2</v>
      </c>
      <c r="L16" s="107">
        <v>478.4</v>
      </c>
      <c r="M16" s="6">
        <v>417.3</v>
      </c>
      <c r="N16" s="8">
        <f t="shared" si="2"/>
        <v>-4.180602006689238E-4</v>
      </c>
      <c r="O16" s="7">
        <f t="shared" si="3"/>
        <v>0.14593817397555719</v>
      </c>
    </row>
    <row r="17" spans="1:15" x14ac:dyDescent="0.3">
      <c r="A17" t="s">
        <v>17</v>
      </c>
      <c r="B17" s="10">
        <v>619</v>
      </c>
      <c r="C17" s="6">
        <v>494.3</v>
      </c>
      <c r="D17" s="107">
        <v>493.6</v>
      </c>
      <c r="E17" s="107">
        <v>431.2</v>
      </c>
      <c r="F17" s="9">
        <f t="shared" si="0"/>
        <v>1.4181523500809146E-3</v>
      </c>
      <c r="G17" s="7">
        <f t="shared" si="1"/>
        <v>0.14633580705009286</v>
      </c>
      <c r="I17" t="s">
        <v>17</v>
      </c>
      <c r="J17" s="5">
        <v>74</v>
      </c>
      <c r="K17" s="6">
        <v>482.5</v>
      </c>
      <c r="L17" s="107">
        <v>483.8</v>
      </c>
      <c r="M17" s="6">
        <v>419.6</v>
      </c>
      <c r="N17" s="8">
        <f t="shared" si="2"/>
        <v>-2.6870607689127857E-3</v>
      </c>
      <c r="O17" s="7">
        <f t="shared" si="3"/>
        <v>0.149904671115348</v>
      </c>
    </row>
    <row r="18" spans="1:15" x14ac:dyDescent="0.3">
      <c r="A18" t="s">
        <v>18</v>
      </c>
      <c r="B18" s="5">
        <v>189</v>
      </c>
      <c r="C18" s="6">
        <v>492.5</v>
      </c>
      <c r="D18" s="107">
        <v>492.3</v>
      </c>
      <c r="E18" s="107">
        <v>429.5</v>
      </c>
      <c r="F18" s="7">
        <f t="shared" si="0"/>
        <v>4.0625634775537378E-4</v>
      </c>
      <c r="G18" s="7">
        <f t="shared" si="1"/>
        <v>0.14668218859138538</v>
      </c>
      <c r="I18" t="s">
        <v>19</v>
      </c>
      <c r="J18" s="5">
        <v>124</v>
      </c>
      <c r="K18" s="6">
        <v>462.2</v>
      </c>
      <c r="L18" s="107">
        <v>462.3</v>
      </c>
      <c r="M18" s="6">
        <v>395.9</v>
      </c>
      <c r="N18" s="8">
        <f t="shared" si="2"/>
        <v>-2.1630975557007659E-4</v>
      </c>
      <c r="O18" s="7">
        <f t="shared" si="3"/>
        <v>0.16746653195251326</v>
      </c>
    </row>
    <row r="19" spans="1:15" x14ac:dyDescent="0.3">
      <c r="A19" t="s">
        <v>20</v>
      </c>
      <c r="B19" s="5">
        <v>699</v>
      </c>
      <c r="C19" s="6">
        <v>482.8</v>
      </c>
      <c r="D19" s="107">
        <v>482.6</v>
      </c>
      <c r="E19" s="107">
        <v>417.9</v>
      </c>
      <c r="F19" s="9">
        <f t="shared" si="0"/>
        <v>4.144218814752243E-4</v>
      </c>
      <c r="G19" s="7">
        <f t="shared" si="1"/>
        <v>0.15530031107920572</v>
      </c>
      <c r="I19" s="141" t="s">
        <v>20</v>
      </c>
      <c r="J19" s="5">
        <v>104</v>
      </c>
      <c r="K19" s="6">
        <v>469.2</v>
      </c>
      <c r="L19" s="107">
        <v>466.9</v>
      </c>
      <c r="M19" s="6">
        <v>401.8</v>
      </c>
      <c r="N19" s="142">
        <f t="shared" si="2"/>
        <v>4.9261083743843415E-3</v>
      </c>
      <c r="O19" s="143">
        <f t="shared" si="3"/>
        <v>0.16774514683922348</v>
      </c>
    </row>
    <row r="20" spans="1:15" x14ac:dyDescent="0.3">
      <c r="A20" t="s">
        <v>21</v>
      </c>
      <c r="B20" s="5">
        <v>215</v>
      </c>
      <c r="C20" s="6">
        <v>480.6</v>
      </c>
      <c r="D20" s="107">
        <v>479.1</v>
      </c>
      <c r="E20" s="107">
        <v>416.9</v>
      </c>
      <c r="F20" s="7">
        <f t="shared" si="0"/>
        <v>3.1308703819661332E-3</v>
      </c>
      <c r="G20" s="9">
        <f t="shared" si="1"/>
        <v>0.15279443511633506</v>
      </c>
      <c r="I20" t="s">
        <v>22</v>
      </c>
      <c r="J20" s="121">
        <v>638</v>
      </c>
      <c r="K20" s="125">
        <v>470.45</v>
      </c>
      <c r="L20" s="108">
        <v>472.17</v>
      </c>
      <c r="M20" s="125">
        <v>406.14</v>
      </c>
      <c r="N20" s="8">
        <f t="shared" si="2"/>
        <v>-3.6427557871105964E-3</v>
      </c>
      <c r="O20" s="7">
        <f t="shared" si="3"/>
        <v>0.15834441325651261</v>
      </c>
    </row>
    <row r="21" spans="1:15" x14ac:dyDescent="0.3">
      <c r="A21" s="133" t="s">
        <v>22</v>
      </c>
      <c r="B21" s="119">
        <v>3054</v>
      </c>
      <c r="C21" s="125">
        <v>484.71</v>
      </c>
      <c r="D21" s="108">
        <v>483.63</v>
      </c>
      <c r="E21" s="108">
        <v>422.19</v>
      </c>
      <c r="F21" s="134">
        <f t="shared" si="0"/>
        <v>2.233112089820688E-3</v>
      </c>
      <c r="G21" s="134">
        <f t="shared" si="1"/>
        <v>0.14808498543309878</v>
      </c>
      <c r="J21" s="15"/>
      <c r="K21" s="15"/>
      <c r="L21" s="110"/>
      <c r="M21" s="16"/>
      <c r="N21" s="15"/>
      <c r="O21" s="17"/>
    </row>
    <row r="22" spans="1:15" ht="5.0999999999999996" customHeight="1" x14ac:dyDescent="0.3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3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3">
      <c r="A24" t="s">
        <v>13</v>
      </c>
      <c r="B24" s="5">
        <v>42</v>
      </c>
      <c r="C24" s="6">
        <v>498.7</v>
      </c>
      <c r="D24" s="107">
        <v>498.4</v>
      </c>
      <c r="E24" s="107">
        <v>438.6</v>
      </c>
      <c r="F24" s="9">
        <f t="shared" ref="F24:F33" si="4">IF(C24="-","-",IF(D24="-","-",C24/D24-1))</f>
        <v>6.019261637240092E-4</v>
      </c>
      <c r="G24" s="7">
        <f t="shared" ref="G24:G33" si="5">IF(C24="-","-",IF(E24="-","-",C24/E24-1))</f>
        <v>0.13702690378476956</v>
      </c>
      <c r="I24" t="s">
        <v>17</v>
      </c>
      <c r="J24" s="5">
        <v>38</v>
      </c>
      <c r="K24" s="6">
        <v>415.2</v>
      </c>
      <c r="L24" s="107">
        <v>418.5</v>
      </c>
      <c r="M24" s="6">
        <v>371.6</v>
      </c>
      <c r="N24" s="8">
        <f t="shared" ref="N24:N31" si="6">IF(K24="-","-",IF(L24="-","-",K24/L24-1))</f>
        <v>-7.8853046594982157E-3</v>
      </c>
      <c r="O24" s="7">
        <f t="shared" ref="O24:O31" si="7">IF(K24="-","-",IF(M24="-","-",K24/M24-1))</f>
        <v>0.11733046286329385</v>
      </c>
    </row>
    <row r="25" spans="1:15" x14ac:dyDescent="0.3">
      <c r="A25" t="s">
        <v>14</v>
      </c>
      <c r="B25" s="5">
        <v>141</v>
      </c>
      <c r="C25" s="6">
        <v>500.4</v>
      </c>
      <c r="D25" s="107">
        <v>500.6</v>
      </c>
      <c r="E25" s="107">
        <v>437.6</v>
      </c>
      <c r="F25" s="9">
        <f t="shared" si="4"/>
        <v>-3.9952057530967533E-4</v>
      </c>
      <c r="G25" s="7">
        <f t="shared" si="5"/>
        <v>0.14351005484460688</v>
      </c>
      <c r="I25" t="s">
        <v>18</v>
      </c>
      <c r="J25" s="5">
        <v>47</v>
      </c>
      <c r="K25" s="6">
        <v>420.2</v>
      </c>
      <c r="L25" s="107">
        <v>415.9</v>
      </c>
      <c r="M25" s="6">
        <v>370.6</v>
      </c>
      <c r="N25" s="8">
        <f t="shared" si="6"/>
        <v>1.033902380379903E-2</v>
      </c>
      <c r="O25" s="7">
        <f t="shared" si="7"/>
        <v>0.13383702104695083</v>
      </c>
    </row>
    <row r="26" spans="1:15" x14ac:dyDescent="0.3">
      <c r="A26" t="s">
        <v>15</v>
      </c>
      <c r="B26" s="5">
        <v>112</v>
      </c>
      <c r="C26" s="6">
        <v>495.3</v>
      </c>
      <c r="D26" s="107">
        <v>495</v>
      </c>
      <c r="E26" s="107">
        <v>433.2</v>
      </c>
      <c r="F26" s="7">
        <f t="shared" si="4"/>
        <v>6.0606060606072099E-4</v>
      </c>
      <c r="G26" s="7">
        <f t="shared" si="5"/>
        <v>0.14335180055401664</v>
      </c>
      <c r="I26" t="s">
        <v>19</v>
      </c>
      <c r="J26" s="5">
        <v>55</v>
      </c>
      <c r="K26" s="6">
        <v>395.1</v>
      </c>
      <c r="L26" s="107">
        <v>392.2</v>
      </c>
      <c r="M26" s="6">
        <v>345.9</v>
      </c>
      <c r="N26" s="8">
        <f t="shared" si="6"/>
        <v>7.3941866394697797E-3</v>
      </c>
      <c r="O26" s="7">
        <f t="shared" si="7"/>
        <v>0.142237640936687</v>
      </c>
    </row>
    <row r="27" spans="1:15" x14ac:dyDescent="0.3">
      <c r="A27" t="s">
        <v>16</v>
      </c>
      <c r="B27" s="5">
        <v>89</v>
      </c>
      <c r="C27" s="6">
        <v>493.5</v>
      </c>
      <c r="D27" s="107">
        <v>491.1</v>
      </c>
      <c r="E27" s="107">
        <v>430</v>
      </c>
      <c r="F27" s="7">
        <f t="shared" si="4"/>
        <v>4.8869883934026248E-3</v>
      </c>
      <c r="G27" s="7">
        <f t="shared" si="5"/>
        <v>0.14767441860465125</v>
      </c>
      <c r="I27" t="s">
        <v>20</v>
      </c>
      <c r="J27" s="5">
        <v>171</v>
      </c>
      <c r="K27" s="6">
        <v>398.2</v>
      </c>
      <c r="L27" s="107">
        <v>397.2</v>
      </c>
      <c r="M27" s="6">
        <v>356.3</v>
      </c>
      <c r="N27" s="8">
        <f t="shared" si="6"/>
        <v>2.5176233635448853E-3</v>
      </c>
      <c r="O27" s="7">
        <f t="shared" si="7"/>
        <v>0.117597530171204</v>
      </c>
    </row>
    <row r="28" spans="1:15" x14ac:dyDescent="0.3">
      <c r="A28" t="s">
        <v>17</v>
      </c>
      <c r="B28" s="5">
        <v>455</v>
      </c>
      <c r="C28" s="6">
        <v>495.7</v>
      </c>
      <c r="D28" s="107">
        <v>495</v>
      </c>
      <c r="E28" s="107">
        <v>432.3</v>
      </c>
      <c r="F28" s="7">
        <f t="shared" si="4"/>
        <v>1.4141414141413122E-3</v>
      </c>
      <c r="G28" s="7">
        <f t="shared" si="5"/>
        <v>0.14665741383298636</v>
      </c>
      <c r="I28" t="s">
        <v>21</v>
      </c>
      <c r="J28" s="5">
        <v>103</v>
      </c>
      <c r="K28" s="6">
        <v>399.9</v>
      </c>
      <c r="L28" s="107">
        <v>397.4</v>
      </c>
      <c r="M28" s="6">
        <v>353.9</v>
      </c>
      <c r="N28" s="8">
        <f t="shared" si="6"/>
        <v>6.2908907901357836E-3</v>
      </c>
      <c r="O28" s="7">
        <f t="shared" si="7"/>
        <v>0.12998022040124324</v>
      </c>
    </row>
    <row r="29" spans="1:15" x14ac:dyDescent="0.3">
      <c r="A29" t="s">
        <v>18</v>
      </c>
      <c r="B29" s="5">
        <v>399</v>
      </c>
      <c r="C29" s="6">
        <v>492.3</v>
      </c>
      <c r="D29" s="107">
        <v>491.1</v>
      </c>
      <c r="E29" s="107">
        <v>428.7</v>
      </c>
      <c r="F29" s="7">
        <f t="shared" si="4"/>
        <v>2.4434941967013124E-3</v>
      </c>
      <c r="G29" s="7">
        <f t="shared" si="5"/>
        <v>0.14835549335199438</v>
      </c>
      <c r="I29" t="s">
        <v>25</v>
      </c>
      <c r="J29" s="5">
        <v>319</v>
      </c>
      <c r="K29" s="6">
        <v>358.3</v>
      </c>
      <c r="L29" s="107">
        <v>357.3</v>
      </c>
      <c r="M29" s="6">
        <v>312.2</v>
      </c>
      <c r="N29" s="8">
        <f t="shared" si="6"/>
        <v>2.7987685418415786E-3</v>
      </c>
      <c r="O29" s="7">
        <f t="shared" si="7"/>
        <v>0.14766175528507386</v>
      </c>
    </row>
    <row r="30" spans="1:15" x14ac:dyDescent="0.3">
      <c r="A30" t="s">
        <v>19</v>
      </c>
      <c r="B30" s="5">
        <v>90</v>
      </c>
      <c r="C30" s="6">
        <v>480.3</v>
      </c>
      <c r="D30" s="107">
        <v>478.1</v>
      </c>
      <c r="E30" s="107">
        <v>416</v>
      </c>
      <c r="F30" s="7">
        <f t="shared" si="4"/>
        <v>4.6015477933485371E-3</v>
      </c>
      <c r="G30" s="7">
        <f t="shared" si="5"/>
        <v>0.15456730769230775</v>
      </c>
      <c r="I30" s="141" t="s">
        <v>26</v>
      </c>
      <c r="J30" s="123">
        <v>208</v>
      </c>
      <c r="K30" s="126">
        <v>376.7</v>
      </c>
      <c r="L30" s="112">
        <v>379.5</v>
      </c>
      <c r="M30" s="126">
        <v>334.7</v>
      </c>
      <c r="N30" s="8">
        <f t="shared" si="6"/>
        <v>-7.3781291172595465E-3</v>
      </c>
      <c r="O30" s="143">
        <f t="shared" si="7"/>
        <v>0.12548550941141312</v>
      </c>
    </row>
    <row r="31" spans="1:15" x14ac:dyDescent="0.3">
      <c r="A31" t="s">
        <v>20</v>
      </c>
      <c r="B31" s="5">
        <v>446</v>
      </c>
      <c r="C31" s="6">
        <v>482.7</v>
      </c>
      <c r="D31" s="107">
        <v>481.8</v>
      </c>
      <c r="E31" s="107">
        <v>420.7</v>
      </c>
      <c r="F31" s="9">
        <f t="shared" si="4"/>
        <v>1.8679950186799577E-3</v>
      </c>
      <c r="G31" s="7">
        <f t="shared" si="5"/>
        <v>0.14737342524364161</v>
      </c>
      <c r="I31" t="s">
        <v>22</v>
      </c>
      <c r="J31" s="10">
        <v>1382</v>
      </c>
      <c r="K31" s="6">
        <v>368.45</v>
      </c>
      <c r="L31" s="107">
        <v>366.1</v>
      </c>
      <c r="M31" s="6">
        <v>329.04</v>
      </c>
      <c r="N31" s="145">
        <f t="shared" si="6"/>
        <v>6.4190111991258014E-3</v>
      </c>
      <c r="O31" s="7">
        <f t="shared" si="7"/>
        <v>0.1197726720155603</v>
      </c>
    </row>
    <row r="32" spans="1:15" x14ac:dyDescent="0.3">
      <c r="A32" t="s">
        <v>21</v>
      </c>
      <c r="B32" s="5">
        <v>476</v>
      </c>
      <c r="C32" s="6">
        <v>481.2</v>
      </c>
      <c r="D32" s="107">
        <v>480.3</v>
      </c>
      <c r="E32" s="107">
        <v>419.8</v>
      </c>
      <c r="F32" s="7">
        <f t="shared" si="4"/>
        <v>1.8738288569644101E-3</v>
      </c>
      <c r="G32" s="9">
        <f t="shared" si="5"/>
        <v>0.14626012386850884</v>
      </c>
    </row>
    <row r="33" spans="1:15" x14ac:dyDescent="0.3">
      <c r="A33" s="133" t="s">
        <v>22</v>
      </c>
      <c r="B33" s="119">
        <v>2513</v>
      </c>
      <c r="C33" s="125">
        <v>485.66</v>
      </c>
      <c r="D33" s="108">
        <v>485.17</v>
      </c>
      <c r="E33" s="108">
        <v>424.47</v>
      </c>
      <c r="F33" s="134">
        <f t="shared" si="4"/>
        <v>1.009955273409302E-3</v>
      </c>
      <c r="G33" s="134">
        <f t="shared" si="5"/>
        <v>0.14415624190166554</v>
      </c>
    </row>
    <row r="34" spans="1:15" ht="5.0999999999999996" customHeight="1" x14ac:dyDescent="0.3"/>
    <row r="35" spans="1:15" ht="5.0999999999999996" customHeight="1" x14ac:dyDescent="0.3"/>
    <row r="36" spans="1:15" x14ac:dyDescent="0.3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45045</v>
      </c>
      <c r="K36" s="133"/>
      <c r="L36" s="133"/>
      <c r="M36" s="133"/>
      <c r="N36" s="133"/>
      <c r="O36" s="133"/>
    </row>
    <row r="37" spans="1:15" ht="5.0999999999999996" customHeight="1" x14ac:dyDescent="0.3"/>
    <row r="38" spans="1:15" x14ac:dyDescent="0.3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2054</v>
      </c>
      <c r="K38" s="25">
        <v>625.01830325917501</v>
      </c>
      <c r="L38" s="25">
        <v>618.84960560884963</v>
      </c>
      <c r="M38" s="104">
        <v>584.81155349354003</v>
      </c>
      <c r="N38" s="8">
        <f>IF(K38="-","-",IF(L38="-","-",K38/L38-1))</f>
        <v>9.9680077266210976E-3</v>
      </c>
      <c r="O38" s="8">
        <f>IF(K38="-","-",IF(M38="-","-",K38/M38-1))</f>
        <v>6.8751633796303002E-2</v>
      </c>
    </row>
    <row r="39" spans="1:15" x14ac:dyDescent="0.3">
      <c r="I39" t="s">
        <v>31</v>
      </c>
      <c r="J39" s="103">
        <v>3986</v>
      </c>
      <c r="K39" s="25">
        <v>567.11753145767977</v>
      </c>
      <c r="L39" s="25">
        <v>567.04652804932778</v>
      </c>
      <c r="M39" s="25">
        <v>521.50507830238837</v>
      </c>
      <c r="N39" s="8">
        <f>IF(K39="-","-",IF(L39="-","-",K39/L39-1))</f>
        <v>1.2521619450911459E-4</v>
      </c>
      <c r="O39" s="8">
        <f>IF(K39="-","-",IF(M39="-","-",K39/M39-1))</f>
        <v>8.7463104489355681E-2</v>
      </c>
    </row>
    <row r="40" spans="1:15" x14ac:dyDescent="0.3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6040</v>
      </c>
      <c r="K40" s="115">
        <v>587.19027346393659</v>
      </c>
      <c r="L40" s="115">
        <v>585.56643973414407</v>
      </c>
      <c r="M40" s="115">
        <v>554.76740991462282</v>
      </c>
      <c r="N40" s="149">
        <f>IF(K40="-","-",IF(L40="-","-",K40/L40-1))</f>
        <v>2.7730990364300823E-3</v>
      </c>
      <c r="O40" s="149">
        <f>IF(K40="-","-",IF(M40="-","-",K40/M40-1))</f>
        <v>5.8444066774404835E-2</v>
      </c>
    </row>
    <row r="41" spans="1:15" ht="5.0999999999999996" customHeight="1" x14ac:dyDescent="0.3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3"/>
    <row r="43" spans="1:15" x14ac:dyDescent="0.3">
      <c r="A43" s="1" t="s">
        <v>33</v>
      </c>
      <c r="I43" s="92" t="s">
        <v>5</v>
      </c>
      <c r="J43" s="93">
        <f>J36</f>
        <v>45045</v>
      </c>
    </row>
    <row r="44" spans="1:15" ht="5.0999999999999996" customHeight="1" x14ac:dyDescent="0.3"/>
    <row r="45" spans="1:15" x14ac:dyDescent="0.3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215.66777972533293</v>
      </c>
      <c r="L45" s="28">
        <v>214.90059631140511</v>
      </c>
      <c r="M45" s="28">
        <v>164.65398905034354</v>
      </c>
      <c r="N45" s="8">
        <f>IF(K45="-","-",IF(L45="-","-",K45/L45-1))</f>
        <v>3.5699454868711733E-3</v>
      </c>
      <c r="O45" s="8">
        <f>IF(K45="-","-",IF(M45="-","-",K45/M45-1))</f>
        <v>0.30982420146159795</v>
      </c>
    </row>
    <row r="46" spans="1:15" ht="5.0999999999999996" customHeight="1" x14ac:dyDescent="0.3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3"/>
    <row r="48" spans="1:15" x14ac:dyDescent="0.3">
      <c r="A48" s="1" t="s">
        <v>35</v>
      </c>
      <c r="I48" s="92" t="s">
        <v>5</v>
      </c>
      <c r="J48" s="93">
        <f>J43</f>
        <v>45045</v>
      </c>
    </row>
    <row r="49" spans="1:15" ht="5.0999999999999996" customHeight="1" x14ac:dyDescent="0.3"/>
    <row r="50" spans="1:15" x14ac:dyDescent="0.3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117.52</v>
      </c>
      <c r="L50" s="107">
        <v>119.56</v>
      </c>
      <c r="M50" s="107">
        <v>118.87</v>
      </c>
      <c r="N50" s="8">
        <f>IF(K50="-","-",IF(L50="-","-",K50/L50-1))</f>
        <v>-1.7062562730010056E-2</v>
      </c>
      <c r="O50" s="7">
        <f>IF(K50="-","-",IF(M50="-","-",K50/M50-1))</f>
        <v>-1.1356944561285554E-2</v>
      </c>
    </row>
    <row r="51" spans="1:15" ht="5.0999999999999996" customHeight="1" x14ac:dyDescent="0.3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3">
      <c r="O52" t="s">
        <v>32</v>
      </c>
    </row>
    <row r="53" spans="1:15" x14ac:dyDescent="0.3">
      <c r="A53" s="1" t="s">
        <v>36</v>
      </c>
      <c r="G53" s="92" t="s">
        <v>37</v>
      </c>
      <c r="I53" s="100">
        <v>44986</v>
      </c>
    </row>
    <row r="54" spans="1:15" ht="5.0999999999999996" customHeight="1" x14ac:dyDescent="0.3"/>
    <row r="55" spans="1:15" x14ac:dyDescent="0.3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3">
      <c r="C56" s="29" t="s">
        <v>6</v>
      </c>
      <c r="D56" t="s">
        <v>38</v>
      </c>
      <c r="E56" t="s">
        <v>11</v>
      </c>
      <c r="F56" s="101">
        <v>44958</v>
      </c>
      <c r="G56" s="101">
        <v>44621</v>
      </c>
      <c r="K56" s="29" t="s">
        <v>6</v>
      </c>
      <c r="L56" t="s">
        <v>38</v>
      </c>
      <c r="M56" t="s">
        <v>11</v>
      </c>
      <c r="N56" s="101">
        <f>F56</f>
        <v>44958</v>
      </c>
      <c r="O56" s="101">
        <f>G56</f>
        <v>44621</v>
      </c>
    </row>
    <row r="57" spans="1:15" x14ac:dyDescent="0.3">
      <c r="A57" t="s">
        <v>39</v>
      </c>
      <c r="C57" s="25">
        <v>3.2824999999999998</v>
      </c>
      <c r="D57" s="30">
        <v>3.22</v>
      </c>
      <c r="E57" s="30">
        <v>3.06</v>
      </c>
      <c r="F57" s="7">
        <f>IF(C57="-","-",IF(D57="-","-",C57/D57-1))</f>
        <v>1.9409937888198669E-2</v>
      </c>
      <c r="G57" s="7">
        <f>IF(C57="-","-",IF(E57="-","-",C57/E57-1))</f>
        <v>7.2712418300653558E-2</v>
      </c>
      <c r="I57" t="s">
        <v>40</v>
      </c>
      <c r="K57" s="25">
        <v>2.73</v>
      </c>
      <c r="L57" s="30">
        <v>2.65</v>
      </c>
      <c r="M57" s="30">
        <v>2.625</v>
      </c>
      <c r="N57" s="7">
        <f>IF(K57="-","-",IF(L57="-","-",K57/L57-1))</f>
        <v>3.0188679245283012E-2</v>
      </c>
      <c r="O57" s="7">
        <f>IF(K57="-","-",IF(M57="-","-",K57/M57-1))</f>
        <v>4.0000000000000036E-2</v>
      </c>
    </row>
    <row r="58" spans="1:15" x14ac:dyDescent="0.3">
      <c r="A58" t="s">
        <v>41</v>
      </c>
      <c r="C58" s="25">
        <v>28.38</v>
      </c>
      <c r="D58" s="30">
        <v>27.63</v>
      </c>
      <c r="E58" s="30">
        <v>24.75</v>
      </c>
      <c r="F58" s="7">
        <f>IF(C58="-","-",IF(D58="-","-",C58/D58-1))</f>
        <v>2.7144408251900121E-2</v>
      </c>
      <c r="G58" s="7">
        <f>IF(C58="-","-",IF(E58="-","-",C58/E58-1))</f>
        <v>0.14666666666666672</v>
      </c>
      <c r="I58" t="s">
        <v>42</v>
      </c>
      <c r="K58" s="25">
        <v>21.25</v>
      </c>
      <c r="L58" s="30">
        <v>20.5</v>
      </c>
      <c r="M58" s="30">
        <v>23.125</v>
      </c>
      <c r="N58" s="7">
        <f>IF(K58="-","-",IF(L58="-","-",K58/L58-1))</f>
        <v>3.6585365853658569E-2</v>
      </c>
      <c r="O58" s="7">
        <f>IF(K58="-","-",IF(M58="-","-",K58/M58-1))</f>
        <v>-8.108108108108103E-2</v>
      </c>
    </row>
    <row r="59" spans="1:15" x14ac:dyDescent="0.3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3"/>
    <row r="61" spans="1:15" ht="5.0999999999999996" customHeight="1" x14ac:dyDescent="0.3"/>
    <row r="67" spans="1:15" ht="5.0999999999999996" customHeight="1" x14ac:dyDescent="0.3"/>
    <row r="69" spans="1:15" ht="5.0999999999999996" customHeight="1" x14ac:dyDescent="0.3"/>
    <row r="70" spans="1:15" x14ac:dyDescent="0.3">
      <c r="A70" s="92" t="s">
        <v>0</v>
      </c>
      <c r="B70" s="93" t="str">
        <f>B1</f>
        <v>5th May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17</v>
      </c>
      <c r="O70" s="94"/>
    </row>
    <row r="71" spans="1:15" x14ac:dyDescent="0.3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3">
      <c r="A72" s="1" t="s">
        <v>43</v>
      </c>
      <c r="I72" s="29" t="s">
        <v>44</v>
      </c>
      <c r="J72" s="100">
        <v>44958</v>
      </c>
    </row>
    <row r="73" spans="1:15" x14ac:dyDescent="0.3">
      <c r="L73" t="s">
        <v>6</v>
      </c>
      <c r="M73" t="s">
        <v>6</v>
      </c>
      <c r="N73" s="156" t="s">
        <v>7</v>
      </c>
      <c r="O73" s="156"/>
    </row>
    <row r="74" spans="1:15" x14ac:dyDescent="0.3">
      <c r="K74" s="29" t="s">
        <v>6</v>
      </c>
      <c r="L74" t="s">
        <v>38</v>
      </c>
      <c r="M74" t="s">
        <v>11</v>
      </c>
      <c r="N74" s="101">
        <v>44927</v>
      </c>
      <c r="O74" s="101">
        <v>44593</v>
      </c>
    </row>
    <row r="75" spans="1:15" x14ac:dyDescent="0.3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 t="s">
        <v>30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3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>
        <v>241.5777941813275</v>
      </c>
      <c r="L76" s="30">
        <v>225.50013718124592</v>
      </c>
      <c r="M76" s="30">
        <v>191.00338284644494</v>
      </c>
      <c r="N76" s="8">
        <f>IF(K76="-","-",IF(L76="-","-",K76/L76-1))</f>
        <v>7.1297770374122438E-2</v>
      </c>
      <c r="O76" s="8">
        <f>IF(K76="-","-",IF(M76="-","-",K76/M76-1))</f>
        <v>0.26478280426866219</v>
      </c>
    </row>
    <row r="77" spans="1:15" x14ac:dyDescent="0.3">
      <c r="I77" t="s">
        <v>98</v>
      </c>
      <c r="K77" s="25">
        <v>186.09247949848745</v>
      </c>
      <c r="L77" s="30">
        <v>193.18399676121189</v>
      </c>
      <c r="M77" s="30">
        <v>163.30817797718447</v>
      </c>
      <c r="N77" s="8">
        <f>IF(K77="-","-",IF(L77="-","-",K77/L77-1))</f>
        <v>-3.6708616560459761E-2</v>
      </c>
      <c r="O77" s="8">
        <f>IF(K77="-","-",IF(M77="-","-",K77/M77-1))</f>
        <v>0.13951721097816749</v>
      </c>
    </row>
    <row r="78" spans="1:15" x14ac:dyDescent="0.3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3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3"/>
    <row r="81" spans="1:15" x14ac:dyDescent="0.3">
      <c r="I81" s="92" t="s">
        <v>5</v>
      </c>
      <c r="J81" s="93">
        <f>C10</f>
        <v>45045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3">
      <c r="A82" s="1" t="s">
        <v>49</v>
      </c>
      <c r="L82" t="s">
        <v>10</v>
      </c>
      <c r="M82" t="s">
        <v>11</v>
      </c>
      <c r="N82" s="102">
        <f>N13</f>
        <v>45038</v>
      </c>
      <c r="O82" s="102">
        <f>O13</f>
        <v>44681</v>
      </c>
    </row>
    <row r="83" spans="1:15" ht="5.0999999999999996" customHeight="1" x14ac:dyDescent="0.3"/>
    <row r="84" spans="1:15" ht="14.4" customHeight="1" x14ac:dyDescent="0.3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>
        <v>236</v>
      </c>
      <c r="L84" s="25">
        <v>244</v>
      </c>
      <c r="M84" s="25" t="s">
        <v>30</v>
      </c>
      <c r="N84" s="8">
        <f>IF(K84="-","-",IF(L84="-","-",K84/L84-1))</f>
        <v>-3.2786885245901676E-2</v>
      </c>
      <c r="O84" s="8" t="str">
        <f>IF(K84="-","-",IF(M84="-","-",K84/M84-1))</f>
        <v>-</v>
      </c>
    </row>
    <row r="85" spans="1:15" ht="14.4" customHeight="1" x14ac:dyDescent="0.3">
      <c r="I85" t="s">
        <v>51</v>
      </c>
      <c r="K85" s="25">
        <v>226</v>
      </c>
      <c r="L85" s="25">
        <v>228</v>
      </c>
      <c r="M85" s="25">
        <v>364.5</v>
      </c>
      <c r="N85" s="8">
        <f>IF(K85="-","-",IF(L85="-","-",K85/L85-1))</f>
        <v>-8.7719298245614308E-3</v>
      </c>
      <c r="O85" s="8">
        <f t="shared" ref="O85" si="8">IF(K85="-","-",IF(M85="-","-",K85/M85-1))</f>
        <v>-0.37997256515775035</v>
      </c>
    </row>
    <row r="86" spans="1:15" ht="5.0999999999999996" customHeight="1" x14ac:dyDescent="0.3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3"/>
    <row r="88" spans="1:15" x14ac:dyDescent="0.3">
      <c r="A88" s="1" t="s">
        <v>52</v>
      </c>
      <c r="I88" s="92" t="s">
        <v>5</v>
      </c>
      <c r="J88" s="93">
        <f>C10</f>
        <v>45045</v>
      </c>
    </row>
    <row r="89" spans="1:15" ht="3" customHeight="1" x14ac:dyDescent="0.3"/>
    <row r="90" spans="1:15" x14ac:dyDescent="0.3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3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45038</v>
      </c>
      <c r="O91" s="140">
        <f>G13</f>
        <v>44681</v>
      </c>
    </row>
    <row r="92" spans="1:15" x14ac:dyDescent="0.3">
      <c r="A92" s="1" t="s">
        <v>58</v>
      </c>
      <c r="B92" t="s">
        <v>59</v>
      </c>
      <c r="F92" t="s">
        <v>60</v>
      </c>
      <c r="I92" s="33">
        <v>122</v>
      </c>
      <c r="J92" s="33" t="s">
        <v>206</v>
      </c>
      <c r="K92" s="103">
        <v>854.09836065573768</v>
      </c>
      <c r="L92" s="103">
        <v>861.72413793103453</v>
      </c>
      <c r="M92" s="103">
        <v>799.50819672131149</v>
      </c>
      <c r="N92" s="34">
        <f t="shared" ref="N92:N99" si="9">IF(K92="-","-",IF(L92="-","-",K92/L92-1))</f>
        <v>-8.8494414159107082E-3</v>
      </c>
      <c r="O92" s="8">
        <f t="shared" ref="O92:O99" si="10">IF(K92="-","-",IF(M92="-","-",K92/M92-1))</f>
        <v>6.8279680131228204E-2</v>
      </c>
    </row>
    <row r="93" spans="1:15" x14ac:dyDescent="0.3">
      <c r="A93" s="1" t="s">
        <v>61</v>
      </c>
      <c r="F93" t="s">
        <v>62</v>
      </c>
      <c r="I93" s="33">
        <v>191</v>
      </c>
      <c r="J93" s="33" t="s">
        <v>207</v>
      </c>
      <c r="K93" s="103">
        <v>1012.151832460733</v>
      </c>
      <c r="L93" s="103">
        <v>1015.5572139303482</v>
      </c>
      <c r="M93" s="103">
        <v>886.21491228070181</v>
      </c>
      <c r="N93" s="34">
        <f t="shared" si="9"/>
        <v>-3.3532147897762377E-3</v>
      </c>
      <c r="O93" s="8">
        <f t="shared" si="10"/>
        <v>0.14210652341194363</v>
      </c>
    </row>
    <row r="94" spans="1:15" x14ac:dyDescent="0.3">
      <c r="F94" t="s">
        <v>63</v>
      </c>
      <c r="I94" s="33">
        <v>307</v>
      </c>
      <c r="J94" s="33" t="s">
        <v>208</v>
      </c>
      <c r="K94" s="103">
        <v>1147.084690553746</v>
      </c>
      <c r="L94" s="103">
        <v>1159.9655172413793</v>
      </c>
      <c r="M94" s="103">
        <v>997.2144846796657</v>
      </c>
      <c r="N94" s="34">
        <f t="shared" si="9"/>
        <v>-1.1104491035445974E-2</v>
      </c>
      <c r="O94" s="8">
        <f t="shared" si="10"/>
        <v>0.15028883773406365</v>
      </c>
    </row>
    <row r="95" spans="1:15" x14ac:dyDescent="0.3">
      <c r="F95" t="s">
        <v>64</v>
      </c>
      <c r="I95" s="33">
        <v>376</v>
      </c>
      <c r="J95" s="33" t="s">
        <v>209</v>
      </c>
      <c r="K95" s="103">
        <v>1513.9468085106382</v>
      </c>
      <c r="L95" s="103">
        <v>1542.9813953488372</v>
      </c>
      <c r="M95" s="103">
        <v>1334.8081081081082</v>
      </c>
      <c r="N95" s="34">
        <f t="shared" si="9"/>
        <v>-1.881719826675865E-2</v>
      </c>
      <c r="O95" s="8">
        <f t="shared" si="10"/>
        <v>0.13420558304551533</v>
      </c>
    </row>
    <row r="96" spans="1:15" x14ac:dyDescent="0.3">
      <c r="B96" t="s">
        <v>65</v>
      </c>
      <c r="F96" t="s">
        <v>60</v>
      </c>
      <c r="I96" s="33">
        <v>96</v>
      </c>
      <c r="J96" s="33" t="s">
        <v>210</v>
      </c>
      <c r="K96" s="103">
        <v>766.09375</v>
      </c>
      <c r="L96" s="103">
        <v>738.87254901960785</v>
      </c>
      <c r="M96" s="103">
        <v>747.84090909090912</v>
      </c>
      <c r="N96" s="34">
        <f t="shared" si="9"/>
        <v>3.6841537849134243E-2</v>
      </c>
      <c r="O96" s="8">
        <f t="shared" si="10"/>
        <v>2.4407384895912543E-2</v>
      </c>
    </row>
    <row r="97" spans="1:15" x14ac:dyDescent="0.3">
      <c r="F97" t="s">
        <v>62</v>
      </c>
      <c r="I97" s="33">
        <v>195</v>
      </c>
      <c r="J97" s="33" t="s">
        <v>211</v>
      </c>
      <c r="K97" s="103">
        <v>921.32307692307688</v>
      </c>
      <c r="L97" s="103">
        <v>927.66111111111115</v>
      </c>
      <c r="M97" s="103">
        <v>826.20247933884298</v>
      </c>
      <c r="N97" s="34">
        <f t="shared" si="9"/>
        <v>-6.8322732430196043E-3</v>
      </c>
      <c r="O97" s="8">
        <f t="shared" si="10"/>
        <v>0.11512988639340915</v>
      </c>
    </row>
    <row r="98" spans="1:15" x14ac:dyDescent="0.3">
      <c r="F98" t="s">
        <v>63</v>
      </c>
      <c r="I98" s="33">
        <v>287</v>
      </c>
      <c r="J98" s="33" t="s">
        <v>212</v>
      </c>
      <c r="K98" s="103">
        <v>1130.0348432055748</v>
      </c>
      <c r="L98" s="103">
        <v>1166.6925925925925</v>
      </c>
      <c r="M98" s="103">
        <v>1009.1558823529411</v>
      </c>
      <c r="N98" s="34">
        <f t="shared" si="9"/>
        <v>-3.1420229818685863E-2</v>
      </c>
      <c r="O98" s="8">
        <f t="shared" si="10"/>
        <v>0.11978224867578735</v>
      </c>
    </row>
    <row r="99" spans="1:15" x14ac:dyDescent="0.3">
      <c r="F99" t="s">
        <v>64</v>
      </c>
      <c r="I99" s="33">
        <v>270</v>
      </c>
      <c r="J99" s="33" t="s">
        <v>213</v>
      </c>
      <c r="K99" s="103">
        <v>1472.2333333333333</v>
      </c>
      <c r="L99" s="103">
        <v>1465.5128205128206</v>
      </c>
      <c r="M99" s="103">
        <v>1310.2021276595744</v>
      </c>
      <c r="N99" s="34">
        <f t="shared" si="9"/>
        <v>4.5857755227014518E-3</v>
      </c>
      <c r="O99" s="8">
        <f t="shared" si="10"/>
        <v>0.12366886166121294</v>
      </c>
    </row>
    <row r="100" spans="1:15" ht="8.1" customHeight="1" x14ac:dyDescent="0.3">
      <c r="I100" s="103"/>
      <c r="J100" s="103"/>
      <c r="K100" s="103"/>
      <c r="L100" s="103"/>
      <c r="M100" s="103"/>
      <c r="N100" s="35"/>
      <c r="O100" s="8"/>
    </row>
    <row r="101" spans="1:15" x14ac:dyDescent="0.3">
      <c r="A101" s="1" t="s">
        <v>66</v>
      </c>
      <c r="B101" t="s">
        <v>59</v>
      </c>
      <c r="F101" t="s">
        <v>67</v>
      </c>
      <c r="I101" s="33">
        <v>27</v>
      </c>
      <c r="J101" s="33" t="s">
        <v>214</v>
      </c>
      <c r="K101" s="103">
        <v>429.44444444444446</v>
      </c>
      <c r="L101" s="103">
        <v>369.28571428571428</v>
      </c>
      <c r="M101" s="103" t="s">
        <v>30</v>
      </c>
      <c r="N101" s="34">
        <f>IF(K101="-","-",IF(L101="-","-",K101/L101-1))</f>
        <v>0.16290565226735443</v>
      </c>
      <c r="O101" s="8" t="str">
        <f>IF(K101="-","-",IF(M101="-","-",K101/M101-1))</f>
        <v>-</v>
      </c>
    </row>
    <row r="102" spans="1:15" x14ac:dyDescent="0.3">
      <c r="A102" s="1" t="s">
        <v>68</v>
      </c>
      <c r="F102" t="s">
        <v>69</v>
      </c>
      <c r="I102" s="33">
        <v>420</v>
      </c>
      <c r="J102" s="33" t="s">
        <v>215</v>
      </c>
      <c r="K102" s="103">
        <v>1010.8333333333334</v>
      </c>
      <c r="L102" s="103">
        <v>945.26470588235293</v>
      </c>
      <c r="M102" s="103">
        <v>869.55598455598454</v>
      </c>
      <c r="N102" s="34">
        <f>IF(K102="-","-",IF(L102="-","-",K102/L102-1))</f>
        <v>6.9365360880342841E-2</v>
      </c>
      <c r="O102" s="8">
        <f>IF(K102="-","-",IF(M102="-","-",K102/M102-1))</f>
        <v>0.16247067616869804</v>
      </c>
    </row>
    <row r="103" spans="1:15" x14ac:dyDescent="0.3">
      <c r="B103" t="s">
        <v>65</v>
      </c>
      <c r="F103" t="s">
        <v>67</v>
      </c>
      <c r="I103" s="33">
        <v>18</v>
      </c>
      <c r="J103" s="33" t="s">
        <v>216</v>
      </c>
      <c r="K103" s="103">
        <v>493.05555555555554</v>
      </c>
      <c r="L103" s="103">
        <v>472.22222222222223</v>
      </c>
      <c r="M103" s="103" t="s">
        <v>30</v>
      </c>
      <c r="N103" s="34">
        <f>IF(K103="-","-",IF(L103="-","-",K103/L103-1))</f>
        <v>4.4117647058823595E-2</v>
      </c>
      <c r="O103" s="8" t="str">
        <f>IF(K103="-","-",IF(M103="-","-",K103/M103-1))</f>
        <v>-</v>
      </c>
    </row>
    <row r="104" spans="1:15" x14ac:dyDescent="0.3">
      <c r="F104" t="s">
        <v>69</v>
      </c>
      <c r="I104" s="33">
        <v>335</v>
      </c>
      <c r="J104" s="33" t="s">
        <v>217</v>
      </c>
      <c r="K104" s="103">
        <v>850.25373134328356</v>
      </c>
      <c r="L104" s="103">
        <v>850.03795066413659</v>
      </c>
      <c r="M104" s="103">
        <v>759.05295315682281</v>
      </c>
      <c r="N104" s="34">
        <f>IF(K104="-","-",IF(L104="-","-",K104/L104-1))</f>
        <v>2.5384828874797094E-4</v>
      </c>
      <c r="O104" s="8">
        <f>IF(K104="-","-",IF(M104="-","-",K104/M104-1))</f>
        <v>0.1201507454877373</v>
      </c>
    </row>
    <row r="105" spans="1:15" ht="8.1" customHeight="1" x14ac:dyDescent="0.3">
      <c r="I105" s="103"/>
      <c r="J105" s="103"/>
      <c r="K105" s="103"/>
      <c r="L105" s="103"/>
      <c r="M105" s="103"/>
      <c r="N105" s="34"/>
      <c r="O105" s="8"/>
    </row>
    <row r="106" spans="1:15" x14ac:dyDescent="0.3">
      <c r="A106" s="1" t="s">
        <v>70</v>
      </c>
      <c r="B106" t="s">
        <v>71</v>
      </c>
      <c r="F106" t="s">
        <v>72</v>
      </c>
      <c r="I106" s="33">
        <v>25</v>
      </c>
      <c r="J106" s="33" t="s">
        <v>218</v>
      </c>
      <c r="K106" s="103">
        <v>1836.8</v>
      </c>
      <c r="L106" s="103">
        <v>1646.25</v>
      </c>
      <c r="M106" s="103">
        <v>1771.3333333333333</v>
      </c>
      <c r="N106" s="34">
        <f t="shared" ref="N106:N111" si="11">IF(K106="-","-",IF(L106="-","-",K106/L106-1))</f>
        <v>0.11574791192103273</v>
      </c>
      <c r="O106" s="8">
        <f t="shared" ref="O106:O110" si="12">IF(K106="-","-",IF(M106="-","-",K106/M106-1))</f>
        <v>3.6958976289047873E-2</v>
      </c>
    </row>
    <row r="107" spans="1:15" x14ac:dyDescent="0.3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3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3">
      <c r="B109" t="s">
        <v>75</v>
      </c>
      <c r="F109" t="s">
        <v>76</v>
      </c>
      <c r="I109" s="33">
        <v>34</v>
      </c>
      <c r="J109" s="33" t="s">
        <v>219</v>
      </c>
      <c r="K109" s="103">
        <v>1632.9411764705883</v>
      </c>
      <c r="L109" s="103">
        <v>1800.566037735849</v>
      </c>
      <c r="M109" s="103">
        <v>1405.3333333333333</v>
      </c>
      <c r="N109" s="34">
        <f t="shared" si="11"/>
        <v>-9.3095647564275574E-2</v>
      </c>
      <c r="O109" s="8">
        <f t="shared" si="12"/>
        <v>0.16196004018305632</v>
      </c>
    </row>
    <row r="110" spans="1:15" x14ac:dyDescent="0.3">
      <c r="F110" t="s">
        <v>73</v>
      </c>
      <c r="I110" s="33">
        <v>8</v>
      </c>
      <c r="J110" s="33" t="s">
        <v>220</v>
      </c>
      <c r="K110" s="103">
        <v>1292.5</v>
      </c>
      <c r="L110" s="103">
        <v>1381.8181818181818</v>
      </c>
      <c r="M110" s="103">
        <v>1113.3333333333333</v>
      </c>
      <c r="N110" s="34">
        <f t="shared" si="11"/>
        <v>-6.4638157894736814E-2</v>
      </c>
      <c r="O110" s="8">
        <f t="shared" si="12"/>
        <v>0.16092814371257491</v>
      </c>
    </row>
    <row r="111" spans="1:15" x14ac:dyDescent="0.3">
      <c r="F111" t="s">
        <v>74</v>
      </c>
      <c r="I111" s="33">
        <v>21</v>
      </c>
      <c r="J111" s="33" t="s">
        <v>221</v>
      </c>
      <c r="K111" s="103">
        <v>1085.2380952380952</v>
      </c>
      <c r="L111" s="103" t="s">
        <v>30</v>
      </c>
      <c r="M111" s="103" t="s">
        <v>30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3">
      <c r="I112" s="103"/>
      <c r="J112" s="103"/>
      <c r="K112" s="103"/>
      <c r="L112" s="103"/>
      <c r="M112" s="103"/>
      <c r="N112" s="35"/>
      <c r="O112" s="8"/>
    </row>
    <row r="113" spans="1:15" x14ac:dyDescent="0.3">
      <c r="A113" s="1" t="s">
        <v>77</v>
      </c>
      <c r="F113" t="s">
        <v>78</v>
      </c>
      <c r="I113" s="33">
        <v>397</v>
      </c>
      <c r="J113" s="33" t="s">
        <v>222</v>
      </c>
      <c r="K113" s="103">
        <v>1195.0453400503779</v>
      </c>
      <c r="L113" s="103">
        <v>1150.3295454545455</v>
      </c>
      <c r="M113" s="103">
        <v>1032.6383763837639</v>
      </c>
      <c r="N113" s="34">
        <f>IF(K113="-","-",IF(L113="-","-",K113/L113-1))</f>
        <v>3.8872160393101263E-2</v>
      </c>
      <c r="O113" s="8">
        <f>IF(K113="-","-",IF(M113="-","-",K113/M113-1))</f>
        <v>0.15727380211778819</v>
      </c>
    </row>
    <row r="114" spans="1:15" x14ac:dyDescent="0.3">
      <c r="A114" s="1" t="s">
        <v>61</v>
      </c>
      <c r="F114" t="s">
        <v>79</v>
      </c>
      <c r="I114" s="33">
        <v>1085</v>
      </c>
      <c r="J114" s="33" t="s">
        <v>223</v>
      </c>
      <c r="K114" s="103">
        <v>230.41751152073732</v>
      </c>
      <c r="L114" s="103">
        <v>225.4607329842932</v>
      </c>
      <c r="M114" s="103">
        <v>204.17722878625133</v>
      </c>
      <c r="N114" s="34">
        <f>IF(K114="-","-",IF(L114="-","-",K114/L114-1))</f>
        <v>2.1985107875921894E-2</v>
      </c>
      <c r="O114" s="8">
        <f>IF(K114="-","-",IF(M114="-","-",K114/M114-1))</f>
        <v>0.1285171852437883</v>
      </c>
    </row>
    <row r="115" spans="1:15" ht="8.1" customHeight="1" x14ac:dyDescent="0.3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3">
      <c r="A116" s="1" t="s">
        <v>70</v>
      </c>
      <c r="B116" t="s">
        <v>80</v>
      </c>
      <c r="F116" t="s">
        <v>81</v>
      </c>
      <c r="I116" s="33" t="s">
        <v>30</v>
      </c>
      <c r="J116" s="33" t="s">
        <v>30</v>
      </c>
      <c r="K116" s="104" t="s">
        <v>30</v>
      </c>
      <c r="L116" s="103" t="s">
        <v>30</v>
      </c>
      <c r="M116" s="105" t="s">
        <v>30</v>
      </c>
      <c r="N116" s="8" t="str">
        <f t="shared" ref="N116:N121" si="13">IF(K116="-","-",IF(L116="-","-",K116/L116-1))</f>
        <v>-</v>
      </c>
      <c r="O116" s="8" t="str">
        <f t="shared" ref="O116:O121" si="14">IF(K116="-","-",IF(M116="-","-",K116/M116-1))</f>
        <v>-</v>
      </c>
    </row>
    <row r="117" spans="1:15" x14ac:dyDescent="0.3">
      <c r="A117" s="1" t="s">
        <v>82</v>
      </c>
      <c r="F117" t="s">
        <v>83</v>
      </c>
      <c r="I117" s="33">
        <v>50</v>
      </c>
      <c r="J117" s="33" t="s">
        <v>224</v>
      </c>
      <c r="K117" s="104">
        <v>145</v>
      </c>
      <c r="L117" s="103">
        <v>116.85714285714286</v>
      </c>
      <c r="M117" s="105" t="s">
        <v>30</v>
      </c>
      <c r="N117" s="34">
        <f t="shared" si="13"/>
        <v>0.24083129584352081</v>
      </c>
      <c r="O117" s="8" t="str">
        <f t="shared" si="14"/>
        <v>-</v>
      </c>
    </row>
    <row r="118" spans="1:15" x14ac:dyDescent="0.3">
      <c r="B118" t="s">
        <v>84</v>
      </c>
      <c r="F118" t="s">
        <v>81</v>
      </c>
      <c r="I118" s="33" t="s">
        <v>30</v>
      </c>
      <c r="J118" s="33" t="s">
        <v>30</v>
      </c>
      <c r="K118" s="104" t="s">
        <v>30</v>
      </c>
      <c r="L118" s="103" t="s">
        <v>30</v>
      </c>
      <c r="M118" s="105">
        <v>129.99870001299988</v>
      </c>
      <c r="N118" s="34" t="str">
        <f t="shared" si="13"/>
        <v>-</v>
      </c>
      <c r="O118" s="8" t="str">
        <f t="shared" si="14"/>
        <v>-</v>
      </c>
    </row>
    <row r="119" spans="1:15" x14ac:dyDescent="0.3">
      <c r="F119" t="s">
        <v>83</v>
      </c>
      <c r="I119" s="33" t="s">
        <v>30</v>
      </c>
      <c r="J119" s="33" t="s">
        <v>30</v>
      </c>
      <c r="K119" s="104" t="s">
        <v>30</v>
      </c>
      <c r="L119" s="103">
        <v>110</v>
      </c>
      <c r="M119" s="105" t="s">
        <v>30</v>
      </c>
      <c r="N119" s="34" t="str">
        <f t="shared" si="13"/>
        <v>-</v>
      </c>
      <c r="O119" s="8" t="str">
        <f t="shared" si="14"/>
        <v>-</v>
      </c>
    </row>
    <row r="120" spans="1:15" x14ac:dyDescent="0.3">
      <c r="B120" t="s">
        <v>85</v>
      </c>
      <c r="F120" t="s">
        <v>81</v>
      </c>
      <c r="I120" s="33">
        <v>306.00009999999997</v>
      </c>
      <c r="J120" s="33" t="s">
        <v>225</v>
      </c>
      <c r="K120" s="104">
        <v>154.82674678864484</v>
      </c>
      <c r="L120" s="103">
        <v>158.69823536411431</v>
      </c>
      <c r="M120" s="105">
        <v>208.63441477460117</v>
      </c>
      <c r="N120" s="34">
        <f t="shared" si="13"/>
        <v>-2.4395284336884981E-2</v>
      </c>
      <c r="O120" s="8">
        <f t="shared" si="14"/>
        <v>-0.25790408569021372</v>
      </c>
    </row>
    <row r="121" spans="1:15" x14ac:dyDescent="0.3">
      <c r="B121" t="s">
        <v>86</v>
      </c>
      <c r="F121" t="s">
        <v>83</v>
      </c>
      <c r="I121" s="33">
        <v>283</v>
      </c>
      <c r="J121" s="33" t="s">
        <v>226</v>
      </c>
      <c r="K121" s="104">
        <v>206.62190812720848</v>
      </c>
      <c r="L121" s="103">
        <v>188.87240356083086</v>
      </c>
      <c r="M121" s="105">
        <v>214.82681564245809</v>
      </c>
      <c r="N121" s="34">
        <f t="shared" si="13"/>
        <v>9.3976167146414102E-2</v>
      </c>
      <c r="O121" s="8">
        <f t="shared" si="14"/>
        <v>-3.8193125428555685E-2</v>
      </c>
    </row>
    <row r="122" spans="1:15" x14ac:dyDescent="0.3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3">
      <c r="I123" s="103"/>
      <c r="J123" s="38"/>
      <c r="K123" s="104"/>
      <c r="L123" s="103"/>
      <c r="M123" s="104"/>
      <c r="N123" s="34"/>
      <c r="O123" s="34"/>
    </row>
    <row r="124" spans="1:15" x14ac:dyDescent="0.3">
      <c r="A124" s="1" t="s">
        <v>88</v>
      </c>
      <c r="B124" t="s">
        <v>89</v>
      </c>
      <c r="F124" t="s">
        <v>81</v>
      </c>
      <c r="I124" s="33">
        <v>409</v>
      </c>
      <c r="J124" s="33" t="s">
        <v>227</v>
      </c>
      <c r="K124" s="104">
        <v>81.452302823397844</v>
      </c>
      <c r="L124" s="103">
        <v>75.267352575294197</v>
      </c>
      <c r="M124" s="40">
        <v>99.374975643388325</v>
      </c>
      <c r="N124" s="34">
        <f>IF(K124="-","-",IF(L124="-","-",K124/L124-1))</f>
        <v>8.2173080844267554E-2</v>
      </c>
      <c r="O124" s="8">
        <f>IF(K124="-","-",IF(M124="-","-",K124/M124-1))</f>
        <v>-0.18035398453134532</v>
      </c>
    </row>
    <row r="125" spans="1:15" x14ac:dyDescent="0.3">
      <c r="A125" s="1" t="s">
        <v>82</v>
      </c>
      <c r="F125" t="s">
        <v>83</v>
      </c>
      <c r="I125" s="33">
        <v>606</v>
      </c>
      <c r="J125" s="33" t="s">
        <v>228</v>
      </c>
      <c r="K125" s="104">
        <v>111.26897689768977</v>
      </c>
      <c r="L125" s="103">
        <v>105.2452229299363</v>
      </c>
      <c r="M125" s="40">
        <v>132.8563611491108</v>
      </c>
      <c r="N125" s="34">
        <f>IF(K125="-","-",IF(L125="-","-",K125/L125-1))</f>
        <v>5.7235414587544664E-2</v>
      </c>
      <c r="O125" s="8">
        <f>IF(K125="-","-",IF(M125="-","-",K125/M125-1))</f>
        <v>-0.16248664395672041</v>
      </c>
    </row>
    <row r="126" spans="1:15" x14ac:dyDescent="0.3">
      <c r="B126" t="s">
        <v>90</v>
      </c>
      <c r="I126" s="33">
        <v>7</v>
      </c>
      <c r="J126" s="33" t="s">
        <v>229</v>
      </c>
      <c r="K126" s="104">
        <v>109.28571428571429</v>
      </c>
      <c r="L126" s="103">
        <v>126.72727272727273</v>
      </c>
      <c r="M126" s="40">
        <v>136.32</v>
      </c>
      <c r="N126" s="34">
        <f>IF(K126="-","-",IF(L126="-","-",K126/L126-1))</f>
        <v>-0.1376306620209059</v>
      </c>
      <c r="O126" s="8">
        <f>IF(K126="-","-",IF(M126="-","-",K126/M126-1))</f>
        <v>-0.19831488933601604</v>
      </c>
    </row>
    <row r="127" spans="1:15" x14ac:dyDescent="0.3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 t="s">
        <v>30</v>
      </c>
      <c r="J127" s="118" t="s">
        <v>30</v>
      </c>
      <c r="K127" s="114" t="s">
        <v>30</v>
      </c>
      <c r="L127" s="103">
        <v>82.608108108108112</v>
      </c>
      <c r="M127" s="154">
        <v>97.049180327868854</v>
      </c>
      <c r="N127" s="155" t="str">
        <f>IF(K127="-","-",IF(L127="-","-",K127/L127-1))</f>
        <v>-</v>
      </c>
      <c r="O127" s="142" t="str">
        <f>IF(K127="-","-",IF(M127="-","-",K127/M127-1))</f>
        <v>-</v>
      </c>
    </row>
  </sheetData>
  <mergeCells count="16"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  <mergeCell ref="A45:H45"/>
    <mergeCell ref="G5:J5"/>
    <mergeCell ref="H8:O8"/>
    <mergeCell ref="F12:G12"/>
    <mergeCell ref="N12:O12"/>
    <mergeCell ref="A38:H38"/>
  </mergeCells>
  <pageMargins left="0.11811023622047245" right="0.11811023622047245" top="0.35433070866141736" bottom="0.55118110236220474" header="0.31496062992125984" footer="0.31496062992125984"/>
  <pageSetup paperSize="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C0150-F392-4BB9-B223-F1B53317118D}">
  <sheetPr>
    <pageSetUpPr fitToPage="1"/>
  </sheetPr>
  <dimension ref="A1:P127"/>
  <sheetViews>
    <sheetView showGridLines="0" zoomScale="120" zoomScaleNormal="120" workbookViewId="0">
      <selection activeCell="A3" sqref="A3"/>
    </sheetView>
  </sheetViews>
  <sheetFormatPr defaultRowHeight="14.4" x14ac:dyDescent="0.3"/>
  <cols>
    <col min="1" max="1" width="9.88671875" customWidth="1"/>
    <col min="2" max="2" width="8.109375" customWidth="1"/>
    <col min="3" max="3" width="9.5546875" customWidth="1"/>
    <col min="4" max="5" width="8.88671875" hidden="1" customWidth="1"/>
    <col min="6" max="6" width="9.88671875" customWidth="1"/>
    <col min="7" max="7" width="9.88671875" bestFit="1" customWidth="1"/>
    <col min="8" max="8" width="3.109375" customWidth="1"/>
    <col min="9" max="9" width="12" bestFit="1" customWidth="1"/>
    <col min="10" max="10" width="9.5546875" customWidth="1"/>
    <col min="11" max="11" width="8.5546875" customWidth="1"/>
    <col min="12" max="13" width="8.88671875" hidden="1" customWidth="1"/>
    <col min="14" max="14" width="9.88671875" customWidth="1"/>
    <col min="15" max="15" width="10.109375" customWidth="1"/>
  </cols>
  <sheetData>
    <row r="1" spans="1:16" x14ac:dyDescent="0.3">
      <c r="A1" s="90" t="s">
        <v>0</v>
      </c>
      <c r="B1" s="128" t="s">
        <v>230</v>
      </c>
      <c r="C1" s="91"/>
      <c r="G1" s="1" t="s">
        <v>1</v>
      </c>
      <c r="N1" s="92" t="s">
        <v>231</v>
      </c>
      <c r="O1" s="94"/>
      <c r="P1" s="94"/>
    </row>
    <row r="2" spans="1:16" ht="5.0999999999999996" customHeight="1" x14ac:dyDescent="0.3">
      <c r="A2" t="s">
        <v>32</v>
      </c>
      <c r="N2" s="94"/>
      <c r="O2" s="94"/>
      <c r="P2" s="94"/>
    </row>
    <row r="3" spans="1:16" ht="10.35" customHeight="1" x14ac:dyDescent="0.3"/>
    <row r="4" spans="1:16" ht="5.0999999999999996" customHeight="1" x14ac:dyDescent="0.3"/>
    <row r="5" spans="1:16" x14ac:dyDescent="0.3">
      <c r="G5" s="156" t="s">
        <v>2</v>
      </c>
      <c r="H5" s="156"/>
      <c r="I5" s="156"/>
      <c r="J5" s="156"/>
      <c r="L5" t="s">
        <v>32</v>
      </c>
    </row>
    <row r="6" spans="1:16" ht="10.35" customHeight="1" x14ac:dyDescent="0.3">
      <c r="G6" s="2"/>
      <c r="H6" s="2"/>
      <c r="I6" s="2"/>
      <c r="J6" s="2"/>
    </row>
    <row r="7" spans="1:16" ht="5.0999999999999996" customHeight="1" x14ac:dyDescent="0.3"/>
    <row r="8" spans="1:16" x14ac:dyDescent="0.3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3"/>
    <row r="10" spans="1:16" x14ac:dyDescent="0.3">
      <c r="A10" s="92" t="s">
        <v>5</v>
      </c>
      <c r="C10" s="93">
        <v>45052</v>
      </c>
    </row>
    <row r="11" spans="1:16" ht="5.0999999999999996" customHeight="1" x14ac:dyDescent="0.3"/>
    <row r="12" spans="1:16" x14ac:dyDescent="0.3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3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45045</v>
      </c>
      <c r="G13" s="140">
        <v>44688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45045</v>
      </c>
      <c r="O13" s="140">
        <f>G13</f>
        <v>44688</v>
      </c>
    </row>
    <row r="14" spans="1:16" x14ac:dyDescent="0.3">
      <c r="A14" t="s">
        <v>13</v>
      </c>
      <c r="B14" s="5">
        <v>116</v>
      </c>
      <c r="C14" s="6">
        <v>495.8</v>
      </c>
      <c r="D14" s="107">
        <v>496.4</v>
      </c>
      <c r="E14" s="107">
        <v>436.5</v>
      </c>
      <c r="F14" s="7">
        <f t="shared" ref="F14:F21" si="0">IF(C14="-","-",IF(D14="-","-",C14/D14-1))</f>
        <v>-1.2087026591457439E-3</v>
      </c>
      <c r="G14" s="7">
        <f t="shared" ref="G14:G21" si="1">IF(C14="-","-",IF(E14="-","-",C14/E14-1))</f>
        <v>0.13585337915234819</v>
      </c>
      <c r="I14" t="s">
        <v>13</v>
      </c>
      <c r="J14" s="5">
        <v>41</v>
      </c>
      <c r="K14" s="6">
        <v>485.6</v>
      </c>
      <c r="L14" s="107">
        <v>487.2</v>
      </c>
      <c r="M14" s="6">
        <v>420.2</v>
      </c>
      <c r="N14" s="8">
        <f t="shared" ref="N14:N20" si="2">IF(K14="-","-",IF(L14="-","-",K14/L14-1))</f>
        <v>-3.2840722495893759E-3</v>
      </c>
      <c r="O14" s="7">
        <f t="shared" ref="O14:O20" si="3">IF(K14="-","-",IF(M14="-","-",K14/M14-1))</f>
        <v>0.15564017134697772</v>
      </c>
    </row>
    <row r="15" spans="1:16" x14ac:dyDescent="0.3">
      <c r="A15" t="s">
        <v>14</v>
      </c>
      <c r="B15" s="5">
        <v>267</v>
      </c>
      <c r="C15" s="6">
        <v>498.9</v>
      </c>
      <c r="D15" s="107">
        <v>499.3</v>
      </c>
      <c r="E15" s="107">
        <v>438.7</v>
      </c>
      <c r="F15" s="9">
        <f t="shared" si="0"/>
        <v>-8.0112157019829322E-4</v>
      </c>
      <c r="G15" s="7">
        <f t="shared" si="1"/>
        <v>0.13722361522680648</v>
      </c>
      <c r="I15" t="s">
        <v>14</v>
      </c>
      <c r="J15" s="5">
        <v>64</v>
      </c>
      <c r="K15" s="6">
        <v>492.9</v>
      </c>
      <c r="L15" s="107">
        <v>488.4</v>
      </c>
      <c r="M15" s="6">
        <v>427</v>
      </c>
      <c r="N15" s="8">
        <f t="shared" si="2"/>
        <v>9.2137592137591096E-3</v>
      </c>
      <c r="O15" s="7">
        <f t="shared" si="3"/>
        <v>0.15433255269320845</v>
      </c>
    </row>
    <row r="16" spans="1:16" x14ac:dyDescent="0.3">
      <c r="A16" t="s">
        <v>15</v>
      </c>
      <c r="B16" s="5">
        <v>56</v>
      </c>
      <c r="C16" s="6">
        <v>501.2</v>
      </c>
      <c r="D16" s="107">
        <v>493.7</v>
      </c>
      <c r="E16" s="107">
        <v>439.2</v>
      </c>
      <c r="F16" s="9">
        <f t="shared" si="0"/>
        <v>1.5191411788535447E-2</v>
      </c>
      <c r="G16" s="7">
        <f t="shared" si="1"/>
        <v>0.14116575591985425</v>
      </c>
      <c r="I16" t="s">
        <v>16</v>
      </c>
      <c r="J16" s="5">
        <v>95</v>
      </c>
      <c r="K16" s="6">
        <v>477.8</v>
      </c>
      <c r="L16" s="107">
        <v>478.2</v>
      </c>
      <c r="M16" s="6">
        <v>416.8</v>
      </c>
      <c r="N16" s="8">
        <f t="shared" si="2"/>
        <v>-8.3647009619403079E-4</v>
      </c>
      <c r="O16" s="7">
        <f t="shared" si="3"/>
        <v>0.14635316698656431</v>
      </c>
    </row>
    <row r="17" spans="1:15" x14ac:dyDescent="0.3">
      <c r="A17" t="s">
        <v>17</v>
      </c>
      <c r="B17" s="10">
        <v>553</v>
      </c>
      <c r="C17" s="6">
        <v>495</v>
      </c>
      <c r="D17" s="107">
        <v>494.3</v>
      </c>
      <c r="E17" s="107">
        <v>433.7</v>
      </c>
      <c r="F17" s="9">
        <f t="shared" si="0"/>
        <v>1.4161440420796811E-3</v>
      </c>
      <c r="G17" s="7">
        <f t="shared" si="1"/>
        <v>0.14134194143417123</v>
      </c>
      <c r="I17" t="s">
        <v>17</v>
      </c>
      <c r="J17" s="5">
        <v>92</v>
      </c>
      <c r="K17" s="6">
        <v>481.4</v>
      </c>
      <c r="L17" s="107">
        <v>482.5</v>
      </c>
      <c r="M17" s="6">
        <v>419.5</v>
      </c>
      <c r="N17" s="8">
        <f t="shared" si="2"/>
        <v>-2.2797927461140066E-3</v>
      </c>
      <c r="O17" s="7">
        <f t="shared" si="3"/>
        <v>0.14755661501787842</v>
      </c>
    </row>
    <row r="18" spans="1:15" x14ac:dyDescent="0.3">
      <c r="A18" t="s">
        <v>18</v>
      </c>
      <c r="B18" s="5">
        <v>224</v>
      </c>
      <c r="C18" s="6">
        <v>494.7</v>
      </c>
      <c r="D18" s="107">
        <v>492.5</v>
      </c>
      <c r="E18" s="107">
        <v>436.7</v>
      </c>
      <c r="F18" s="7">
        <f t="shared" si="0"/>
        <v>4.467005076142172E-3</v>
      </c>
      <c r="G18" s="7">
        <f t="shared" si="1"/>
        <v>0.13281428898557368</v>
      </c>
      <c r="I18" t="s">
        <v>19</v>
      </c>
      <c r="J18" s="5">
        <v>194</v>
      </c>
      <c r="K18" s="6">
        <v>461.3</v>
      </c>
      <c r="L18" s="107">
        <v>462.2</v>
      </c>
      <c r="M18" s="6">
        <v>395.9</v>
      </c>
      <c r="N18" s="8">
        <f t="shared" si="2"/>
        <v>-1.9472090004326592E-3</v>
      </c>
      <c r="O18" s="7">
        <f t="shared" si="3"/>
        <v>0.16519323061379154</v>
      </c>
    </row>
    <row r="19" spans="1:15" x14ac:dyDescent="0.3">
      <c r="A19" t="s">
        <v>20</v>
      </c>
      <c r="B19" s="5">
        <v>638</v>
      </c>
      <c r="C19" s="6">
        <v>482.8</v>
      </c>
      <c r="D19" s="107">
        <v>482.8</v>
      </c>
      <c r="E19" s="107">
        <v>420.8</v>
      </c>
      <c r="F19" s="9">
        <f t="shared" si="0"/>
        <v>0</v>
      </c>
      <c r="G19" s="7">
        <f t="shared" si="1"/>
        <v>0.14733840304182499</v>
      </c>
      <c r="I19" s="141" t="s">
        <v>20</v>
      </c>
      <c r="J19" s="5">
        <v>125</v>
      </c>
      <c r="K19" s="6">
        <v>468</v>
      </c>
      <c r="L19" s="107">
        <v>469.2</v>
      </c>
      <c r="M19" s="6">
        <v>405.6</v>
      </c>
      <c r="N19" s="142">
        <f t="shared" si="2"/>
        <v>-2.5575447570331811E-3</v>
      </c>
      <c r="O19" s="143">
        <f t="shared" si="3"/>
        <v>0.15384615384615374</v>
      </c>
    </row>
    <row r="20" spans="1:15" x14ac:dyDescent="0.3">
      <c r="A20" t="s">
        <v>21</v>
      </c>
      <c r="B20" s="5">
        <v>217</v>
      </c>
      <c r="C20" s="6">
        <v>482.8</v>
      </c>
      <c r="D20" s="107">
        <v>480.6</v>
      </c>
      <c r="E20" s="107">
        <v>423.4</v>
      </c>
      <c r="F20" s="7">
        <f t="shared" si="0"/>
        <v>4.5776113191844381E-3</v>
      </c>
      <c r="G20" s="9">
        <f t="shared" si="1"/>
        <v>0.14029286726499768</v>
      </c>
      <c r="I20" t="s">
        <v>22</v>
      </c>
      <c r="J20" s="121">
        <v>782</v>
      </c>
      <c r="K20" s="125">
        <v>469.8</v>
      </c>
      <c r="L20" s="108">
        <v>470.45</v>
      </c>
      <c r="M20" s="125">
        <v>409.36</v>
      </c>
      <c r="N20" s="8">
        <f t="shared" si="2"/>
        <v>-1.3816558614092589E-3</v>
      </c>
      <c r="O20" s="7">
        <f t="shared" si="3"/>
        <v>0.14764510455344926</v>
      </c>
    </row>
    <row r="21" spans="1:15" x14ac:dyDescent="0.3">
      <c r="A21" s="133" t="s">
        <v>22</v>
      </c>
      <c r="B21" s="119">
        <v>2825</v>
      </c>
      <c r="C21" s="125">
        <v>486.29</v>
      </c>
      <c r="D21" s="108">
        <v>484.71</v>
      </c>
      <c r="E21" s="108">
        <v>423.99</v>
      </c>
      <c r="F21" s="134">
        <f t="shared" si="0"/>
        <v>3.2596810463989545E-3</v>
      </c>
      <c r="G21" s="134">
        <f t="shared" si="1"/>
        <v>0.14693742776952279</v>
      </c>
      <c r="J21" s="15"/>
      <c r="K21" s="15"/>
      <c r="L21" s="110"/>
      <c r="M21" s="16"/>
      <c r="N21" s="15"/>
      <c r="O21" s="17"/>
    </row>
    <row r="22" spans="1:15" ht="5.0999999999999996" customHeight="1" x14ac:dyDescent="0.3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3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3">
      <c r="A24" t="s">
        <v>13</v>
      </c>
      <c r="B24" s="5">
        <v>60</v>
      </c>
      <c r="C24" s="6">
        <v>497.6</v>
      </c>
      <c r="D24" s="107">
        <v>498.7</v>
      </c>
      <c r="E24" s="107">
        <v>439.1</v>
      </c>
      <c r="F24" s="9">
        <f t="shared" ref="F24:F33" si="4">IF(C24="-","-",IF(D24="-","-",C24/D24-1))</f>
        <v>-2.2057349107679203E-3</v>
      </c>
      <c r="G24" s="7">
        <f t="shared" ref="G24:G33" si="5">IF(C24="-","-",IF(E24="-","-",C24/E24-1))</f>
        <v>0.13322705534046908</v>
      </c>
      <c r="I24" t="s">
        <v>17</v>
      </c>
      <c r="J24" s="5">
        <v>45</v>
      </c>
      <c r="K24" s="6">
        <v>415.6</v>
      </c>
      <c r="L24" s="107">
        <v>415.2</v>
      </c>
      <c r="M24" s="6">
        <v>380.6</v>
      </c>
      <c r="N24" s="8">
        <f t="shared" ref="N24:N31" si="6">IF(K24="-","-",IF(L24="-","-",K24/L24-1))</f>
        <v>9.6339113680166122E-4</v>
      </c>
      <c r="O24" s="7">
        <f t="shared" ref="O24:O31" si="7">IF(K24="-","-",IF(M24="-","-",K24/M24-1))</f>
        <v>9.1960063058329045E-2</v>
      </c>
    </row>
    <row r="25" spans="1:15" x14ac:dyDescent="0.3">
      <c r="A25" t="s">
        <v>14</v>
      </c>
      <c r="B25" s="5">
        <v>177</v>
      </c>
      <c r="C25" s="6">
        <v>500.7</v>
      </c>
      <c r="D25" s="107">
        <v>500.4</v>
      </c>
      <c r="E25" s="107">
        <v>440.4</v>
      </c>
      <c r="F25" s="9">
        <f t="shared" si="4"/>
        <v>5.9952038369304184E-4</v>
      </c>
      <c r="G25" s="7">
        <f t="shared" si="5"/>
        <v>0.13692098092643046</v>
      </c>
      <c r="I25" t="s">
        <v>18</v>
      </c>
      <c r="J25" s="5">
        <v>35</v>
      </c>
      <c r="K25" s="6">
        <v>419.6</v>
      </c>
      <c r="L25" s="107">
        <v>420.2</v>
      </c>
      <c r="M25" s="6">
        <v>377.4</v>
      </c>
      <c r="N25" s="8">
        <f t="shared" si="6"/>
        <v>-1.4278914802474674E-3</v>
      </c>
      <c r="O25" s="7">
        <f t="shared" si="7"/>
        <v>0.1118177000529943</v>
      </c>
    </row>
    <row r="26" spans="1:15" x14ac:dyDescent="0.3">
      <c r="A26" t="s">
        <v>15</v>
      </c>
      <c r="B26" s="5">
        <v>122</v>
      </c>
      <c r="C26" s="6">
        <v>496.7</v>
      </c>
      <c r="D26" s="107">
        <v>495.3</v>
      </c>
      <c r="E26" s="107">
        <v>436.3</v>
      </c>
      <c r="F26" s="7">
        <f t="shared" si="4"/>
        <v>2.8265697557035008E-3</v>
      </c>
      <c r="G26" s="7">
        <f t="shared" si="5"/>
        <v>0.13843685537474215</v>
      </c>
      <c r="I26" t="s">
        <v>19</v>
      </c>
      <c r="J26" s="5">
        <v>40</v>
      </c>
      <c r="K26" s="6">
        <v>399.2</v>
      </c>
      <c r="L26" s="107">
        <v>395.1</v>
      </c>
      <c r="M26" s="6">
        <v>353.3</v>
      </c>
      <c r="N26" s="8">
        <f t="shared" si="6"/>
        <v>1.0377119716527439E-2</v>
      </c>
      <c r="O26" s="7">
        <f t="shared" si="7"/>
        <v>0.12991791678460229</v>
      </c>
    </row>
    <row r="27" spans="1:15" x14ac:dyDescent="0.3">
      <c r="A27" t="s">
        <v>16</v>
      </c>
      <c r="B27" s="5">
        <v>59</v>
      </c>
      <c r="C27" s="6">
        <v>490.7</v>
      </c>
      <c r="D27" s="107">
        <v>493.5</v>
      </c>
      <c r="E27" s="107">
        <v>431.5</v>
      </c>
      <c r="F27" s="7">
        <f t="shared" si="4"/>
        <v>-5.6737588652482351E-3</v>
      </c>
      <c r="G27" s="7">
        <f t="shared" si="5"/>
        <v>0.13719582850521439</v>
      </c>
      <c r="I27" t="s">
        <v>20</v>
      </c>
      <c r="J27" s="5">
        <v>134</v>
      </c>
      <c r="K27" s="6">
        <v>400.8</v>
      </c>
      <c r="L27" s="107">
        <v>398.2</v>
      </c>
      <c r="M27" s="6">
        <v>358.4</v>
      </c>
      <c r="N27" s="8">
        <f t="shared" si="6"/>
        <v>6.5293822199901097E-3</v>
      </c>
      <c r="O27" s="7">
        <f t="shared" si="7"/>
        <v>0.11830357142857162</v>
      </c>
    </row>
    <row r="28" spans="1:15" x14ac:dyDescent="0.3">
      <c r="A28" t="s">
        <v>17</v>
      </c>
      <c r="B28" s="5">
        <v>395</v>
      </c>
      <c r="C28" s="6">
        <v>494.9</v>
      </c>
      <c r="D28" s="107">
        <v>495.7</v>
      </c>
      <c r="E28" s="107">
        <v>435</v>
      </c>
      <c r="F28" s="7">
        <f t="shared" si="4"/>
        <v>-1.6138793625176673E-3</v>
      </c>
      <c r="G28" s="7">
        <f t="shared" si="5"/>
        <v>0.13770114942528733</v>
      </c>
      <c r="I28" t="s">
        <v>21</v>
      </c>
      <c r="J28" s="5">
        <v>122</v>
      </c>
      <c r="K28" s="6">
        <v>403.3</v>
      </c>
      <c r="L28" s="107">
        <v>399.9</v>
      </c>
      <c r="M28" s="6">
        <v>359.7</v>
      </c>
      <c r="N28" s="8">
        <f t="shared" si="6"/>
        <v>8.5021255313828537E-3</v>
      </c>
      <c r="O28" s="7">
        <f t="shared" si="7"/>
        <v>0.12121212121212133</v>
      </c>
    </row>
    <row r="29" spans="1:15" x14ac:dyDescent="0.3">
      <c r="A29" t="s">
        <v>18</v>
      </c>
      <c r="B29" s="5">
        <v>444</v>
      </c>
      <c r="C29" s="6">
        <v>491.8</v>
      </c>
      <c r="D29" s="107">
        <v>492.3</v>
      </c>
      <c r="E29" s="107">
        <v>432.9</v>
      </c>
      <c r="F29" s="7">
        <f t="shared" si="4"/>
        <v>-1.0156408693885455E-3</v>
      </c>
      <c r="G29" s="7">
        <f t="shared" si="5"/>
        <v>0.13605913605913611</v>
      </c>
      <c r="I29" t="s">
        <v>25</v>
      </c>
      <c r="J29" s="5">
        <v>362</v>
      </c>
      <c r="K29" s="6">
        <v>358.5</v>
      </c>
      <c r="L29" s="107">
        <v>358.3</v>
      </c>
      <c r="M29" s="6">
        <v>313.2</v>
      </c>
      <c r="N29" s="8">
        <f t="shared" si="6"/>
        <v>5.5819145967062056E-4</v>
      </c>
      <c r="O29" s="7">
        <f t="shared" si="7"/>
        <v>0.1446360153256705</v>
      </c>
    </row>
    <row r="30" spans="1:15" x14ac:dyDescent="0.3">
      <c r="A30" t="s">
        <v>19</v>
      </c>
      <c r="B30" s="5">
        <v>88</v>
      </c>
      <c r="C30" s="6">
        <v>477.5</v>
      </c>
      <c r="D30" s="107">
        <v>480.3</v>
      </c>
      <c r="E30" s="107">
        <v>415.1</v>
      </c>
      <c r="F30" s="7">
        <f t="shared" si="4"/>
        <v>-5.8296897772226464E-3</v>
      </c>
      <c r="G30" s="7">
        <f t="shared" si="5"/>
        <v>0.15032522283787042</v>
      </c>
      <c r="I30" s="141" t="s">
        <v>26</v>
      </c>
      <c r="J30" s="123">
        <v>185</v>
      </c>
      <c r="K30" s="126">
        <v>380</v>
      </c>
      <c r="L30" s="112">
        <v>376.7</v>
      </c>
      <c r="M30" s="126">
        <v>336.5</v>
      </c>
      <c r="N30" s="8">
        <f t="shared" si="6"/>
        <v>8.7602867002920526E-3</v>
      </c>
      <c r="O30" s="143">
        <f t="shared" si="7"/>
        <v>0.12927191679049033</v>
      </c>
    </row>
    <row r="31" spans="1:15" x14ac:dyDescent="0.3">
      <c r="A31" t="s">
        <v>20</v>
      </c>
      <c r="B31" s="5">
        <v>401</v>
      </c>
      <c r="C31" s="6">
        <v>482.1</v>
      </c>
      <c r="D31" s="107">
        <v>482.7</v>
      </c>
      <c r="E31" s="107">
        <v>423.3</v>
      </c>
      <c r="F31" s="9">
        <f t="shared" si="4"/>
        <v>-1.2430080795524656E-3</v>
      </c>
      <c r="G31" s="7">
        <f t="shared" si="5"/>
        <v>0.13890857547838409</v>
      </c>
      <c r="I31" t="s">
        <v>22</v>
      </c>
      <c r="J31" s="10">
        <v>1346</v>
      </c>
      <c r="K31" s="6">
        <v>369.5</v>
      </c>
      <c r="L31" s="107">
        <v>368.45</v>
      </c>
      <c r="M31" s="6">
        <v>330.5</v>
      </c>
      <c r="N31" s="145">
        <f t="shared" si="6"/>
        <v>2.849776089021594E-3</v>
      </c>
      <c r="O31" s="7">
        <f t="shared" si="7"/>
        <v>0.11800302571860821</v>
      </c>
    </row>
    <row r="32" spans="1:15" x14ac:dyDescent="0.3">
      <c r="A32" t="s">
        <v>21</v>
      </c>
      <c r="B32" s="5">
        <v>423</v>
      </c>
      <c r="C32" s="6">
        <v>481.3</v>
      </c>
      <c r="D32" s="107">
        <v>481.2</v>
      </c>
      <c r="E32" s="107">
        <v>421.7</v>
      </c>
      <c r="F32" s="7">
        <f t="shared" si="4"/>
        <v>2.0781379883638706E-4</v>
      </c>
      <c r="G32" s="9">
        <f t="shared" si="5"/>
        <v>0.14133270097225514</v>
      </c>
    </row>
    <row r="33" spans="1:15" x14ac:dyDescent="0.3">
      <c r="A33" s="133" t="s">
        <v>22</v>
      </c>
      <c r="B33" s="119">
        <v>2467</v>
      </c>
      <c r="C33" s="125">
        <v>485.59</v>
      </c>
      <c r="D33" s="108">
        <v>485.66</v>
      </c>
      <c r="E33" s="108">
        <v>426.63</v>
      </c>
      <c r="F33" s="134">
        <f t="shared" si="4"/>
        <v>-1.4413375612576385E-4</v>
      </c>
      <c r="G33" s="134">
        <f t="shared" si="5"/>
        <v>0.13819937650891867</v>
      </c>
    </row>
    <row r="34" spans="1:15" ht="5.0999999999999996" customHeight="1" x14ac:dyDescent="0.3"/>
    <row r="35" spans="1:15" ht="5.0999999999999996" customHeight="1" x14ac:dyDescent="0.3"/>
    <row r="36" spans="1:15" x14ac:dyDescent="0.3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45052</v>
      </c>
      <c r="K36" s="133"/>
      <c r="L36" s="133"/>
      <c r="M36" s="133"/>
      <c r="N36" s="133"/>
      <c r="O36" s="133"/>
    </row>
    <row r="37" spans="1:15" ht="5.0999999999999996" customHeight="1" x14ac:dyDescent="0.3"/>
    <row r="38" spans="1:15" x14ac:dyDescent="0.3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3062</v>
      </c>
      <c r="K38" s="25">
        <v>640.74825955477581</v>
      </c>
      <c r="L38" s="25">
        <v>625.01830325917501</v>
      </c>
      <c r="M38" s="104">
        <v>578.80387520146746</v>
      </c>
      <c r="N38" s="8">
        <f>IF(K38="-","-",IF(L38="-","-",K38/L38-1))</f>
        <v>2.5167193046309988E-2</v>
      </c>
      <c r="O38" s="8">
        <f>IF(K38="-","-",IF(M38="-","-",K38/M38-1))</f>
        <v>0.10702137115399757</v>
      </c>
    </row>
    <row r="39" spans="1:15" x14ac:dyDescent="0.3">
      <c r="I39" t="s">
        <v>31</v>
      </c>
      <c r="J39" s="103">
        <v>2570</v>
      </c>
      <c r="K39" s="25">
        <v>582.76405800623388</v>
      </c>
      <c r="L39" s="25">
        <v>567.11753145767977</v>
      </c>
      <c r="M39" s="25">
        <v>509.2293667213338</v>
      </c>
      <c r="N39" s="8">
        <f>IF(K39="-","-",IF(L39="-","-",K39/L39-1))</f>
        <v>2.7589565972925056E-2</v>
      </c>
      <c r="O39" s="8">
        <f>IF(K39="-","-",IF(M39="-","-",K39/M39-1))</f>
        <v>0.14440387002492061</v>
      </c>
    </row>
    <row r="40" spans="1:15" x14ac:dyDescent="0.3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5632</v>
      </c>
      <c r="K40" s="115">
        <v>616.84017668379374</v>
      </c>
      <c r="L40" s="115">
        <v>587.19027346393659</v>
      </c>
      <c r="M40" s="115">
        <v>559.17767074412416</v>
      </c>
      <c r="N40" s="149">
        <f>IF(K40="-","-",IF(L40="-","-",K40/L40-1))</f>
        <v>5.0494540798414977E-2</v>
      </c>
      <c r="O40" s="149">
        <f>IF(K40="-","-",IF(M40="-","-",K40/M40-1))</f>
        <v>0.10312018693975267</v>
      </c>
    </row>
    <row r="41" spans="1:15" ht="5.0999999999999996" customHeight="1" x14ac:dyDescent="0.3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3"/>
    <row r="43" spans="1:15" x14ac:dyDescent="0.3">
      <c r="A43" s="1" t="s">
        <v>33</v>
      </c>
      <c r="I43" s="92" t="s">
        <v>5</v>
      </c>
      <c r="J43" s="93">
        <f>J36</f>
        <v>45052</v>
      </c>
    </row>
    <row r="44" spans="1:15" ht="5.0999999999999996" customHeight="1" x14ac:dyDescent="0.3"/>
    <row r="45" spans="1:15" x14ac:dyDescent="0.3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216.61160618565805</v>
      </c>
      <c r="L45" s="28">
        <v>215.62100207993154</v>
      </c>
      <c r="M45" s="28">
        <v>169.81870874131761</v>
      </c>
      <c r="N45" s="8">
        <f>IF(K45="-","-",IF(L45="-","-",K45/L45-1))</f>
        <v>4.5941911788318635E-3</v>
      </c>
      <c r="O45" s="8">
        <f>IF(K45="-","-",IF(M45="-","-",K45/M45-1))</f>
        <v>0.2755461856421213</v>
      </c>
    </row>
    <row r="46" spans="1:15" ht="5.0999999999999996" customHeight="1" x14ac:dyDescent="0.3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3"/>
    <row r="48" spans="1:15" x14ac:dyDescent="0.3">
      <c r="A48" s="1" t="s">
        <v>35</v>
      </c>
      <c r="I48" s="92" t="s">
        <v>5</v>
      </c>
      <c r="J48" s="93">
        <f>J43</f>
        <v>45052</v>
      </c>
    </row>
    <row r="49" spans="1:15" ht="5.0999999999999996" customHeight="1" x14ac:dyDescent="0.3"/>
    <row r="50" spans="1:15" x14ac:dyDescent="0.3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117.13</v>
      </c>
      <c r="L50" s="107">
        <v>117.52</v>
      </c>
      <c r="M50" s="107">
        <v>120.61</v>
      </c>
      <c r="N50" s="8">
        <f>IF(K50="-","-",IF(L50="-","-",K50/L50-1))</f>
        <v>-3.3185840707964376E-3</v>
      </c>
      <c r="O50" s="7">
        <f>IF(K50="-","-",IF(M50="-","-",K50/M50-1))</f>
        <v>-2.8853328911367271E-2</v>
      </c>
    </row>
    <row r="51" spans="1:15" ht="5.0999999999999996" customHeight="1" x14ac:dyDescent="0.3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3">
      <c r="O52" t="s">
        <v>32</v>
      </c>
    </row>
    <row r="53" spans="1:15" x14ac:dyDescent="0.3">
      <c r="A53" s="1" t="s">
        <v>36</v>
      </c>
      <c r="G53" s="92" t="s">
        <v>37</v>
      </c>
      <c r="I53" s="100">
        <v>44986</v>
      </c>
    </row>
    <row r="54" spans="1:15" ht="5.0999999999999996" customHeight="1" x14ac:dyDescent="0.3"/>
    <row r="55" spans="1:15" x14ac:dyDescent="0.3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3">
      <c r="C56" s="29" t="s">
        <v>6</v>
      </c>
      <c r="D56" t="s">
        <v>38</v>
      </c>
      <c r="E56" t="s">
        <v>11</v>
      </c>
      <c r="F56" s="101">
        <v>44958</v>
      </c>
      <c r="G56" s="101">
        <v>44621</v>
      </c>
      <c r="K56" s="29" t="s">
        <v>6</v>
      </c>
      <c r="L56" t="s">
        <v>38</v>
      </c>
      <c r="M56" t="s">
        <v>11</v>
      </c>
      <c r="N56" s="101">
        <f>F56</f>
        <v>44958</v>
      </c>
      <c r="O56" s="101">
        <f>G56</f>
        <v>44621</v>
      </c>
    </row>
    <row r="57" spans="1:15" x14ac:dyDescent="0.3">
      <c r="A57" t="s">
        <v>39</v>
      </c>
      <c r="C57" s="25">
        <v>3.2824999999999998</v>
      </c>
      <c r="D57" s="30">
        <v>3.22</v>
      </c>
      <c r="E57" s="30">
        <v>3.06</v>
      </c>
      <c r="F57" s="7">
        <f>IF(C57="-","-",IF(D57="-","-",C57/D57-1))</f>
        <v>1.9409937888198669E-2</v>
      </c>
      <c r="G57" s="7">
        <f>IF(C57="-","-",IF(E57="-","-",C57/E57-1))</f>
        <v>7.2712418300653558E-2</v>
      </c>
      <c r="I57" t="s">
        <v>40</v>
      </c>
      <c r="K57" s="25">
        <v>2.73</v>
      </c>
      <c r="L57" s="30">
        <v>2.65</v>
      </c>
      <c r="M57" s="30">
        <v>2.625</v>
      </c>
      <c r="N57" s="7">
        <f>IF(K57="-","-",IF(L57="-","-",K57/L57-1))</f>
        <v>3.0188679245283012E-2</v>
      </c>
      <c r="O57" s="7">
        <f>IF(K57="-","-",IF(M57="-","-",K57/M57-1))</f>
        <v>4.0000000000000036E-2</v>
      </c>
    </row>
    <row r="58" spans="1:15" x14ac:dyDescent="0.3">
      <c r="A58" t="s">
        <v>41</v>
      </c>
      <c r="C58" s="25">
        <v>28.38</v>
      </c>
      <c r="D58" s="30">
        <v>27.63</v>
      </c>
      <c r="E58" s="30">
        <v>24.75</v>
      </c>
      <c r="F58" s="7">
        <f>IF(C58="-","-",IF(D58="-","-",C58/D58-1))</f>
        <v>2.7144408251900121E-2</v>
      </c>
      <c r="G58" s="7">
        <f>IF(C58="-","-",IF(E58="-","-",C58/E58-1))</f>
        <v>0.14666666666666672</v>
      </c>
      <c r="I58" t="s">
        <v>42</v>
      </c>
      <c r="K58" s="25">
        <v>21.25</v>
      </c>
      <c r="L58" s="30">
        <v>20.5</v>
      </c>
      <c r="M58" s="30">
        <v>23.125</v>
      </c>
      <c r="N58" s="7">
        <f>IF(K58="-","-",IF(L58="-","-",K58/L58-1))</f>
        <v>3.6585365853658569E-2</v>
      </c>
      <c r="O58" s="7">
        <f>IF(K58="-","-",IF(M58="-","-",K58/M58-1))</f>
        <v>-8.108108108108103E-2</v>
      </c>
    </row>
    <row r="59" spans="1:15" x14ac:dyDescent="0.3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3"/>
    <row r="61" spans="1:15" ht="5.0999999999999996" customHeight="1" x14ac:dyDescent="0.3"/>
    <row r="67" spans="1:15" ht="5.0999999999999996" customHeight="1" x14ac:dyDescent="0.3"/>
    <row r="69" spans="1:15" ht="5.0999999999999996" customHeight="1" x14ac:dyDescent="0.3"/>
    <row r="70" spans="1:15" x14ac:dyDescent="0.3">
      <c r="A70" s="92" t="s">
        <v>0</v>
      </c>
      <c r="B70" s="93" t="str">
        <f>B1</f>
        <v>11th May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18</v>
      </c>
      <c r="O70" s="94"/>
    </row>
    <row r="71" spans="1:15" x14ac:dyDescent="0.3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3">
      <c r="A72" s="1" t="s">
        <v>43</v>
      </c>
      <c r="I72" s="29" t="s">
        <v>44</v>
      </c>
      <c r="J72" s="100">
        <v>44986</v>
      </c>
    </row>
    <row r="73" spans="1:15" x14ac:dyDescent="0.3">
      <c r="L73" t="s">
        <v>6</v>
      </c>
      <c r="M73" t="s">
        <v>6</v>
      </c>
      <c r="N73" s="156" t="s">
        <v>7</v>
      </c>
      <c r="O73" s="156"/>
    </row>
    <row r="74" spans="1:15" x14ac:dyDescent="0.3">
      <c r="K74" s="29" t="s">
        <v>6</v>
      </c>
      <c r="L74" t="s">
        <v>38</v>
      </c>
      <c r="M74" t="s">
        <v>11</v>
      </c>
      <c r="N74" s="101">
        <v>44958</v>
      </c>
      <c r="O74" s="101">
        <v>44621</v>
      </c>
    </row>
    <row r="75" spans="1:15" x14ac:dyDescent="0.3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 t="s">
        <v>30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3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>
        <v>252.15999999999997</v>
      </c>
      <c r="L76" s="30">
        <v>241.5777941813275</v>
      </c>
      <c r="M76" s="30">
        <v>194.78477459855341</v>
      </c>
      <c r="N76" s="8">
        <f>IF(K76="-","-",IF(L76="-","-",K76/L76-1))</f>
        <v>4.3804546914314013E-2</v>
      </c>
      <c r="O76" s="8">
        <f>IF(K76="-","-",IF(M76="-","-",K76/M76-1))</f>
        <v>0.29455703362696317</v>
      </c>
    </row>
    <row r="77" spans="1:15" x14ac:dyDescent="0.3">
      <c r="I77" t="s">
        <v>98</v>
      </c>
      <c r="K77" s="25">
        <v>195.75084601658443</v>
      </c>
      <c r="L77" s="30">
        <v>186.09247949848745</v>
      </c>
      <c r="M77" s="30">
        <v>157.27753424657533</v>
      </c>
      <c r="N77" s="8">
        <f>IF(K77="-","-",IF(L77="-","-",K77/L77-1))</f>
        <v>5.1900896501169358E-2</v>
      </c>
      <c r="O77" s="8">
        <f>IF(K77="-","-",IF(M77="-","-",K77/M77-1))</f>
        <v>0.24462051719155076</v>
      </c>
    </row>
    <row r="78" spans="1:15" x14ac:dyDescent="0.3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3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3"/>
    <row r="81" spans="1:15" x14ac:dyDescent="0.3">
      <c r="I81" s="92" t="s">
        <v>5</v>
      </c>
      <c r="J81" s="93">
        <f>C10</f>
        <v>45052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3">
      <c r="A82" s="1" t="s">
        <v>49</v>
      </c>
      <c r="L82" t="s">
        <v>10</v>
      </c>
      <c r="M82" t="s">
        <v>11</v>
      </c>
      <c r="N82" s="102">
        <f>N13</f>
        <v>45045</v>
      </c>
      <c r="O82" s="102">
        <f>O13</f>
        <v>44688</v>
      </c>
    </row>
    <row r="83" spans="1:15" ht="5.0999999999999996" customHeight="1" x14ac:dyDescent="0.3"/>
    <row r="84" spans="1:15" ht="14.4" customHeight="1" x14ac:dyDescent="0.3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 t="s">
        <v>30</v>
      </c>
      <c r="L84" s="25">
        <v>236</v>
      </c>
      <c r="M84" s="25" t="s">
        <v>30</v>
      </c>
      <c r="N84" s="8" t="str">
        <f>IF(K84="-","-",IF(L84="-","-",K84/L84-1))</f>
        <v>-</v>
      </c>
      <c r="O84" s="8" t="str">
        <f>IF(K84="-","-",IF(M84="-","-",K84/M84-1))</f>
        <v>-</v>
      </c>
    </row>
    <row r="85" spans="1:15" ht="14.4" customHeight="1" x14ac:dyDescent="0.3">
      <c r="I85" t="s">
        <v>51</v>
      </c>
      <c r="K85" s="25" t="s">
        <v>30</v>
      </c>
      <c r="L85" s="25">
        <v>226</v>
      </c>
      <c r="M85" s="25">
        <v>364.5</v>
      </c>
      <c r="N85" s="8" t="str">
        <f>IF(K85="-","-",IF(L85="-","-",K85/L85-1))</f>
        <v>-</v>
      </c>
      <c r="O85" s="8" t="str">
        <f t="shared" ref="O85" si="8">IF(K85="-","-",IF(M85="-","-",K85/M85-1))</f>
        <v>-</v>
      </c>
    </row>
    <row r="86" spans="1:15" ht="5.0999999999999996" customHeight="1" x14ac:dyDescent="0.3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3"/>
    <row r="88" spans="1:15" x14ac:dyDescent="0.3">
      <c r="A88" s="1" t="s">
        <v>52</v>
      </c>
      <c r="I88" s="92" t="s">
        <v>5</v>
      </c>
      <c r="J88" s="93">
        <f>C10</f>
        <v>45052</v>
      </c>
    </row>
    <row r="89" spans="1:15" ht="3" customHeight="1" x14ac:dyDescent="0.3"/>
    <row r="90" spans="1:15" x14ac:dyDescent="0.3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3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45045</v>
      </c>
      <c r="O91" s="140">
        <f>G13</f>
        <v>44688</v>
      </c>
    </row>
    <row r="92" spans="1:15" x14ac:dyDescent="0.3">
      <c r="A92" s="1" t="s">
        <v>58</v>
      </c>
      <c r="B92" t="s">
        <v>59</v>
      </c>
      <c r="F92" t="s">
        <v>60</v>
      </c>
      <c r="I92" s="33">
        <v>109</v>
      </c>
      <c r="J92" s="33" t="s">
        <v>232</v>
      </c>
      <c r="K92" s="103">
        <v>847.55963302752298</v>
      </c>
      <c r="L92" s="103">
        <v>854.09836065573768</v>
      </c>
      <c r="M92" s="103">
        <v>792.16417910447763</v>
      </c>
      <c r="N92" s="34">
        <f t="shared" ref="N92:N99" si="9">IF(K92="-","-",IF(L92="-","-",K92/L92-1))</f>
        <v>-7.6557079716141896E-3</v>
      </c>
      <c r="O92" s="8">
        <f t="shared" ref="O92:O99" si="10">IF(K92="-","-",IF(M92="-","-",K92/M92-1))</f>
        <v>6.9929258838323793E-2</v>
      </c>
    </row>
    <row r="93" spans="1:15" x14ac:dyDescent="0.3">
      <c r="A93" s="1" t="s">
        <v>61</v>
      </c>
      <c r="F93" t="s">
        <v>62</v>
      </c>
      <c r="I93" s="33">
        <v>210</v>
      </c>
      <c r="J93" s="33" t="s">
        <v>233</v>
      </c>
      <c r="K93" s="103">
        <v>988.49047619047622</v>
      </c>
      <c r="L93" s="103">
        <v>1012.151832460733</v>
      </c>
      <c r="M93" s="103">
        <v>912.30348258706465</v>
      </c>
      <c r="N93" s="34">
        <f t="shared" si="9"/>
        <v>-2.3377279486548441E-2</v>
      </c>
      <c r="O93" s="8">
        <f t="shared" si="10"/>
        <v>8.351058069773476E-2</v>
      </c>
    </row>
    <row r="94" spans="1:15" x14ac:dyDescent="0.3">
      <c r="F94" t="s">
        <v>63</v>
      </c>
      <c r="I94" s="33">
        <v>264</v>
      </c>
      <c r="J94" s="33" t="s">
        <v>234</v>
      </c>
      <c r="K94" s="103">
        <v>1150.128787878788</v>
      </c>
      <c r="L94" s="103">
        <v>1147.084690553746</v>
      </c>
      <c r="M94" s="103">
        <v>1016.3052631578947</v>
      </c>
      <c r="N94" s="34">
        <f t="shared" si="9"/>
        <v>2.6537685927727761E-3</v>
      </c>
      <c r="O94" s="8">
        <f t="shared" si="10"/>
        <v>0.13167650466068892</v>
      </c>
    </row>
    <row r="95" spans="1:15" x14ac:dyDescent="0.3">
      <c r="F95" t="s">
        <v>64</v>
      </c>
      <c r="I95" s="33">
        <v>313</v>
      </c>
      <c r="J95" s="33" t="s">
        <v>235</v>
      </c>
      <c r="K95" s="103">
        <v>1536.5303514376997</v>
      </c>
      <c r="L95" s="103">
        <v>1513.9468085106382</v>
      </c>
      <c r="M95" s="103">
        <v>1397.5694822888283</v>
      </c>
      <c r="N95" s="34">
        <f t="shared" si="9"/>
        <v>1.4916998932926973E-2</v>
      </c>
      <c r="O95" s="8">
        <f t="shared" si="10"/>
        <v>9.9430383183018778E-2</v>
      </c>
    </row>
    <row r="96" spans="1:15" x14ac:dyDescent="0.3">
      <c r="B96" t="s">
        <v>65</v>
      </c>
      <c r="F96" t="s">
        <v>60</v>
      </c>
      <c r="I96" s="33">
        <v>108</v>
      </c>
      <c r="J96" s="33" t="s">
        <v>236</v>
      </c>
      <c r="K96" s="103">
        <v>773.36111111111109</v>
      </c>
      <c r="L96" s="103">
        <v>766.09375</v>
      </c>
      <c r="M96" s="103">
        <v>731.90140845070425</v>
      </c>
      <c r="N96" s="34">
        <f t="shared" si="9"/>
        <v>9.4862555804835491E-3</v>
      </c>
      <c r="O96" s="8">
        <f t="shared" si="10"/>
        <v>5.6646567668409142E-2</v>
      </c>
    </row>
    <row r="97" spans="1:15" x14ac:dyDescent="0.3">
      <c r="F97" t="s">
        <v>62</v>
      </c>
      <c r="I97" s="33">
        <v>218</v>
      </c>
      <c r="J97" s="33" t="s">
        <v>237</v>
      </c>
      <c r="K97" s="103">
        <v>933.6559633027523</v>
      </c>
      <c r="L97" s="103">
        <v>921.32307692307688</v>
      </c>
      <c r="M97" s="103">
        <v>852.49238578680206</v>
      </c>
      <c r="N97" s="34">
        <f t="shared" si="9"/>
        <v>1.3386060426124669E-2</v>
      </c>
      <c r="O97" s="8">
        <f t="shared" si="10"/>
        <v>9.5207392897757037E-2</v>
      </c>
    </row>
    <row r="98" spans="1:15" x14ac:dyDescent="0.3">
      <c r="F98" t="s">
        <v>63</v>
      </c>
      <c r="I98" s="33">
        <v>226</v>
      </c>
      <c r="J98" s="33" t="s">
        <v>238</v>
      </c>
      <c r="K98" s="103">
        <v>1166.4070796460178</v>
      </c>
      <c r="L98" s="103">
        <v>1130.0348432055748</v>
      </c>
      <c r="M98" s="103">
        <v>1004.280612244898</v>
      </c>
      <c r="N98" s="34">
        <f t="shared" si="9"/>
        <v>3.218682738778722E-2</v>
      </c>
      <c r="O98" s="8">
        <f t="shared" si="10"/>
        <v>0.16143542494434282</v>
      </c>
    </row>
    <row r="99" spans="1:15" x14ac:dyDescent="0.3">
      <c r="F99" t="s">
        <v>64</v>
      </c>
      <c r="I99" s="33">
        <v>232</v>
      </c>
      <c r="J99" s="33" t="s">
        <v>239</v>
      </c>
      <c r="K99" s="103">
        <v>1489.0646551724137</v>
      </c>
      <c r="L99" s="103">
        <v>1472.2333333333333</v>
      </c>
      <c r="M99" s="103">
        <v>1275.5589887640449</v>
      </c>
      <c r="N99" s="34">
        <f t="shared" si="9"/>
        <v>1.1432509683075853E-2</v>
      </c>
      <c r="O99" s="8">
        <f t="shared" si="10"/>
        <v>0.16738204057128359</v>
      </c>
    </row>
    <row r="100" spans="1:15" ht="8.1" customHeight="1" x14ac:dyDescent="0.3">
      <c r="I100" s="103"/>
      <c r="J100" s="103"/>
      <c r="K100" s="103"/>
      <c r="L100" s="103"/>
      <c r="M100" s="103"/>
      <c r="N100" s="35"/>
      <c r="O100" s="8"/>
    </row>
    <row r="101" spans="1:15" x14ac:dyDescent="0.3">
      <c r="A101" s="1" t="s">
        <v>66</v>
      </c>
      <c r="B101" t="s">
        <v>59</v>
      </c>
      <c r="F101" t="s">
        <v>67</v>
      </c>
      <c r="I101" s="33">
        <v>18</v>
      </c>
      <c r="J101" s="33" t="s">
        <v>240</v>
      </c>
      <c r="K101" s="103">
        <v>408.33333333333331</v>
      </c>
      <c r="L101" s="103">
        <v>429.44444444444446</v>
      </c>
      <c r="M101" s="103" t="s">
        <v>30</v>
      </c>
      <c r="N101" s="34">
        <f>IF(K101="-","-",IF(L101="-","-",K101/L101-1))</f>
        <v>-4.9159120310478754E-2</v>
      </c>
      <c r="O101" s="8" t="str">
        <f>IF(K101="-","-",IF(M101="-","-",K101/M101-1))</f>
        <v>-</v>
      </c>
    </row>
    <row r="102" spans="1:15" x14ac:dyDescent="0.3">
      <c r="A102" s="1" t="s">
        <v>68</v>
      </c>
      <c r="F102" t="s">
        <v>69</v>
      </c>
      <c r="I102" s="33">
        <v>373</v>
      </c>
      <c r="J102" s="33" t="s">
        <v>241</v>
      </c>
      <c r="K102" s="103">
        <v>950.6032171581769</v>
      </c>
      <c r="L102" s="103">
        <v>1010.8333333333334</v>
      </c>
      <c r="M102" s="103">
        <v>853.28063241106724</v>
      </c>
      <c r="N102" s="34">
        <f>IF(K102="-","-",IF(L102="-","-",K102/L102-1))</f>
        <v>-5.958461616668409E-2</v>
      </c>
      <c r="O102" s="8">
        <f>IF(K102="-","-",IF(M102="-","-",K102/M102-1))</f>
        <v>0.11405694803140043</v>
      </c>
    </row>
    <row r="103" spans="1:15" x14ac:dyDescent="0.3">
      <c r="B103" t="s">
        <v>65</v>
      </c>
      <c r="F103" t="s">
        <v>67</v>
      </c>
      <c r="I103" s="33">
        <v>23</v>
      </c>
      <c r="J103" s="33" t="s">
        <v>242</v>
      </c>
      <c r="K103" s="103">
        <v>453.04347826086956</v>
      </c>
      <c r="L103" s="103">
        <v>493.05555555555554</v>
      </c>
      <c r="M103" s="103" t="s">
        <v>30</v>
      </c>
      <c r="N103" s="34">
        <f>IF(K103="-","-",IF(L103="-","-",K103/L103-1))</f>
        <v>-8.1151255358236307E-2</v>
      </c>
      <c r="O103" s="8" t="str">
        <f>IF(K103="-","-",IF(M103="-","-",K103/M103-1))</f>
        <v>-</v>
      </c>
    </row>
    <row r="104" spans="1:15" x14ac:dyDescent="0.3">
      <c r="F104" t="s">
        <v>69</v>
      </c>
      <c r="I104" s="33">
        <v>378</v>
      </c>
      <c r="J104" s="33" t="s">
        <v>243</v>
      </c>
      <c r="K104" s="103">
        <v>842.60582010582016</v>
      </c>
      <c r="L104" s="103">
        <v>850.25373134328356</v>
      </c>
      <c r="M104" s="103">
        <v>812.64285714285711</v>
      </c>
      <c r="N104" s="34">
        <f>IF(K104="-","-",IF(L104="-","-",K104/L104-1))</f>
        <v>-8.9948576001904756E-3</v>
      </c>
      <c r="O104" s="8">
        <f>IF(K104="-","-",IF(M104="-","-",K104/M104-1))</f>
        <v>3.6871010062536902E-2</v>
      </c>
    </row>
    <row r="105" spans="1:15" ht="8.1" customHeight="1" x14ac:dyDescent="0.3">
      <c r="I105" s="103"/>
      <c r="J105" s="103"/>
      <c r="K105" s="103"/>
      <c r="L105" s="103"/>
      <c r="M105" s="103"/>
      <c r="N105" s="34"/>
      <c r="O105" s="8"/>
    </row>
    <row r="106" spans="1:15" x14ac:dyDescent="0.3">
      <c r="A106" s="1" t="s">
        <v>70</v>
      </c>
      <c r="B106" t="s">
        <v>71</v>
      </c>
      <c r="F106" t="s">
        <v>72</v>
      </c>
      <c r="I106" s="33">
        <v>7</v>
      </c>
      <c r="J106" s="33" t="s">
        <v>244</v>
      </c>
      <c r="K106" s="103">
        <v>1640</v>
      </c>
      <c r="L106" s="103">
        <v>1836.8</v>
      </c>
      <c r="M106" s="103">
        <v>1583.4905660377358</v>
      </c>
      <c r="N106" s="34">
        <f t="shared" ref="N106:N111" si="11">IF(K106="-","-",IF(L106="-","-",K106/L106-1))</f>
        <v>-0.1071428571428571</v>
      </c>
      <c r="O106" s="8">
        <f t="shared" ref="O106:O110" si="12">IF(K106="-","-",IF(M106="-","-",K106/M106-1))</f>
        <v>3.5686624962764313E-2</v>
      </c>
    </row>
    <row r="107" spans="1:15" x14ac:dyDescent="0.3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3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3">
      <c r="B109" t="s">
        <v>75</v>
      </c>
      <c r="F109" t="s">
        <v>76</v>
      </c>
      <c r="I109" s="33">
        <v>34</v>
      </c>
      <c r="J109" s="33" t="s">
        <v>245</v>
      </c>
      <c r="K109" s="103">
        <v>1467.3529411764705</v>
      </c>
      <c r="L109" s="103">
        <v>1632.9411764705883</v>
      </c>
      <c r="M109" s="103">
        <v>1444.5454545454545</v>
      </c>
      <c r="N109" s="34">
        <f t="shared" si="11"/>
        <v>-0.10140489913544681</v>
      </c>
      <c r="O109" s="8">
        <f t="shared" si="12"/>
        <v>1.5788694332358411E-2</v>
      </c>
    </row>
    <row r="110" spans="1:15" x14ac:dyDescent="0.3">
      <c r="F110" t="s">
        <v>73</v>
      </c>
      <c r="I110" s="33">
        <v>23</v>
      </c>
      <c r="J110" s="33" t="s">
        <v>246</v>
      </c>
      <c r="K110" s="103">
        <v>1216.9565217391305</v>
      </c>
      <c r="L110" s="103">
        <v>1292.5</v>
      </c>
      <c r="M110" s="103" t="s">
        <v>30</v>
      </c>
      <c r="N110" s="34">
        <f t="shared" si="11"/>
        <v>-5.8447565385585709E-2</v>
      </c>
      <c r="O110" s="8" t="str">
        <f t="shared" si="12"/>
        <v>-</v>
      </c>
    </row>
    <row r="111" spans="1:15" x14ac:dyDescent="0.3">
      <c r="F111" t="s">
        <v>74</v>
      </c>
      <c r="I111" s="33" t="s">
        <v>30</v>
      </c>
      <c r="J111" s="33" t="s">
        <v>30</v>
      </c>
      <c r="K111" s="103" t="s">
        <v>30</v>
      </c>
      <c r="L111" s="103">
        <v>1085.2380952380952</v>
      </c>
      <c r="M111" s="103">
        <v>1256.6666666666667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3">
      <c r="I112" s="103"/>
      <c r="J112" s="103"/>
      <c r="K112" s="103"/>
      <c r="L112" s="103"/>
      <c r="M112" s="103"/>
      <c r="N112" s="35"/>
      <c r="O112" s="8"/>
    </row>
    <row r="113" spans="1:15" x14ac:dyDescent="0.3">
      <c r="A113" s="1" t="s">
        <v>77</v>
      </c>
      <c r="F113" t="s">
        <v>78</v>
      </c>
      <c r="I113" s="33">
        <v>463</v>
      </c>
      <c r="J113" s="33" t="s">
        <v>247</v>
      </c>
      <c r="K113" s="103">
        <v>1139.4427645788337</v>
      </c>
      <c r="L113" s="103">
        <v>1195.0453400503779</v>
      </c>
      <c r="M113" s="103">
        <v>1094.0814558058926</v>
      </c>
      <c r="N113" s="34">
        <f>IF(K113="-","-",IF(L113="-","-",K113/L113-1))</f>
        <v>-4.6527586534248377E-2</v>
      </c>
      <c r="O113" s="8">
        <f>IF(K113="-","-",IF(M113="-","-",K113/M113-1))</f>
        <v>4.1460632142355625E-2</v>
      </c>
    </row>
    <row r="114" spans="1:15" x14ac:dyDescent="0.3">
      <c r="A114" s="1" t="s">
        <v>61</v>
      </c>
      <c r="F114" t="s">
        <v>79</v>
      </c>
      <c r="I114" s="33">
        <v>937</v>
      </c>
      <c r="J114" s="33" t="s">
        <v>248</v>
      </c>
      <c r="K114" s="103">
        <v>247.34044823906083</v>
      </c>
      <c r="L114" s="103">
        <v>230.41751152073732</v>
      </c>
      <c r="M114" s="103">
        <v>196.86447811447812</v>
      </c>
      <c r="N114" s="34">
        <f>IF(K114="-","-",IF(L114="-","-",K114/L114-1))</f>
        <v>7.3444664021555806E-2</v>
      </c>
      <c r="O114" s="8">
        <f>IF(K114="-","-",IF(M114="-","-",K114/M114-1))</f>
        <v>0.25639958314486067</v>
      </c>
    </row>
    <row r="115" spans="1:15" ht="8.1" customHeight="1" x14ac:dyDescent="0.3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3">
      <c r="A116" s="1" t="s">
        <v>70</v>
      </c>
      <c r="B116" t="s">
        <v>80</v>
      </c>
      <c r="F116" t="s">
        <v>81</v>
      </c>
      <c r="I116" s="33" t="s">
        <v>30</v>
      </c>
      <c r="J116" s="33" t="s">
        <v>30</v>
      </c>
      <c r="K116" s="104" t="s">
        <v>30</v>
      </c>
      <c r="L116" s="103" t="s">
        <v>30</v>
      </c>
      <c r="M116" s="105" t="s">
        <v>30</v>
      </c>
      <c r="N116" s="8" t="str">
        <f t="shared" ref="N116:N121" si="13">IF(K116="-","-",IF(L116="-","-",K116/L116-1))</f>
        <v>-</v>
      </c>
      <c r="O116" s="8" t="str">
        <f t="shared" ref="O116:O121" si="14">IF(K116="-","-",IF(M116="-","-",K116/M116-1))</f>
        <v>-</v>
      </c>
    </row>
    <row r="117" spans="1:15" x14ac:dyDescent="0.3">
      <c r="A117" s="1" t="s">
        <v>82</v>
      </c>
      <c r="F117" t="s">
        <v>83</v>
      </c>
      <c r="I117" s="33" t="s">
        <v>30</v>
      </c>
      <c r="J117" s="33" t="s">
        <v>30</v>
      </c>
      <c r="K117" s="104" t="s">
        <v>30</v>
      </c>
      <c r="L117" s="103">
        <v>145</v>
      </c>
      <c r="M117" s="105" t="s">
        <v>30</v>
      </c>
      <c r="N117" s="34" t="str">
        <f t="shared" si="13"/>
        <v>-</v>
      </c>
      <c r="O117" s="8" t="str">
        <f t="shared" si="14"/>
        <v>-</v>
      </c>
    </row>
    <row r="118" spans="1:15" x14ac:dyDescent="0.3">
      <c r="B118" t="s">
        <v>84</v>
      </c>
      <c r="F118" t="s">
        <v>81</v>
      </c>
      <c r="I118" s="33" t="s">
        <v>30</v>
      </c>
      <c r="J118" s="33" t="s">
        <v>30</v>
      </c>
      <c r="K118" s="104" t="s">
        <v>30</v>
      </c>
      <c r="L118" s="103" t="s">
        <v>30</v>
      </c>
      <c r="M118" s="105" t="s">
        <v>30</v>
      </c>
      <c r="N118" s="34" t="str">
        <f t="shared" si="13"/>
        <v>-</v>
      </c>
      <c r="O118" s="8" t="str">
        <f t="shared" si="14"/>
        <v>-</v>
      </c>
    </row>
    <row r="119" spans="1:15" x14ac:dyDescent="0.3">
      <c r="F119" t="s">
        <v>83</v>
      </c>
      <c r="I119" s="33" t="s">
        <v>30</v>
      </c>
      <c r="J119" s="33" t="s">
        <v>30</v>
      </c>
      <c r="K119" s="104" t="s">
        <v>30</v>
      </c>
      <c r="L119" s="103" t="s">
        <v>30</v>
      </c>
      <c r="M119" s="105" t="s">
        <v>30</v>
      </c>
      <c r="N119" s="34" t="str">
        <f t="shared" si="13"/>
        <v>-</v>
      </c>
      <c r="O119" s="8" t="str">
        <f t="shared" si="14"/>
        <v>-</v>
      </c>
    </row>
    <row r="120" spans="1:15" x14ac:dyDescent="0.3">
      <c r="B120" t="s">
        <v>85</v>
      </c>
      <c r="F120" t="s">
        <v>81</v>
      </c>
      <c r="I120" s="33">
        <v>243.0001</v>
      </c>
      <c r="J120" s="33" t="s">
        <v>249</v>
      </c>
      <c r="K120" s="104">
        <v>161.92997451441377</v>
      </c>
      <c r="L120" s="103">
        <v>154.82674678864484</v>
      </c>
      <c r="M120" s="105">
        <v>169.87056225345162</v>
      </c>
      <c r="N120" s="34">
        <f t="shared" si="13"/>
        <v>4.5878556987738017E-2</v>
      </c>
      <c r="O120" s="8">
        <f t="shared" si="14"/>
        <v>-4.6744931162294501E-2</v>
      </c>
    </row>
    <row r="121" spans="1:15" x14ac:dyDescent="0.3">
      <c r="B121" t="s">
        <v>86</v>
      </c>
      <c r="F121" t="s">
        <v>83</v>
      </c>
      <c r="I121" s="33">
        <v>307</v>
      </c>
      <c r="J121" s="33" t="s">
        <v>199</v>
      </c>
      <c r="K121" s="104">
        <v>186.33876221498372</v>
      </c>
      <c r="L121" s="103">
        <v>206.62190812720848</v>
      </c>
      <c r="M121" s="105">
        <v>198.56493506493507</v>
      </c>
      <c r="N121" s="34">
        <f t="shared" si="13"/>
        <v>-9.8165514470698212E-2</v>
      </c>
      <c r="O121" s="8">
        <f t="shared" si="14"/>
        <v>-6.1572668134749597E-2</v>
      </c>
    </row>
    <row r="122" spans="1:15" x14ac:dyDescent="0.3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3">
      <c r="I123" s="103"/>
      <c r="J123" s="38"/>
      <c r="K123" s="104"/>
      <c r="L123" s="103"/>
      <c r="M123" s="104"/>
      <c r="N123" s="34"/>
      <c r="O123" s="34"/>
    </row>
    <row r="124" spans="1:15" x14ac:dyDescent="0.3">
      <c r="A124" s="1" t="s">
        <v>88</v>
      </c>
      <c r="B124" t="s">
        <v>89</v>
      </c>
      <c r="F124" t="s">
        <v>81</v>
      </c>
      <c r="I124" s="33">
        <v>328</v>
      </c>
      <c r="J124" s="33" t="s">
        <v>250</v>
      </c>
      <c r="K124" s="104">
        <v>95.262166078607905</v>
      </c>
      <c r="L124" s="103">
        <v>81.452302823397844</v>
      </c>
      <c r="M124" s="40">
        <v>92.159682516048534</v>
      </c>
      <c r="N124" s="34">
        <f>IF(K124="-","-",IF(L124="-","-",K124/L124-1))</f>
        <v>0.16954539990296102</v>
      </c>
      <c r="O124" s="8">
        <f>IF(K124="-","-",IF(M124="-","-",K124/M124-1))</f>
        <v>3.3664217126823326E-2</v>
      </c>
    </row>
    <row r="125" spans="1:15" x14ac:dyDescent="0.3">
      <c r="A125" s="1" t="s">
        <v>82</v>
      </c>
      <c r="F125" t="s">
        <v>83</v>
      </c>
      <c r="I125" s="33">
        <v>608</v>
      </c>
      <c r="J125" s="33" t="s">
        <v>251</v>
      </c>
      <c r="K125" s="104">
        <v>111.83388157894737</v>
      </c>
      <c r="L125" s="103">
        <v>111.26897689768977</v>
      </c>
      <c r="M125" s="40">
        <v>118.38246268656717</v>
      </c>
      <c r="N125" s="34">
        <f>IF(K125="-","-",IF(L125="-","-",K125/L125-1))</f>
        <v>5.0769288709917593E-3</v>
      </c>
      <c r="O125" s="8">
        <f>IF(K125="-","-",IF(M125="-","-",K125/M125-1))</f>
        <v>-5.5317155590503431E-2</v>
      </c>
    </row>
    <row r="126" spans="1:15" x14ac:dyDescent="0.3">
      <c r="B126" t="s">
        <v>90</v>
      </c>
      <c r="I126" s="33">
        <v>16</v>
      </c>
      <c r="J126" s="33" t="s">
        <v>252</v>
      </c>
      <c r="K126" s="104">
        <v>106.1875</v>
      </c>
      <c r="L126" s="103">
        <v>109.28571428571429</v>
      </c>
      <c r="M126" s="40">
        <v>134.05882352941177</v>
      </c>
      <c r="N126" s="34">
        <f>IF(K126="-","-",IF(L126="-","-",K126/L126-1))</f>
        <v>-2.8349673202614389E-2</v>
      </c>
      <c r="O126" s="8">
        <f>IF(K126="-","-",IF(M126="-","-",K126/M126-1))</f>
        <v>-0.20790368582711716</v>
      </c>
    </row>
    <row r="127" spans="1:15" x14ac:dyDescent="0.3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>
        <v>46</v>
      </c>
      <c r="J127" s="118" t="s">
        <v>253</v>
      </c>
      <c r="K127" s="114">
        <v>100.56521739130434</v>
      </c>
      <c r="L127" s="103" t="s">
        <v>30</v>
      </c>
      <c r="M127" s="154">
        <v>98.571428571428569</v>
      </c>
      <c r="N127" s="155" t="str">
        <f>IF(K127="-","-",IF(L127="-","-",K127/L127-1))</f>
        <v>-</v>
      </c>
      <c r="O127" s="142">
        <f>IF(K127="-","-",IF(M127="-","-",K127/M127-1))</f>
        <v>2.0226843100189074E-2</v>
      </c>
    </row>
  </sheetData>
  <mergeCells count="16">
    <mergeCell ref="A45:H45"/>
    <mergeCell ref="G5:J5"/>
    <mergeCell ref="H8:O8"/>
    <mergeCell ref="F12:G12"/>
    <mergeCell ref="N12:O12"/>
    <mergeCell ref="A38:H38"/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</mergeCells>
  <pageMargins left="0.11811023622047245" right="0.11811023622047245" top="0.35433070866141736" bottom="0.55118110236220474" header="0.31496062992125984" footer="0.31496062992125984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C7FB8-2522-4B15-A55E-A6A0CC12A944}">
  <sheetPr>
    <pageSetUpPr fitToPage="1"/>
  </sheetPr>
  <dimension ref="A1:P127"/>
  <sheetViews>
    <sheetView showGridLines="0" topLeftCell="A40" zoomScale="120" zoomScaleNormal="120" workbookViewId="0">
      <selection activeCell="K57" sqref="K57:K58"/>
    </sheetView>
  </sheetViews>
  <sheetFormatPr defaultRowHeight="14.4" x14ac:dyDescent="0.3"/>
  <cols>
    <col min="1" max="1" width="9.88671875" customWidth="1"/>
    <col min="2" max="2" width="8.109375" customWidth="1"/>
    <col min="3" max="3" width="9.5546875" customWidth="1"/>
    <col min="4" max="5" width="8.88671875" hidden="1" customWidth="1"/>
    <col min="6" max="6" width="9.88671875" customWidth="1"/>
    <col min="7" max="7" width="9.88671875" bestFit="1" customWidth="1"/>
    <col min="8" max="8" width="3.109375" customWidth="1"/>
    <col min="9" max="9" width="12" bestFit="1" customWidth="1"/>
    <col min="10" max="10" width="9.5546875" customWidth="1"/>
    <col min="11" max="11" width="8.5546875" customWidth="1"/>
    <col min="12" max="13" width="8.88671875" hidden="1" customWidth="1"/>
    <col min="14" max="14" width="9.88671875" customWidth="1"/>
    <col min="15" max="15" width="10.109375" customWidth="1"/>
  </cols>
  <sheetData>
    <row r="1" spans="1:16" x14ac:dyDescent="0.3">
      <c r="A1" s="90" t="s">
        <v>0</v>
      </c>
      <c r="B1" s="128" t="s">
        <v>254</v>
      </c>
      <c r="C1" s="91"/>
      <c r="G1" s="1" t="s">
        <v>1</v>
      </c>
      <c r="N1" s="92" t="s">
        <v>255</v>
      </c>
      <c r="O1" s="94"/>
      <c r="P1" s="94"/>
    </row>
    <row r="2" spans="1:16" ht="5.0999999999999996" customHeight="1" x14ac:dyDescent="0.3">
      <c r="N2" s="94"/>
      <c r="O2" s="94"/>
      <c r="P2" s="94"/>
    </row>
    <row r="3" spans="1:16" ht="10.35" customHeight="1" x14ac:dyDescent="0.3"/>
    <row r="4" spans="1:16" ht="5.0999999999999996" customHeight="1" x14ac:dyDescent="0.3"/>
    <row r="5" spans="1:16" x14ac:dyDescent="0.3">
      <c r="G5" s="156" t="s">
        <v>2</v>
      </c>
      <c r="H5" s="156"/>
      <c r="I5" s="156"/>
      <c r="J5" s="156"/>
      <c r="L5" t="s">
        <v>32</v>
      </c>
    </row>
    <row r="6" spans="1:16" ht="10.35" customHeight="1" x14ac:dyDescent="0.3">
      <c r="G6" s="2"/>
      <c r="H6" s="2"/>
      <c r="I6" s="2"/>
      <c r="J6" s="2"/>
    </row>
    <row r="7" spans="1:16" ht="5.0999999999999996" customHeight="1" x14ac:dyDescent="0.3"/>
    <row r="8" spans="1:16" x14ac:dyDescent="0.3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3"/>
    <row r="10" spans="1:16" x14ac:dyDescent="0.3">
      <c r="A10" s="92" t="s">
        <v>5</v>
      </c>
      <c r="C10" s="93">
        <v>45059</v>
      </c>
    </row>
    <row r="11" spans="1:16" ht="5.0999999999999996" customHeight="1" x14ac:dyDescent="0.3"/>
    <row r="12" spans="1:16" x14ac:dyDescent="0.3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3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45052</v>
      </c>
      <c r="G13" s="140">
        <v>44695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45052</v>
      </c>
      <c r="O13" s="140">
        <f>G13</f>
        <v>44695</v>
      </c>
    </row>
    <row r="14" spans="1:16" x14ac:dyDescent="0.3">
      <c r="A14" t="s">
        <v>13</v>
      </c>
      <c r="B14" s="5">
        <v>123</v>
      </c>
      <c r="C14" s="6">
        <v>496.8</v>
      </c>
      <c r="D14" s="107">
        <v>495.8</v>
      </c>
      <c r="E14" s="107">
        <v>435.6</v>
      </c>
      <c r="F14" s="7">
        <f t="shared" ref="F14:F21" si="0">IF(C14="-","-",IF(D14="-","-",C14/D14-1))</f>
        <v>2.0169423154496879E-3</v>
      </c>
      <c r="G14" s="7">
        <f t="shared" ref="G14:G21" si="1">IF(C14="-","-",IF(E14="-","-",C14/E14-1))</f>
        <v>0.14049586776859502</v>
      </c>
      <c r="I14" t="s">
        <v>13</v>
      </c>
      <c r="J14" s="5">
        <v>77</v>
      </c>
      <c r="K14" s="6">
        <v>487.6</v>
      </c>
      <c r="L14" s="107">
        <v>485.6</v>
      </c>
      <c r="M14" s="6">
        <v>423</v>
      </c>
      <c r="N14" s="8">
        <f t="shared" ref="N14:N20" si="2">IF(K14="-","-",IF(L14="-","-",K14/L14-1))</f>
        <v>4.1186161449753289E-3</v>
      </c>
      <c r="O14" s="7">
        <f t="shared" ref="O14:O20" si="3">IF(K14="-","-",IF(M14="-","-",K14/M14-1))</f>
        <v>0.15271867612293155</v>
      </c>
    </row>
    <row r="15" spans="1:16" x14ac:dyDescent="0.3">
      <c r="A15" t="s">
        <v>14</v>
      </c>
      <c r="B15" s="5">
        <v>281</v>
      </c>
      <c r="C15" s="6">
        <v>500.4</v>
      </c>
      <c r="D15" s="107">
        <v>498.9</v>
      </c>
      <c r="E15" s="107">
        <v>440.5</v>
      </c>
      <c r="F15" s="9">
        <f t="shared" si="0"/>
        <v>3.0066145520144527E-3</v>
      </c>
      <c r="G15" s="7">
        <f t="shared" si="1"/>
        <v>0.1359818388195233</v>
      </c>
      <c r="I15" t="s">
        <v>14</v>
      </c>
      <c r="J15" s="5">
        <v>65</v>
      </c>
      <c r="K15" s="6">
        <v>489.8</v>
      </c>
      <c r="L15" s="107">
        <v>492.9</v>
      </c>
      <c r="M15" s="6">
        <v>430.3</v>
      </c>
      <c r="N15" s="8">
        <f t="shared" si="2"/>
        <v>-6.2893081761005165E-3</v>
      </c>
      <c r="O15" s="7">
        <f t="shared" si="3"/>
        <v>0.13827562165930751</v>
      </c>
    </row>
    <row r="16" spans="1:16" x14ac:dyDescent="0.3">
      <c r="A16" t="s">
        <v>15</v>
      </c>
      <c r="B16" s="5">
        <v>57</v>
      </c>
      <c r="C16" s="6">
        <v>498.4</v>
      </c>
      <c r="D16" s="107">
        <v>501.2</v>
      </c>
      <c r="E16" s="107">
        <v>435.6</v>
      </c>
      <c r="F16" s="9">
        <f t="shared" si="0"/>
        <v>-5.5865921787709993E-3</v>
      </c>
      <c r="G16" s="7">
        <f t="shared" si="1"/>
        <v>0.14416896235078047</v>
      </c>
      <c r="I16" t="s">
        <v>16</v>
      </c>
      <c r="J16" s="5">
        <v>102</v>
      </c>
      <c r="K16" s="6">
        <v>480.3</v>
      </c>
      <c r="L16" s="107">
        <v>477.8</v>
      </c>
      <c r="M16" s="6">
        <v>416.7</v>
      </c>
      <c r="N16" s="8">
        <f t="shared" si="2"/>
        <v>5.2323147760569011E-3</v>
      </c>
      <c r="O16" s="7">
        <f t="shared" si="3"/>
        <v>0.15262778977681801</v>
      </c>
    </row>
    <row r="17" spans="1:15" x14ac:dyDescent="0.3">
      <c r="A17" t="s">
        <v>17</v>
      </c>
      <c r="B17" s="10">
        <v>591</v>
      </c>
      <c r="C17" s="6">
        <v>495.4</v>
      </c>
      <c r="D17" s="107">
        <v>495</v>
      </c>
      <c r="E17" s="107">
        <v>435.8</v>
      </c>
      <c r="F17" s="9">
        <f t="shared" si="0"/>
        <v>8.0808080808081328E-4</v>
      </c>
      <c r="G17" s="7">
        <f t="shared" si="1"/>
        <v>0.13675998164295544</v>
      </c>
      <c r="I17" t="s">
        <v>17</v>
      </c>
      <c r="J17" s="5">
        <v>81</v>
      </c>
      <c r="K17" s="6">
        <v>483.6</v>
      </c>
      <c r="L17" s="107">
        <v>481.4</v>
      </c>
      <c r="M17" s="6">
        <v>423.4</v>
      </c>
      <c r="N17" s="8">
        <f t="shared" si="2"/>
        <v>4.5700041545493342E-3</v>
      </c>
      <c r="O17" s="7">
        <f t="shared" si="3"/>
        <v>0.14218233349078901</v>
      </c>
    </row>
    <row r="18" spans="1:15" x14ac:dyDescent="0.3">
      <c r="A18" t="s">
        <v>18</v>
      </c>
      <c r="B18" s="5">
        <v>242</v>
      </c>
      <c r="C18" s="6">
        <v>494.9</v>
      </c>
      <c r="D18" s="107">
        <v>494.7</v>
      </c>
      <c r="E18" s="107">
        <v>434</v>
      </c>
      <c r="F18" s="7">
        <f t="shared" si="0"/>
        <v>4.0428542551040891E-4</v>
      </c>
      <c r="G18" s="7">
        <f t="shared" si="1"/>
        <v>0.14032258064516134</v>
      </c>
      <c r="I18" t="s">
        <v>19</v>
      </c>
      <c r="J18" s="5">
        <v>140</v>
      </c>
      <c r="K18" s="6">
        <v>459.8</v>
      </c>
      <c r="L18" s="107">
        <v>461.3</v>
      </c>
      <c r="M18" s="6">
        <v>399.3</v>
      </c>
      <c r="N18" s="8">
        <f t="shared" si="2"/>
        <v>-3.2516800346845676E-3</v>
      </c>
      <c r="O18" s="7">
        <f t="shared" si="3"/>
        <v>0.1515151515151516</v>
      </c>
    </row>
    <row r="19" spans="1:15" x14ac:dyDescent="0.3">
      <c r="A19" t="s">
        <v>20</v>
      </c>
      <c r="B19" s="5">
        <v>756</v>
      </c>
      <c r="C19" s="6">
        <v>481.5</v>
      </c>
      <c r="D19" s="107">
        <v>482.8</v>
      </c>
      <c r="E19" s="107">
        <v>422.9</v>
      </c>
      <c r="F19" s="9">
        <f t="shared" si="0"/>
        <v>-2.6926263463131761E-3</v>
      </c>
      <c r="G19" s="7">
        <f t="shared" si="1"/>
        <v>0.13856703712461571</v>
      </c>
      <c r="I19" s="141" t="s">
        <v>20</v>
      </c>
      <c r="J19" s="5">
        <v>95</v>
      </c>
      <c r="K19" s="6">
        <v>468.6</v>
      </c>
      <c r="L19" s="107">
        <v>468</v>
      </c>
      <c r="M19" s="6">
        <v>406.1</v>
      </c>
      <c r="N19" s="142">
        <f t="shared" si="2"/>
        <v>1.2820512820512775E-3</v>
      </c>
      <c r="O19" s="143">
        <f t="shared" si="3"/>
        <v>0.15390297956168442</v>
      </c>
    </row>
    <row r="20" spans="1:15" x14ac:dyDescent="0.3">
      <c r="A20" t="s">
        <v>21</v>
      </c>
      <c r="B20" s="5">
        <v>245</v>
      </c>
      <c r="C20" s="6">
        <v>480.1</v>
      </c>
      <c r="D20" s="107">
        <v>482.8</v>
      </c>
      <c r="E20" s="107">
        <v>421.4</v>
      </c>
      <c r="F20" s="7">
        <f t="shared" si="0"/>
        <v>-5.5923777961889298E-3</v>
      </c>
      <c r="G20" s="9">
        <f t="shared" si="1"/>
        <v>0.13929757949691512</v>
      </c>
      <c r="I20" t="s">
        <v>22</v>
      </c>
      <c r="J20" s="121">
        <v>732</v>
      </c>
      <c r="K20" s="125">
        <v>470.84</v>
      </c>
      <c r="L20" s="108">
        <v>469.8</v>
      </c>
      <c r="M20" s="125">
        <v>410.7</v>
      </c>
      <c r="N20" s="8">
        <f t="shared" si="2"/>
        <v>2.2137079608344212E-3</v>
      </c>
      <c r="O20" s="7">
        <f t="shared" si="3"/>
        <v>0.14643291940589243</v>
      </c>
    </row>
    <row r="21" spans="1:15" x14ac:dyDescent="0.3">
      <c r="A21" s="133" t="s">
        <v>22</v>
      </c>
      <c r="B21" s="119">
        <v>3137</v>
      </c>
      <c r="C21" s="125">
        <v>484.98</v>
      </c>
      <c r="D21" s="108">
        <v>486.29</v>
      </c>
      <c r="E21" s="108">
        <v>425.72</v>
      </c>
      <c r="F21" s="134">
        <f t="shared" si="0"/>
        <v>-2.6938658002426674E-3</v>
      </c>
      <c r="G21" s="134">
        <f t="shared" si="1"/>
        <v>0.13919947383256592</v>
      </c>
      <c r="J21" s="15"/>
      <c r="K21" s="15"/>
      <c r="L21" s="110"/>
      <c r="M21" s="16"/>
      <c r="N21" s="15"/>
      <c r="O21" s="17"/>
    </row>
    <row r="22" spans="1:15" ht="5.0999999999999996" customHeight="1" x14ac:dyDescent="0.3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3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3">
      <c r="A24" t="s">
        <v>13</v>
      </c>
      <c r="B24" s="5">
        <v>51</v>
      </c>
      <c r="C24" s="6">
        <v>500.2</v>
      </c>
      <c r="D24" s="107">
        <v>497.6</v>
      </c>
      <c r="E24" s="107">
        <v>440.6</v>
      </c>
      <c r="F24" s="9">
        <f t="shared" ref="F24:F33" si="4">IF(C24="-","-",IF(D24="-","-",C24/D24-1))</f>
        <v>5.2250803858520101E-3</v>
      </c>
      <c r="G24" s="7">
        <f t="shared" ref="G24:G33" si="5">IF(C24="-","-",IF(E24="-","-",C24/E24-1))</f>
        <v>0.1352700862460281</v>
      </c>
      <c r="I24" t="s">
        <v>17</v>
      </c>
      <c r="J24" s="5">
        <v>38</v>
      </c>
      <c r="K24" s="6">
        <v>416.9</v>
      </c>
      <c r="L24" s="107">
        <v>415.6</v>
      </c>
      <c r="M24" s="6">
        <v>381.6</v>
      </c>
      <c r="N24" s="8">
        <f t="shared" ref="N24:N31" si="6">IF(K24="-","-",IF(L24="-","-",K24/L24-1))</f>
        <v>3.1280076997111106E-3</v>
      </c>
      <c r="O24" s="7">
        <f t="shared" ref="O24:O31" si="7">IF(K24="-","-",IF(M24="-","-",K24/M24-1))</f>
        <v>9.2505241090146573E-2</v>
      </c>
    </row>
    <row r="25" spans="1:15" x14ac:dyDescent="0.3">
      <c r="A25" t="s">
        <v>14</v>
      </c>
      <c r="B25" s="5">
        <v>188</v>
      </c>
      <c r="C25" s="6">
        <v>502.4</v>
      </c>
      <c r="D25" s="107">
        <v>500.7</v>
      </c>
      <c r="E25" s="107">
        <v>442.3</v>
      </c>
      <c r="F25" s="9">
        <f t="shared" si="4"/>
        <v>3.3952466546833815E-3</v>
      </c>
      <c r="G25" s="7">
        <f t="shared" si="5"/>
        <v>0.13588062401085232</v>
      </c>
      <c r="I25" t="s">
        <v>18</v>
      </c>
      <c r="J25" s="5">
        <v>54</v>
      </c>
      <c r="K25" s="6">
        <v>421.3</v>
      </c>
      <c r="L25" s="107">
        <v>419.6</v>
      </c>
      <c r="M25" s="6">
        <v>383</v>
      </c>
      <c r="N25" s="8">
        <f t="shared" si="6"/>
        <v>4.0514775977120721E-3</v>
      </c>
      <c r="O25" s="7">
        <f t="shared" si="7"/>
        <v>0.10000000000000009</v>
      </c>
    </row>
    <row r="26" spans="1:15" x14ac:dyDescent="0.3">
      <c r="A26" t="s">
        <v>15</v>
      </c>
      <c r="B26" s="5">
        <v>131</v>
      </c>
      <c r="C26" s="6">
        <v>496.1</v>
      </c>
      <c r="D26" s="107">
        <v>496.7</v>
      </c>
      <c r="E26" s="107">
        <v>437.8</v>
      </c>
      <c r="F26" s="7">
        <f t="shared" si="4"/>
        <v>-1.2079726192871787E-3</v>
      </c>
      <c r="G26" s="7">
        <f t="shared" si="5"/>
        <v>0.13316582914572872</v>
      </c>
      <c r="I26" t="s">
        <v>19</v>
      </c>
      <c r="J26" s="5">
        <v>53</v>
      </c>
      <c r="K26" s="6">
        <v>388.8</v>
      </c>
      <c r="L26" s="107">
        <v>399.2</v>
      </c>
      <c r="M26" s="6">
        <v>352.9</v>
      </c>
      <c r="N26" s="8">
        <f t="shared" si="6"/>
        <v>-2.6052104208416749E-2</v>
      </c>
      <c r="O26" s="7">
        <f t="shared" si="7"/>
        <v>0.10172853499574952</v>
      </c>
    </row>
    <row r="27" spans="1:15" x14ac:dyDescent="0.3">
      <c r="A27" t="s">
        <v>16</v>
      </c>
      <c r="B27" s="5">
        <v>98</v>
      </c>
      <c r="C27" s="6">
        <v>495.5</v>
      </c>
      <c r="D27" s="107">
        <v>490.7</v>
      </c>
      <c r="E27" s="107">
        <v>433.5</v>
      </c>
      <c r="F27" s="7">
        <f t="shared" si="4"/>
        <v>9.7819441614022118E-3</v>
      </c>
      <c r="G27" s="7">
        <f t="shared" si="5"/>
        <v>0.14302191464821212</v>
      </c>
      <c r="I27" t="s">
        <v>20</v>
      </c>
      <c r="J27" s="5">
        <v>169</v>
      </c>
      <c r="K27" s="6">
        <v>398.5</v>
      </c>
      <c r="L27" s="107">
        <v>400.8</v>
      </c>
      <c r="M27" s="6">
        <v>362.5</v>
      </c>
      <c r="N27" s="8">
        <f t="shared" si="6"/>
        <v>-5.7385229540918292E-3</v>
      </c>
      <c r="O27" s="7">
        <f t="shared" si="7"/>
        <v>9.9310344827586272E-2</v>
      </c>
    </row>
    <row r="28" spans="1:15" x14ac:dyDescent="0.3">
      <c r="A28" t="s">
        <v>17</v>
      </c>
      <c r="B28" s="5">
        <v>430</v>
      </c>
      <c r="C28" s="6">
        <v>496.1</v>
      </c>
      <c r="D28" s="107">
        <v>494.9</v>
      </c>
      <c r="E28" s="107">
        <v>437.2</v>
      </c>
      <c r="F28" s="7">
        <f t="shared" si="4"/>
        <v>2.4247322691453022E-3</v>
      </c>
      <c r="G28" s="7">
        <f t="shared" si="5"/>
        <v>0.13472095150960661</v>
      </c>
      <c r="I28" t="s">
        <v>21</v>
      </c>
      <c r="J28" s="5">
        <v>110</v>
      </c>
      <c r="K28" s="6">
        <v>402.9</v>
      </c>
      <c r="L28" s="107">
        <v>403.3</v>
      </c>
      <c r="M28" s="6">
        <v>363.1</v>
      </c>
      <c r="N28" s="8">
        <f t="shared" si="6"/>
        <v>-9.9181750557908455E-4</v>
      </c>
      <c r="O28" s="7">
        <f t="shared" si="7"/>
        <v>0.10961167722390508</v>
      </c>
    </row>
    <row r="29" spans="1:15" x14ac:dyDescent="0.3">
      <c r="A29" t="s">
        <v>18</v>
      </c>
      <c r="B29" s="5">
        <v>476</v>
      </c>
      <c r="C29" s="6">
        <v>492.4</v>
      </c>
      <c r="D29" s="107">
        <v>491.8</v>
      </c>
      <c r="E29" s="107">
        <v>435.6</v>
      </c>
      <c r="F29" s="7">
        <f t="shared" si="4"/>
        <v>1.2200081333875179E-3</v>
      </c>
      <c r="G29" s="7">
        <f t="shared" si="5"/>
        <v>0.13039485766758485</v>
      </c>
      <c r="I29" t="s">
        <v>25</v>
      </c>
      <c r="J29" s="5">
        <v>324</v>
      </c>
      <c r="K29" s="6">
        <v>359.8</v>
      </c>
      <c r="L29" s="107">
        <v>358.5</v>
      </c>
      <c r="M29" s="6">
        <v>321.60000000000002</v>
      </c>
      <c r="N29" s="8">
        <f t="shared" si="6"/>
        <v>3.6262203626220568E-3</v>
      </c>
      <c r="O29" s="7">
        <f t="shared" si="7"/>
        <v>0.11878109452736307</v>
      </c>
    </row>
    <row r="30" spans="1:15" x14ac:dyDescent="0.3">
      <c r="A30" t="s">
        <v>19</v>
      </c>
      <c r="B30" s="5">
        <v>81</v>
      </c>
      <c r="C30" s="6">
        <v>479.4</v>
      </c>
      <c r="D30" s="107">
        <v>477.5</v>
      </c>
      <c r="E30" s="107">
        <v>415</v>
      </c>
      <c r="F30" s="7">
        <f t="shared" si="4"/>
        <v>3.9790575916229809E-3</v>
      </c>
      <c r="G30" s="7">
        <f t="shared" si="5"/>
        <v>0.15518072289156626</v>
      </c>
      <c r="I30" s="141" t="s">
        <v>26</v>
      </c>
      <c r="J30" s="123">
        <v>217</v>
      </c>
      <c r="K30" s="126">
        <v>380.1</v>
      </c>
      <c r="L30" s="112">
        <v>380</v>
      </c>
      <c r="M30" s="126">
        <v>339.6</v>
      </c>
      <c r="N30" s="8">
        <f t="shared" si="6"/>
        <v>2.6315789473696505E-4</v>
      </c>
      <c r="O30" s="143">
        <f t="shared" si="7"/>
        <v>0.11925795053003529</v>
      </c>
    </row>
    <row r="31" spans="1:15" x14ac:dyDescent="0.3">
      <c r="A31" t="s">
        <v>20</v>
      </c>
      <c r="B31" s="5">
        <v>434</v>
      </c>
      <c r="C31" s="6">
        <v>482.9</v>
      </c>
      <c r="D31" s="107">
        <v>482.1</v>
      </c>
      <c r="E31" s="107">
        <v>424</v>
      </c>
      <c r="F31" s="9">
        <f t="shared" si="4"/>
        <v>1.6594067620825381E-3</v>
      </c>
      <c r="G31" s="7">
        <f t="shared" si="5"/>
        <v>0.13891509433962268</v>
      </c>
      <c r="I31" t="s">
        <v>22</v>
      </c>
      <c r="J31" s="10">
        <v>1380</v>
      </c>
      <c r="K31" s="6">
        <v>372.62</v>
      </c>
      <c r="L31" s="107">
        <v>369.5</v>
      </c>
      <c r="M31" s="6">
        <v>337.15</v>
      </c>
      <c r="N31" s="145">
        <f t="shared" si="6"/>
        <v>8.4438430311231105E-3</v>
      </c>
      <c r="O31" s="7">
        <f t="shared" si="7"/>
        <v>0.10520539819071639</v>
      </c>
    </row>
    <row r="32" spans="1:15" x14ac:dyDescent="0.3">
      <c r="A32" t="s">
        <v>21</v>
      </c>
      <c r="B32" s="5">
        <v>464</v>
      </c>
      <c r="C32" s="6">
        <v>481.6</v>
      </c>
      <c r="D32" s="107">
        <v>481.3</v>
      </c>
      <c r="E32" s="107">
        <v>423.7</v>
      </c>
      <c r="F32" s="7">
        <f t="shared" si="4"/>
        <v>6.2331186370245817E-4</v>
      </c>
      <c r="G32" s="9">
        <f t="shared" si="5"/>
        <v>0.1366532924238848</v>
      </c>
    </row>
    <row r="33" spans="1:15" x14ac:dyDescent="0.3">
      <c r="A33" s="133" t="s">
        <v>22</v>
      </c>
      <c r="B33" s="119">
        <v>2625</v>
      </c>
      <c r="C33" s="125">
        <v>486.74</v>
      </c>
      <c r="D33" s="108">
        <v>485.59</v>
      </c>
      <c r="E33" s="108">
        <v>428.77</v>
      </c>
      <c r="F33" s="134">
        <f t="shared" si="4"/>
        <v>2.368253052987157E-3</v>
      </c>
      <c r="G33" s="134">
        <f t="shared" si="5"/>
        <v>0.13520069034680615</v>
      </c>
    </row>
    <row r="34" spans="1:15" ht="5.0999999999999996" customHeight="1" x14ac:dyDescent="0.3"/>
    <row r="35" spans="1:15" ht="5.0999999999999996" customHeight="1" x14ac:dyDescent="0.3"/>
    <row r="36" spans="1:15" x14ac:dyDescent="0.3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45059</v>
      </c>
      <c r="K36" s="133"/>
      <c r="L36" s="133"/>
      <c r="M36" s="133"/>
      <c r="N36" s="133"/>
      <c r="O36" s="133"/>
    </row>
    <row r="37" spans="1:15" ht="5.0999999999999996" customHeight="1" x14ac:dyDescent="0.3"/>
    <row r="38" spans="1:15" x14ac:dyDescent="0.3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3331</v>
      </c>
      <c r="K38" s="25">
        <v>640.46329246363302</v>
      </c>
      <c r="L38" s="25">
        <v>640.74825955477581</v>
      </c>
      <c r="M38" s="104">
        <v>588.76728237071848</v>
      </c>
      <c r="N38" s="8">
        <f>IF(K38="-","-",IF(L38="-","-",K38/L38-1))</f>
        <v>-4.4474110837355862E-4</v>
      </c>
      <c r="O38" s="8">
        <f>IF(K38="-","-",IF(M38="-","-",K38/M38-1))</f>
        <v>8.7803809146385303E-2</v>
      </c>
    </row>
    <row r="39" spans="1:15" x14ac:dyDescent="0.3">
      <c r="I39" t="s">
        <v>31</v>
      </c>
      <c r="J39" s="103">
        <v>3147</v>
      </c>
      <c r="K39" s="25">
        <v>587.09857721873914</v>
      </c>
      <c r="L39" s="25">
        <v>582.76405800623388</v>
      </c>
      <c r="M39" s="25">
        <v>558.61774617147989</v>
      </c>
      <c r="N39" s="8">
        <f>IF(K39="-","-",IF(L39="-","-",K39/L39-1))</f>
        <v>7.4378629789466633E-3</v>
      </c>
      <c r="O39" s="8">
        <f>IF(K39="-","-",IF(M39="-","-",K39/M39-1))</f>
        <v>5.0984472373916345E-2</v>
      </c>
    </row>
    <row r="40" spans="1:15" x14ac:dyDescent="0.3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6478</v>
      </c>
      <c r="K40" s="115">
        <v>617.08578880289099</v>
      </c>
      <c r="L40" s="115">
        <v>616.84017668379374</v>
      </c>
      <c r="M40" s="115">
        <v>583.22896046154131</v>
      </c>
      <c r="N40" s="149">
        <f>IF(K40="-","-",IF(L40="-","-",K40/L40-1))</f>
        <v>3.9817788850537994E-4</v>
      </c>
      <c r="O40" s="149">
        <f>IF(K40="-","-",IF(M40="-","-",K40/M40-1))</f>
        <v>5.8050663867166064E-2</v>
      </c>
    </row>
    <row r="41" spans="1:15" ht="5.0999999999999996" customHeight="1" x14ac:dyDescent="0.3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3"/>
    <row r="43" spans="1:15" x14ac:dyDescent="0.3">
      <c r="A43" s="1" t="s">
        <v>33</v>
      </c>
      <c r="I43" s="92" t="s">
        <v>5</v>
      </c>
      <c r="J43" s="93">
        <f>J36</f>
        <v>45059</v>
      </c>
    </row>
    <row r="44" spans="1:15" ht="5.0999999999999996" customHeight="1" x14ac:dyDescent="0.3"/>
    <row r="45" spans="1:15" x14ac:dyDescent="0.3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216.95170047495992</v>
      </c>
      <c r="L45" s="28">
        <v>216.46059529426594</v>
      </c>
      <c r="M45" s="28">
        <v>170.96156201925689</v>
      </c>
      <c r="N45" s="8">
        <f>IF(K45="-","-",IF(L45="-","-",K45/L45-1))</f>
        <v>2.2687971453942968E-3</v>
      </c>
      <c r="O45" s="8">
        <f>IF(K45="-","-",IF(M45="-","-",K45/M45-1))</f>
        <v>0.26900864681221592</v>
      </c>
    </row>
    <row r="46" spans="1:15" ht="5.0999999999999996" customHeight="1" x14ac:dyDescent="0.3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3"/>
    <row r="48" spans="1:15" x14ac:dyDescent="0.3">
      <c r="A48" s="1" t="s">
        <v>35</v>
      </c>
      <c r="I48" s="92" t="s">
        <v>5</v>
      </c>
      <c r="J48" s="93">
        <f>J43</f>
        <v>45059</v>
      </c>
    </row>
    <row r="49" spans="1:15" ht="5.0999999999999996" customHeight="1" x14ac:dyDescent="0.3"/>
    <row r="50" spans="1:15" x14ac:dyDescent="0.3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116.59</v>
      </c>
      <c r="L50" s="107">
        <v>117.13</v>
      </c>
      <c r="M50" s="107">
        <v>120.82</v>
      </c>
      <c r="N50" s="8">
        <f>IF(K50="-","-",IF(L50="-","-",K50/L50-1))</f>
        <v>-4.6102621019379342E-3</v>
      </c>
      <c r="O50" s="7">
        <f>IF(K50="-","-",IF(M50="-","-",K50/M50-1))</f>
        <v>-3.5010759807978742E-2</v>
      </c>
    </row>
    <row r="51" spans="1:15" ht="5.0999999999999996" customHeight="1" x14ac:dyDescent="0.3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3">
      <c r="O52" t="s">
        <v>32</v>
      </c>
    </row>
    <row r="53" spans="1:15" x14ac:dyDescent="0.3">
      <c r="A53" s="1" t="s">
        <v>36</v>
      </c>
      <c r="G53" s="92" t="s">
        <v>37</v>
      </c>
      <c r="I53" s="100">
        <v>44986</v>
      </c>
    </row>
    <row r="54" spans="1:15" ht="5.0999999999999996" customHeight="1" x14ac:dyDescent="0.3"/>
    <row r="55" spans="1:15" x14ac:dyDescent="0.3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3">
      <c r="C56" s="29" t="s">
        <v>6</v>
      </c>
      <c r="D56" t="s">
        <v>38</v>
      </c>
      <c r="E56" t="s">
        <v>11</v>
      </c>
      <c r="F56" s="101">
        <v>44958</v>
      </c>
      <c r="G56" s="101">
        <v>44621</v>
      </c>
      <c r="K56" s="29" t="s">
        <v>6</v>
      </c>
      <c r="L56" t="s">
        <v>38</v>
      </c>
      <c r="M56" t="s">
        <v>11</v>
      </c>
      <c r="N56" s="101">
        <f>F56</f>
        <v>44958</v>
      </c>
      <c r="O56" s="101">
        <f>G56</f>
        <v>44621</v>
      </c>
    </row>
    <row r="57" spans="1:15" x14ac:dyDescent="0.3">
      <c r="A57" t="s">
        <v>39</v>
      </c>
      <c r="C57" s="25">
        <v>3.2824999999999998</v>
      </c>
      <c r="D57" s="30">
        <v>3.22</v>
      </c>
      <c r="E57" s="30">
        <v>3.06</v>
      </c>
      <c r="F57" s="7">
        <f>IF(C57="-","-",IF(D57="-","-",C57/D57-1))</f>
        <v>1.9409937888198669E-2</v>
      </c>
      <c r="G57" s="7">
        <f>IF(C57="-","-",IF(E57="-","-",C57/E57-1))</f>
        <v>7.2712418300653558E-2</v>
      </c>
      <c r="I57" t="s">
        <v>40</v>
      </c>
      <c r="K57" s="25">
        <v>2.73</v>
      </c>
      <c r="L57" s="30">
        <v>2.65</v>
      </c>
      <c r="M57" s="30">
        <v>2.625</v>
      </c>
      <c r="N57" s="7">
        <f>IF(K57="-","-",IF(L57="-","-",K57/L57-1))</f>
        <v>3.0188679245283012E-2</v>
      </c>
      <c r="O57" s="7">
        <f>IF(K57="-","-",IF(M57="-","-",K57/M57-1))</f>
        <v>4.0000000000000036E-2</v>
      </c>
    </row>
    <row r="58" spans="1:15" x14ac:dyDescent="0.3">
      <c r="A58" t="s">
        <v>41</v>
      </c>
      <c r="C58" s="25">
        <v>28.38</v>
      </c>
      <c r="D58" s="30">
        <v>27.63</v>
      </c>
      <c r="E58" s="30">
        <v>24.75</v>
      </c>
      <c r="F58" s="7">
        <f>IF(C58="-","-",IF(D58="-","-",C58/D58-1))</f>
        <v>2.7144408251900121E-2</v>
      </c>
      <c r="G58" s="7">
        <f>IF(C58="-","-",IF(E58="-","-",C58/E58-1))</f>
        <v>0.14666666666666672</v>
      </c>
      <c r="I58" t="s">
        <v>42</v>
      </c>
      <c r="K58" s="25">
        <v>21.25</v>
      </c>
      <c r="L58" s="30">
        <v>20.5</v>
      </c>
      <c r="M58" s="30">
        <v>23.125</v>
      </c>
      <c r="N58" s="7">
        <f>IF(K58="-","-",IF(L58="-","-",K58/L58-1))</f>
        <v>3.6585365853658569E-2</v>
      </c>
      <c r="O58" s="7">
        <f>IF(K58="-","-",IF(M58="-","-",K58/M58-1))</f>
        <v>-8.108108108108103E-2</v>
      </c>
    </row>
    <row r="59" spans="1:15" x14ac:dyDescent="0.3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3"/>
    <row r="61" spans="1:15" ht="5.0999999999999996" customHeight="1" x14ac:dyDescent="0.3"/>
    <row r="67" spans="1:15" ht="5.0999999999999996" customHeight="1" x14ac:dyDescent="0.3"/>
    <row r="69" spans="1:15" ht="5.0999999999999996" customHeight="1" x14ac:dyDescent="0.3"/>
    <row r="70" spans="1:15" x14ac:dyDescent="0.3">
      <c r="A70" s="92" t="s">
        <v>0</v>
      </c>
      <c r="B70" s="93" t="str">
        <f>B1</f>
        <v>19th May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19</v>
      </c>
      <c r="O70" s="94"/>
    </row>
    <row r="71" spans="1:15" x14ac:dyDescent="0.3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3">
      <c r="A72" s="1" t="s">
        <v>43</v>
      </c>
      <c r="I72" s="29" t="s">
        <v>44</v>
      </c>
      <c r="J72" s="100">
        <v>45017</v>
      </c>
    </row>
    <row r="73" spans="1:15" x14ac:dyDescent="0.3">
      <c r="L73" t="s">
        <v>6</v>
      </c>
      <c r="M73" t="s">
        <v>6</v>
      </c>
      <c r="N73" s="156" t="s">
        <v>7</v>
      </c>
      <c r="O73" s="156"/>
    </row>
    <row r="74" spans="1:15" x14ac:dyDescent="0.3">
      <c r="K74" s="29" t="s">
        <v>6</v>
      </c>
      <c r="L74" t="s">
        <v>38</v>
      </c>
      <c r="M74" t="s">
        <v>11</v>
      </c>
      <c r="N74" s="101">
        <v>44986</v>
      </c>
      <c r="O74" s="101">
        <v>44652</v>
      </c>
    </row>
    <row r="75" spans="1:15" x14ac:dyDescent="0.3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 t="s">
        <v>30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3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>
        <v>215.24415233415235</v>
      </c>
      <c r="L76" s="30">
        <v>241.5777941813275</v>
      </c>
      <c r="M76" s="30">
        <v>181.31407980526819</v>
      </c>
      <c r="N76" s="8">
        <f>IF(K76="-","-",IF(L76="-","-",K76/L76-1))</f>
        <v>-0.10900688093628841</v>
      </c>
      <c r="O76" s="8">
        <f>IF(K76="-","-",IF(M76="-","-",K76/M76-1))</f>
        <v>0.187134240017792</v>
      </c>
    </row>
    <row r="77" spans="1:15" x14ac:dyDescent="0.3">
      <c r="I77" t="s">
        <v>98</v>
      </c>
      <c r="K77" s="25">
        <v>214.58565753138075</v>
      </c>
      <c r="L77" s="30">
        <v>186.09247949848745</v>
      </c>
      <c r="M77" s="30">
        <v>162.62567544266858</v>
      </c>
      <c r="N77" s="8">
        <f>IF(K77="-","-",IF(L77="-","-",K77/L77-1))</f>
        <v>0.15311300117920612</v>
      </c>
      <c r="O77" s="8">
        <f>IF(K77="-","-",IF(M77="-","-",K77/M77-1))</f>
        <v>0.31950663354526654</v>
      </c>
    </row>
    <row r="78" spans="1:15" x14ac:dyDescent="0.3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3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3"/>
    <row r="81" spans="1:15" x14ac:dyDescent="0.3">
      <c r="I81" s="92" t="s">
        <v>5</v>
      </c>
      <c r="J81" s="93">
        <f>C10</f>
        <v>45059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3">
      <c r="A82" s="1" t="s">
        <v>49</v>
      </c>
      <c r="L82" t="s">
        <v>10</v>
      </c>
      <c r="M82" t="s">
        <v>11</v>
      </c>
      <c r="N82" s="102">
        <f>N13</f>
        <v>45052</v>
      </c>
      <c r="O82" s="102">
        <f>O13</f>
        <v>44695</v>
      </c>
    </row>
    <row r="83" spans="1:15" ht="5.0999999999999996" customHeight="1" x14ac:dyDescent="0.3"/>
    <row r="84" spans="1:15" ht="14.4" customHeight="1" x14ac:dyDescent="0.3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>
        <v>233</v>
      </c>
      <c r="L84" s="25" t="s">
        <v>30</v>
      </c>
      <c r="M84" s="25" t="s">
        <v>30</v>
      </c>
      <c r="N84" s="8" t="str">
        <f>IF(K84="-","-",IF(L84="-","-",K84/L84-1))</f>
        <v>-</v>
      </c>
      <c r="O84" s="8" t="str">
        <f>IF(K84="-","-",IF(M84="-","-",K84/M84-1))</f>
        <v>-</v>
      </c>
    </row>
    <row r="85" spans="1:15" ht="14.4" customHeight="1" x14ac:dyDescent="0.3">
      <c r="I85" t="s">
        <v>51</v>
      </c>
      <c r="K85" s="25">
        <v>219</v>
      </c>
      <c r="L85" s="25" t="s">
        <v>30</v>
      </c>
      <c r="M85" s="25" t="s">
        <v>30</v>
      </c>
      <c r="N85" s="8" t="str">
        <f>IF(K85="-","-",IF(L85="-","-",K85/L85-1))</f>
        <v>-</v>
      </c>
      <c r="O85" s="8" t="str">
        <f t="shared" ref="O85" si="8">IF(K85="-","-",IF(M85="-","-",K85/M85-1))</f>
        <v>-</v>
      </c>
    </row>
    <row r="86" spans="1:15" ht="5.0999999999999996" customHeight="1" x14ac:dyDescent="0.3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3"/>
    <row r="88" spans="1:15" x14ac:dyDescent="0.3">
      <c r="A88" s="1" t="s">
        <v>52</v>
      </c>
      <c r="I88" s="92" t="s">
        <v>5</v>
      </c>
      <c r="J88" s="93">
        <f>C10</f>
        <v>45059</v>
      </c>
    </row>
    <row r="89" spans="1:15" ht="3" customHeight="1" x14ac:dyDescent="0.3"/>
    <row r="90" spans="1:15" x14ac:dyDescent="0.3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3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45052</v>
      </c>
      <c r="O91" s="140">
        <f>G13</f>
        <v>44695</v>
      </c>
    </row>
    <row r="92" spans="1:15" x14ac:dyDescent="0.3">
      <c r="A92" s="1" t="s">
        <v>58</v>
      </c>
      <c r="B92" t="s">
        <v>59</v>
      </c>
      <c r="F92" t="s">
        <v>60</v>
      </c>
      <c r="I92" s="33">
        <v>108</v>
      </c>
      <c r="J92" s="33" t="s">
        <v>256</v>
      </c>
      <c r="K92" s="103">
        <v>829.07407407407402</v>
      </c>
      <c r="L92" s="103">
        <v>847.55963302752298</v>
      </c>
      <c r="M92" s="103">
        <v>773.7037037037037</v>
      </c>
      <c r="N92" s="34">
        <f t="shared" ref="N92:N99" si="9">IF(K92="-","-",IF(L92="-","-",K92/L92-1))</f>
        <v>-2.1810334321158864E-2</v>
      </c>
      <c r="O92" s="8">
        <f t="shared" ref="O92:O99" si="10">IF(K92="-","-",IF(M92="-","-",K92/M92-1))</f>
        <v>7.1565342269028109E-2</v>
      </c>
    </row>
    <row r="93" spans="1:15" x14ac:dyDescent="0.3">
      <c r="A93" s="1" t="s">
        <v>61</v>
      </c>
      <c r="F93" t="s">
        <v>62</v>
      </c>
      <c r="I93" s="33">
        <v>160</v>
      </c>
      <c r="J93" s="33" t="s">
        <v>257</v>
      </c>
      <c r="K93" s="103">
        <v>1009.1125</v>
      </c>
      <c r="L93" s="103">
        <v>988.49047619047622</v>
      </c>
      <c r="M93" s="103">
        <v>890.38961038961043</v>
      </c>
      <c r="N93" s="34">
        <f t="shared" si="9"/>
        <v>2.0862137072881648E-2</v>
      </c>
      <c r="O93" s="8">
        <f t="shared" si="10"/>
        <v>0.13333813448074672</v>
      </c>
    </row>
    <row r="94" spans="1:15" x14ac:dyDescent="0.3">
      <c r="F94" t="s">
        <v>63</v>
      </c>
      <c r="I94" s="33">
        <v>217</v>
      </c>
      <c r="J94" s="33" t="s">
        <v>258</v>
      </c>
      <c r="K94" s="103">
        <v>1174.1382488479262</v>
      </c>
      <c r="L94" s="103">
        <v>1150.128787878788</v>
      </c>
      <c r="M94" s="103">
        <v>1025.5714285714287</v>
      </c>
      <c r="N94" s="34">
        <f t="shared" si="9"/>
        <v>2.0875454316224396E-2</v>
      </c>
      <c r="O94" s="8">
        <f t="shared" si="10"/>
        <v>0.14486247972356625</v>
      </c>
    </row>
    <row r="95" spans="1:15" x14ac:dyDescent="0.3">
      <c r="F95" t="s">
        <v>64</v>
      </c>
      <c r="I95" s="33">
        <v>253</v>
      </c>
      <c r="J95" s="33" t="s">
        <v>259</v>
      </c>
      <c r="K95" s="103">
        <v>1575.8498023715415</v>
      </c>
      <c r="L95" s="103">
        <v>1536.5303514376997</v>
      </c>
      <c r="M95" s="103">
        <v>1331.0550458715597</v>
      </c>
      <c r="N95" s="34">
        <f t="shared" si="9"/>
        <v>2.5589765211635029E-2</v>
      </c>
      <c r="O95" s="8">
        <f t="shared" si="10"/>
        <v>0.18391031780334299</v>
      </c>
    </row>
    <row r="96" spans="1:15" x14ac:dyDescent="0.3">
      <c r="B96" t="s">
        <v>65</v>
      </c>
      <c r="F96" t="s">
        <v>60</v>
      </c>
      <c r="I96" s="33">
        <v>96</v>
      </c>
      <c r="J96" s="33" t="s">
        <v>260</v>
      </c>
      <c r="K96" s="103">
        <v>773.80208333333337</v>
      </c>
      <c r="L96" s="103">
        <v>773.36111111111109</v>
      </c>
      <c r="M96" s="103">
        <v>659.69696969696975</v>
      </c>
      <c r="N96" s="34">
        <f t="shared" si="9"/>
        <v>5.7020221974801721E-4</v>
      </c>
      <c r="O96" s="8">
        <f t="shared" si="10"/>
        <v>0.17296595084979316</v>
      </c>
    </row>
    <row r="97" spans="1:15" x14ac:dyDescent="0.3">
      <c r="F97" t="s">
        <v>62</v>
      </c>
      <c r="I97" s="33">
        <v>126</v>
      </c>
      <c r="J97" s="33" t="s">
        <v>261</v>
      </c>
      <c r="K97" s="103">
        <v>965.09523809523807</v>
      </c>
      <c r="L97" s="103">
        <v>933.6559633027523</v>
      </c>
      <c r="M97" s="103">
        <v>802.57638888888891</v>
      </c>
      <c r="N97" s="34">
        <f t="shared" si="9"/>
        <v>3.3673297261735735E-2</v>
      </c>
      <c r="O97" s="8">
        <f t="shared" si="10"/>
        <v>0.20249642458501071</v>
      </c>
    </row>
    <row r="98" spans="1:15" x14ac:dyDescent="0.3">
      <c r="F98" t="s">
        <v>63</v>
      </c>
      <c r="I98" s="33">
        <v>181</v>
      </c>
      <c r="J98" s="33" t="s">
        <v>262</v>
      </c>
      <c r="K98" s="103">
        <v>1183.1325966850829</v>
      </c>
      <c r="L98" s="103">
        <v>1166.4070796460178</v>
      </c>
      <c r="M98" s="103">
        <v>1009.5641025641025</v>
      </c>
      <c r="N98" s="34">
        <f t="shared" si="9"/>
        <v>1.433934801230885E-2</v>
      </c>
      <c r="O98" s="8">
        <f t="shared" si="10"/>
        <v>0.17192419350108534</v>
      </c>
    </row>
    <row r="99" spans="1:15" x14ac:dyDescent="0.3">
      <c r="F99" t="s">
        <v>64</v>
      </c>
      <c r="I99" s="33">
        <v>214</v>
      </c>
      <c r="J99" s="33" t="s">
        <v>263</v>
      </c>
      <c r="K99" s="103">
        <v>1479.4392523364486</v>
      </c>
      <c r="L99" s="103">
        <v>1489.0646551724137</v>
      </c>
      <c r="M99" s="103">
        <v>1299.9085365853659</v>
      </c>
      <c r="N99" s="34">
        <f t="shared" si="9"/>
        <v>-6.4640597052185722E-3</v>
      </c>
      <c r="O99" s="8">
        <f t="shared" si="10"/>
        <v>0.13811026752903599</v>
      </c>
    </row>
    <row r="100" spans="1:15" ht="8.1" customHeight="1" x14ac:dyDescent="0.3">
      <c r="I100" s="103"/>
      <c r="J100" s="103"/>
      <c r="K100" s="103"/>
      <c r="L100" s="103"/>
      <c r="M100" s="103"/>
      <c r="N100" s="35"/>
      <c r="O100" s="8"/>
    </row>
    <row r="101" spans="1:15" x14ac:dyDescent="0.3">
      <c r="A101" s="1" t="s">
        <v>66</v>
      </c>
      <c r="B101" t="s">
        <v>59</v>
      </c>
      <c r="F101" t="s">
        <v>67</v>
      </c>
      <c r="I101" s="33">
        <v>11</v>
      </c>
      <c r="J101" s="33" t="s">
        <v>264</v>
      </c>
      <c r="K101" s="103">
        <v>507.72727272727275</v>
      </c>
      <c r="L101" s="103">
        <v>408.33333333333331</v>
      </c>
      <c r="M101" s="103" t="s">
        <v>30</v>
      </c>
      <c r="N101" s="34">
        <f>IF(K101="-","-",IF(L101="-","-",K101/L101-1))</f>
        <v>0.24341372912801496</v>
      </c>
      <c r="O101" s="8" t="str">
        <f>IF(K101="-","-",IF(M101="-","-",K101/M101-1))</f>
        <v>-</v>
      </c>
    </row>
    <row r="102" spans="1:15" x14ac:dyDescent="0.3">
      <c r="A102" s="1" t="s">
        <v>68</v>
      </c>
      <c r="F102" t="s">
        <v>69</v>
      </c>
      <c r="I102" s="33">
        <v>156</v>
      </c>
      <c r="J102" s="33" t="s">
        <v>265</v>
      </c>
      <c r="K102" s="103">
        <v>859.71153846153845</v>
      </c>
      <c r="L102" s="103">
        <v>950.6032171581769</v>
      </c>
      <c r="M102" s="103">
        <v>804.83928571428567</v>
      </c>
      <c r="N102" s="34">
        <f>IF(K102="-","-",IF(L102="-","-",K102/L102-1))</f>
        <v>-9.5614739205657884E-2</v>
      </c>
      <c r="O102" s="8">
        <f>IF(K102="-","-",IF(M102="-","-",K102/M102-1))</f>
        <v>6.8177900509111211E-2</v>
      </c>
    </row>
    <row r="103" spans="1:15" x14ac:dyDescent="0.3">
      <c r="B103" t="s">
        <v>65</v>
      </c>
      <c r="F103" t="s">
        <v>67</v>
      </c>
      <c r="I103" s="33">
        <v>13</v>
      </c>
      <c r="J103" s="33" t="s">
        <v>266</v>
      </c>
      <c r="K103" s="103">
        <v>425.76923076923077</v>
      </c>
      <c r="L103" s="103">
        <v>453.04347826086956</v>
      </c>
      <c r="M103" s="103" t="s">
        <v>30</v>
      </c>
      <c r="N103" s="34">
        <f>IF(K103="-","-",IF(L103="-","-",K103/L103-1))</f>
        <v>-6.0202273733943601E-2</v>
      </c>
      <c r="O103" s="8" t="str">
        <f>IF(K103="-","-",IF(M103="-","-",K103/M103-1))</f>
        <v>-</v>
      </c>
    </row>
    <row r="104" spans="1:15" x14ac:dyDescent="0.3">
      <c r="F104" t="s">
        <v>69</v>
      </c>
      <c r="I104" s="33">
        <v>114</v>
      </c>
      <c r="J104" s="33" t="s">
        <v>267</v>
      </c>
      <c r="K104" s="103">
        <v>776.71052631578948</v>
      </c>
      <c r="L104" s="103">
        <v>842.60582010582016</v>
      </c>
      <c r="M104" s="103">
        <v>727</v>
      </c>
      <c r="N104" s="34">
        <f>IF(K104="-","-",IF(L104="-","-",K104/L104-1))</f>
        <v>-7.820417592386808E-2</v>
      </c>
      <c r="O104" s="8">
        <f>IF(K104="-","-",IF(M104="-","-",K104/M104-1))</f>
        <v>6.8377615289944238E-2</v>
      </c>
    </row>
    <row r="105" spans="1:15" ht="8.1" customHeight="1" x14ac:dyDescent="0.3">
      <c r="I105" s="103"/>
      <c r="J105" s="103"/>
      <c r="K105" s="103"/>
      <c r="L105" s="103"/>
      <c r="M105" s="103"/>
      <c r="N105" s="34"/>
      <c r="O105" s="8"/>
    </row>
    <row r="106" spans="1:15" x14ac:dyDescent="0.3">
      <c r="A106" s="1" t="s">
        <v>70</v>
      </c>
      <c r="B106" t="s">
        <v>71</v>
      </c>
      <c r="F106" t="s">
        <v>72</v>
      </c>
      <c r="I106" s="33">
        <v>13</v>
      </c>
      <c r="J106" s="33" t="s">
        <v>268</v>
      </c>
      <c r="K106" s="103">
        <v>1609.2307692307693</v>
      </c>
      <c r="L106" s="103">
        <v>1640</v>
      </c>
      <c r="M106" s="103">
        <v>1453.3333333333333</v>
      </c>
      <c r="N106" s="34">
        <f t="shared" ref="N106:N111" si="11">IF(K106="-","-",IF(L106="-","-",K106/L106-1))</f>
        <v>-1.8761726078799223E-2</v>
      </c>
      <c r="O106" s="8">
        <f t="shared" ref="O106:O110" si="12">IF(K106="-","-",IF(M106="-","-",K106/M106-1))</f>
        <v>0.10726887791107975</v>
      </c>
    </row>
    <row r="107" spans="1:15" x14ac:dyDescent="0.3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3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3">
      <c r="B109" t="s">
        <v>75</v>
      </c>
      <c r="F109" t="s">
        <v>76</v>
      </c>
      <c r="I109" s="33">
        <v>33</v>
      </c>
      <c r="J109" s="33" t="s">
        <v>269</v>
      </c>
      <c r="K109" s="103">
        <v>1740.6060606060605</v>
      </c>
      <c r="L109" s="103">
        <v>1467.3529411764705</v>
      </c>
      <c r="M109" s="103">
        <v>1474.2857142857142</v>
      </c>
      <c r="N109" s="34">
        <f t="shared" si="11"/>
        <v>0.18622180919234443</v>
      </c>
      <c r="O109" s="8">
        <f t="shared" si="12"/>
        <v>0.18064364575992475</v>
      </c>
    </row>
    <row r="110" spans="1:15" x14ac:dyDescent="0.3">
      <c r="F110" t="s">
        <v>73</v>
      </c>
      <c r="I110" s="33">
        <v>13</v>
      </c>
      <c r="J110" s="33" t="s">
        <v>270</v>
      </c>
      <c r="K110" s="103">
        <v>1381.5384615384614</v>
      </c>
      <c r="L110" s="103">
        <v>1216.9565217391305</v>
      </c>
      <c r="M110" s="103" t="s">
        <v>30</v>
      </c>
      <c r="N110" s="34">
        <f t="shared" si="11"/>
        <v>0.13524060790941816</v>
      </c>
      <c r="O110" s="8" t="str">
        <f t="shared" si="12"/>
        <v>-</v>
      </c>
    </row>
    <row r="111" spans="1:15" x14ac:dyDescent="0.3">
      <c r="F111" t="s">
        <v>74</v>
      </c>
      <c r="I111" s="33" t="s">
        <v>30</v>
      </c>
      <c r="J111" s="33" t="s">
        <v>30</v>
      </c>
      <c r="K111" s="103" t="s">
        <v>30</v>
      </c>
      <c r="L111" s="103" t="s">
        <v>30</v>
      </c>
      <c r="M111" s="103" t="s">
        <v>30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3">
      <c r="I112" s="103"/>
      <c r="J112" s="103"/>
      <c r="K112" s="103"/>
      <c r="L112" s="103"/>
      <c r="M112" s="103"/>
      <c r="N112" s="35"/>
      <c r="O112" s="8"/>
    </row>
    <row r="113" spans="1:15" x14ac:dyDescent="0.3">
      <c r="A113" s="1" t="s">
        <v>77</v>
      </c>
      <c r="F113" t="s">
        <v>78</v>
      </c>
      <c r="I113" s="33">
        <v>342</v>
      </c>
      <c r="J113" s="33" t="s">
        <v>271</v>
      </c>
      <c r="K113" s="103">
        <v>1122.8567251461989</v>
      </c>
      <c r="L113" s="103">
        <v>1139.4427645788337</v>
      </c>
      <c r="M113" s="103">
        <v>1038.3417721518988</v>
      </c>
      <c r="N113" s="34">
        <f>IF(K113="-","-",IF(L113="-","-",K113/L113-1))</f>
        <v>-1.4556272546752624E-2</v>
      </c>
      <c r="O113" s="8">
        <f>IF(K113="-","-",IF(M113="-","-",K113/M113-1))</f>
        <v>8.1394156780525195E-2</v>
      </c>
    </row>
    <row r="114" spans="1:15" x14ac:dyDescent="0.3">
      <c r="A114" s="1" t="s">
        <v>61</v>
      </c>
      <c r="F114" t="s">
        <v>79</v>
      </c>
      <c r="I114" s="33">
        <v>877</v>
      </c>
      <c r="J114" s="33" t="s">
        <v>248</v>
      </c>
      <c r="K114" s="103">
        <v>235.38540478905358</v>
      </c>
      <c r="L114" s="103">
        <v>247.34044823906083</v>
      </c>
      <c r="M114" s="103">
        <v>185.32302405498282</v>
      </c>
      <c r="N114" s="34">
        <f>IF(K114="-","-",IF(L114="-","-",K114/L114-1))</f>
        <v>-4.8334364779885952E-2</v>
      </c>
      <c r="O114" s="8">
        <f>IF(K114="-","-",IF(M114="-","-",K114/M114-1))</f>
        <v>0.27013578582236986</v>
      </c>
    </row>
    <row r="115" spans="1:15" ht="8.1" customHeight="1" x14ac:dyDescent="0.3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3">
      <c r="A116" s="1" t="s">
        <v>70</v>
      </c>
      <c r="B116" t="s">
        <v>80</v>
      </c>
      <c r="F116" t="s">
        <v>81</v>
      </c>
      <c r="I116" s="33" t="s">
        <v>30</v>
      </c>
      <c r="J116" s="33" t="s">
        <v>30</v>
      </c>
      <c r="K116" s="104" t="s">
        <v>30</v>
      </c>
      <c r="L116" s="103" t="s">
        <v>30</v>
      </c>
      <c r="M116" s="105" t="s">
        <v>30</v>
      </c>
      <c r="N116" s="8" t="str">
        <f t="shared" ref="N116:N121" si="13">IF(K116="-","-",IF(L116="-","-",K116/L116-1))</f>
        <v>-</v>
      </c>
      <c r="O116" s="8" t="str">
        <f t="shared" ref="O116:O121" si="14">IF(K116="-","-",IF(M116="-","-",K116/M116-1))</f>
        <v>-</v>
      </c>
    </row>
    <row r="117" spans="1:15" x14ac:dyDescent="0.3">
      <c r="A117" s="1" t="s">
        <v>82</v>
      </c>
      <c r="F117" t="s">
        <v>83</v>
      </c>
      <c r="I117" s="33" t="s">
        <v>30</v>
      </c>
      <c r="J117" s="33" t="s">
        <v>30</v>
      </c>
      <c r="K117" s="104" t="s">
        <v>30</v>
      </c>
      <c r="L117" s="103" t="s">
        <v>30</v>
      </c>
      <c r="M117" s="105" t="s">
        <v>30</v>
      </c>
      <c r="N117" s="34" t="str">
        <f t="shared" si="13"/>
        <v>-</v>
      </c>
      <c r="O117" s="8" t="str">
        <f t="shared" si="14"/>
        <v>-</v>
      </c>
    </row>
    <row r="118" spans="1:15" x14ac:dyDescent="0.3">
      <c r="B118" t="s">
        <v>84</v>
      </c>
      <c r="F118" t="s">
        <v>81</v>
      </c>
      <c r="I118" s="33" t="s">
        <v>30</v>
      </c>
      <c r="J118" s="33" t="s">
        <v>30</v>
      </c>
      <c r="K118" s="104" t="s">
        <v>30</v>
      </c>
      <c r="L118" s="103" t="s">
        <v>30</v>
      </c>
      <c r="M118" s="105">
        <v>133.99888334263881</v>
      </c>
      <c r="N118" s="34" t="str">
        <f t="shared" si="13"/>
        <v>-</v>
      </c>
      <c r="O118" s="8" t="str">
        <f t="shared" si="14"/>
        <v>-</v>
      </c>
    </row>
    <row r="119" spans="1:15" x14ac:dyDescent="0.3">
      <c r="F119" t="s">
        <v>83</v>
      </c>
      <c r="I119" s="33" t="s">
        <v>30</v>
      </c>
      <c r="J119" s="33" t="s">
        <v>30</v>
      </c>
      <c r="K119" s="104" t="s">
        <v>30</v>
      </c>
      <c r="L119" s="103" t="s">
        <v>30</v>
      </c>
      <c r="M119" s="105" t="s">
        <v>30</v>
      </c>
      <c r="N119" s="34" t="str">
        <f t="shared" si="13"/>
        <v>-</v>
      </c>
      <c r="O119" s="8" t="str">
        <f t="shared" si="14"/>
        <v>-</v>
      </c>
    </row>
    <row r="120" spans="1:15" x14ac:dyDescent="0.3">
      <c r="B120" t="s">
        <v>85</v>
      </c>
      <c r="F120" t="s">
        <v>81</v>
      </c>
      <c r="I120" s="33">
        <v>21.0001</v>
      </c>
      <c r="J120" s="33" t="s">
        <v>272</v>
      </c>
      <c r="K120" s="104">
        <v>94.428121770848705</v>
      </c>
      <c r="L120" s="103">
        <v>161.92997451441377</v>
      </c>
      <c r="M120" s="105">
        <v>194.73358981870118</v>
      </c>
      <c r="N120" s="34">
        <f t="shared" si="13"/>
        <v>-0.41685829288855081</v>
      </c>
      <c r="O120" s="8">
        <f t="shared" si="14"/>
        <v>-0.51509073571353459</v>
      </c>
    </row>
    <row r="121" spans="1:15" x14ac:dyDescent="0.3">
      <c r="B121" t="s">
        <v>86</v>
      </c>
      <c r="F121" t="s">
        <v>83</v>
      </c>
      <c r="I121" s="33">
        <v>154</v>
      </c>
      <c r="J121" s="33" t="s">
        <v>273</v>
      </c>
      <c r="K121" s="104">
        <v>221.94805194805195</v>
      </c>
      <c r="L121" s="103">
        <v>186.33876221498372</v>
      </c>
      <c r="M121" s="105">
        <v>216.30331753554503</v>
      </c>
      <c r="N121" s="34">
        <f t="shared" si="13"/>
        <v>0.19109974387392836</v>
      </c>
      <c r="O121" s="8">
        <f t="shared" si="14"/>
        <v>2.6096383896559106E-2</v>
      </c>
    </row>
    <row r="122" spans="1:15" x14ac:dyDescent="0.3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3">
      <c r="I123" s="103"/>
      <c r="J123" s="38"/>
      <c r="K123" s="104"/>
      <c r="L123" s="103"/>
      <c r="M123" s="104"/>
      <c r="N123" s="34"/>
      <c r="O123" s="34"/>
    </row>
    <row r="124" spans="1:15" x14ac:dyDescent="0.3">
      <c r="A124" s="1" t="s">
        <v>88</v>
      </c>
      <c r="B124" t="s">
        <v>89</v>
      </c>
      <c r="F124" t="s">
        <v>81</v>
      </c>
      <c r="I124" s="33">
        <v>327</v>
      </c>
      <c r="J124" s="33" t="s">
        <v>274</v>
      </c>
      <c r="K124" s="104">
        <v>95.553487598321837</v>
      </c>
      <c r="L124" s="103">
        <v>95.262166078607905</v>
      </c>
      <c r="M124" s="40">
        <v>91.915223079585402</v>
      </c>
      <c r="N124" s="34">
        <f>IF(K124="-","-",IF(L124="-","-",K124/L124-1))</f>
        <v>3.0581030403353804E-3</v>
      </c>
      <c r="O124" s="8">
        <f>IF(K124="-","-",IF(M124="-","-",K124/M124-1))</f>
        <v>3.958282857657025E-2</v>
      </c>
    </row>
    <row r="125" spans="1:15" x14ac:dyDescent="0.3">
      <c r="A125" s="1" t="s">
        <v>82</v>
      </c>
      <c r="F125" t="s">
        <v>83</v>
      </c>
      <c r="I125" s="33">
        <v>480</v>
      </c>
      <c r="J125" s="33" t="s">
        <v>275</v>
      </c>
      <c r="K125" s="104">
        <v>116.32708333333333</v>
      </c>
      <c r="L125" s="103">
        <v>111.83388157894737</v>
      </c>
      <c r="M125" s="40">
        <v>121.03838383838384</v>
      </c>
      <c r="N125" s="34">
        <f>IF(K125="-","-",IF(L125="-","-",K125/L125-1))</f>
        <v>4.0177464029217846E-2</v>
      </c>
      <c r="O125" s="8">
        <f>IF(K125="-","-",IF(M125="-","-",K125/M125-1))</f>
        <v>-3.8924020262376069E-2</v>
      </c>
    </row>
    <row r="126" spans="1:15" x14ac:dyDescent="0.3">
      <c r="B126" t="s">
        <v>90</v>
      </c>
      <c r="I126" s="33">
        <v>7</v>
      </c>
      <c r="J126" s="33" t="s">
        <v>276</v>
      </c>
      <c r="K126" s="104">
        <v>98.142857142857139</v>
      </c>
      <c r="L126" s="103">
        <v>106.1875</v>
      </c>
      <c r="M126" s="40">
        <v>118.06666666666666</v>
      </c>
      <c r="N126" s="34">
        <f>IF(K126="-","-",IF(L126="-","-",K126/L126-1))</f>
        <v>-7.575884974354663E-2</v>
      </c>
      <c r="O126" s="8">
        <f>IF(K126="-","-",IF(M126="-","-",K126/M126-1))</f>
        <v>-0.16875050415423087</v>
      </c>
    </row>
    <row r="127" spans="1:15" x14ac:dyDescent="0.3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 t="s">
        <v>30</v>
      </c>
      <c r="J127" s="118" t="s">
        <v>30</v>
      </c>
      <c r="K127" s="114" t="s">
        <v>30</v>
      </c>
      <c r="L127" s="103">
        <v>100.56521739130434</v>
      </c>
      <c r="M127" s="154" t="s">
        <v>30</v>
      </c>
      <c r="N127" s="155" t="str">
        <f>IF(K127="-","-",IF(L127="-","-",K127/L127-1))</f>
        <v>-</v>
      </c>
      <c r="O127" s="142" t="str">
        <f>IF(K127="-","-",IF(M127="-","-",K127/M127-1))</f>
        <v>-</v>
      </c>
    </row>
  </sheetData>
  <mergeCells count="16"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  <mergeCell ref="A45:H45"/>
    <mergeCell ref="G5:J5"/>
    <mergeCell ref="H8:O8"/>
    <mergeCell ref="F12:G12"/>
    <mergeCell ref="N12:O12"/>
    <mergeCell ref="A38:H38"/>
  </mergeCells>
  <pageMargins left="0.11811023622047245" right="0.11811023622047245" top="0.35433070866141736" bottom="0.55118110236220474" header="0.31496062992125984" footer="0.31496062992125984"/>
  <pageSetup paperSize="9" scale="75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703DC-0D9D-4819-8F92-6098954C6867}">
  <sheetPr>
    <pageSetUpPr fitToPage="1"/>
  </sheetPr>
  <dimension ref="A1:P127"/>
  <sheetViews>
    <sheetView showGridLines="0" zoomScale="120" zoomScaleNormal="120" workbookViewId="0">
      <selection activeCell="A23" sqref="A23"/>
    </sheetView>
  </sheetViews>
  <sheetFormatPr defaultRowHeight="14.4" x14ac:dyDescent="0.3"/>
  <cols>
    <col min="1" max="1" width="9.88671875" customWidth="1"/>
    <col min="2" max="2" width="8.109375" customWidth="1"/>
    <col min="3" max="3" width="9.5546875" customWidth="1"/>
    <col min="4" max="5" width="8.88671875" hidden="1" customWidth="1"/>
    <col min="6" max="6" width="9.88671875" customWidth="1"/>
    <col min="7" max="7" width="9.88671875" bestFit="1" customWidth="1"/>
    <col min="8" max="8" width="3.109375" customWidth="1"/>
    <col min="9" max="9" width="12" bestFit="1" customWidth="1"/>
    <col min="10" max="10" width="9.5546875" customWidth="1"/>
    <col min="11" max="11" width="8.5546875" customWidth="1"/>
    <col min="12" max="13" width="8.88671875" hidden="1" customWidth="1"/>
    <col min="14" max="14" width="9.88671875" customWidth="1"/>
    <col min="15" max="15" width="10.109375" customWidth="1"/>
  </cols>
  <sheetData>
    <row r="1" spans="1:16" x14ac:dyDescent="0.3">
      <c r="A1" s="90" t="s">
        <v>0</v>
      </c>
      <c r="B1" s="128" t="s">
        <v>277</v>
      </c>
      <c r="C1" s="91"/>
      <c r="G1" s="1" t="s">
        <v>1</v>
      </c>
      <c r="N1" s="92" t="s">
        <v>278</v>
      </c>
      <c r="O1" s="94"/>
      <c r="P1" s="94"/>
    </row>
    <row r="2" spans="1:16" ht="5.0999999999999996" customHeight="1" x14ac:dyDescent="0.3">
      <c r="N2" s="94"/>
      <c r="O2" s="94"/>
      <c r="P2" s="94"/>
    </row>
    <row r="3" spans="1:16" ht="10.35" customHeight="1" x14ac:dyDescent="0.3"/>
    <row r="4" spans="1:16" ht="5.0999999999999996" customHeight="1" x14ac:dyDescent="0.3"/>
    <row r="5" spans="1:16" x14ac:dyDescent="0.3">
      <c r="G5" s="156" t="s">
        <v>2</v>
      </c>
      <c r="H5" s="156"/>
      <c r="I5" s="156"/>
      <c r="J5" s="156"/>
      <c r="L5" t="s">
        <v>32</v>
      </c>
    </row>
    <row r="6" spans="1:16" ht="10.35" customHeight="1" x14ac:dyDescent="0.3">
      <c r="G6" s="2"/>
      <c r="H6" s="2"/>
      <c r="I6" s="2"/>
      <c r="J6" s="2"/>
    </row>
    <row r="7" spans="1:16" ht="5.0999999999999996" customHeight="1" x14ac:dyDescent="0.3"/>
    <row r="8" spans="1:16" x14ac:dyDescent="0.3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3"/>
    <row r="10" spans="1:16" x14ac:dyDescent="0.3">
      <c r="A10" s="92" t="s">
        <v>5</v>
      </c>
      <c r="C10" s="93">
        <v>45066</v>
      </c>
    </row>
    <row r="11" spans="1:16" ht="5.0999999999999996" customHeight="1" x14ac:dyDescent="0.3"/>
    <row r="12" spans="1:16" x14ac:dyDescent="0.3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3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45059</v>
      </c>
      <c r="G13" s="140">
        <v>44702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45059</v>
      </c>
      <c r="O13" s="140">
        <f>G13</f>
        <v>44702</v>
      </c>
    </row>
    <row r="14" spans="1:16" x14ac:dyDescent="0.3">
      <c r="A14" t="s">
        <v>13</v>
      </c>
      <c r="B14" s="5">
        <v>108</v>
      </c>
      <c r="C14" s="6">
        <v>495.9</v>
      </c>
      <c r="D14" s="107">
        <v>496.8</v>
      </c>
      <c r="E14" s="107">
        <v>439.2</v>
      </c>
      <c r="F14" s="7">
        <f t="shared" ref="F14:F21" si="0">IF(C14="-","-",IF(D14="-","-",C14/D14-1))</f>
        <v>-1.8115942028986698E-3</v>
      </c>
      <c r="G14" s="7">
        <f t="shared" ref="G14:G21" si="1">IF(C14="-","-",IF(E14="-","-",C14/E14-1))</f>
        <v>0.12909836065573765</v>
      </c>
      <c r="I14" t="s">
        <v>13</v>
      </c>
      <c r="J14" s="5">
        <v>59</v>
      </c>
      <c r="K14" s="6">
        <v>485.1</v>
      </c>
      <c r="L14" s="107">
        <v>487.6</v>
      </c>
      <c r="M14" s="6">
        <v>430.2</v>
      </c>
      <c r="N14" s="8">
        <f t="shared" ref="N14:N20" si="2">IF(K14="-","-",IF(L14="-","-",K14/L14-1))</f>
        <v>-5.1271534044298184E-3</v>
      </c>
      <c r="O14" s="7">
        <f t="shared" ref="O14:O20" si="3">IF(K14="-","-",IF(M14="-","-",K14/M14-1))</f>
        <v>0.12761506276150625</v>
      </c>
    </row>
    <row r="15" spans="1:16" x14ac:dyDescent="0.3">
      <c r="A15" t="s">
        <v>14</v>
      </c>
      <c r="B15" s="5">
        <v>256</v>
      </c>
      <c r="C15" s="6">
        <v>500.3</v>
      </c>
      <c r="D15" s="107">
        <v>500.4</v>
      </c>
      <c r="E15" s="107">
        <v>442.4</v>
      </c>
      <c r="F15" s="9">
        <f t="shared" si="0"/>
        <v>-1.998401278976436E-4</v>
      </c>
      <c r="G15" s="7">
        <f t="shared" si="1"/>
        <v>0.13087703435804721</v>
      </c>
      <c r="I15" t="s">
        <v>14</v>
      </c>
      <c r="J15" s="5">
        <v>64</v>
      </c>
      <c r="K15" s="6">
        <v>489.6</v>
      </c>
      <c r="L15" s="107">
        <v>489.8</v>
      </c>
      <c r="M15" s="6">
        <v>430.3</v>
      </c>
      <c r="N15" s="8">
        <f t="shared" si="2"/>
        <v>-4.083299305839283E-4</v>
      </c>
      <c r="O15" s="7">
        <f t="shared" si="3"/>
        <v>0.13781082965372993</v>
      </c>
    </row>
    <row r="16" spans="1:16" x14ac:dyDescent="0.3">
      <c r="A16" t="s">
        <v>15</v>
      </c>
      <c r="B16" s="5">
        <v>63</v>
      </c>
      <c r="C16" s="6">
        <v>499</v>
      </c>
      <c r="D16" s="107">
        <v>498.4</v>
      </c>
      <c r="E16" s="107">
        <v>436.1</v>
      </c>
      <c r="F16" s="9">
        <f t="shared" si="0"/>
        <v>1.2038523274477964E-3</v>
      </c>
      <c r="G16" s="7">
        <f t="shared" si="1"/>
        <v>0.14423297408851177</v>
      </c>
      <c r="I16" t="s">
        <v>16</v>
      </c>
      <c r="J16" s="5">
        <v>81</v>
      </c>
      <c r="K16" s="6">
        <v>477.1</v>
      </c>
      <c r="L16" s="107">
        <v>480.3</v>
      </c>
      <c r="M16" s="6">
        <v>420.4</v>
      </c>
      <c r="N16" s="8">
        <f t="shared" si="2"/>
        <v>-6.662502602540088E-3</v>
      </c>
      <c r="O16" s="7">
        <f t="shared" si="3"/>
        <v>0.13487155090390113</v>
      </c>
    </row>
    <row r="17" spans="1:15" x14ac:dyDescent="0.3">
      <c r="A17" t="s">
        <v>17</v>
      </c>
      <c r="B17" s="10">
        <v>517</v>
      </c>
      <c r="C17" s="6">
        <v>495.6</v>
      </c>
      <c r="D17" s="107">
        <v>495.4</v>
      </c>
      <c r="E17" s="107">
        <v>436.3</v>
      </c>
      <c r="F17" s="9">
        <f t="shared" si="0"/>
        <v>4.0371417036744184E-4</v>
      </c>
      <c r="G17" s="7">
        <f t="shared" si="1"/>
        <v>0.13591565436626185</v>
      </c>
      <c r="I17" t="s">
        <v>17</v>
      </c>
      <c r="J17" s="5">
        <v>83</v>
      </c>
      <c r="K17" s="6">
        <v>480.5</v>
      </c>
      <c r="L17" s="107">
        <v>483.6</v>
      </c>
      <c r="M17" s="6">
        <v>423.1</v>
      </c>
      <c r="N17" s="8">
        <f t="shared" si="2"/>
        <v>-6.4102564102564985E-3</v>
      </c>
      <c r="O17" s="7">
        <f t="shared" si="3"/>
        <v>0.13566532734578107</v>
      </c>
    </row>
    <row r="18" spans="1:15" x14ac:dyDescent="0.3">
      <c r="A18" t="s">
        <v>18</v>
      </c>
      <c r="B18" s="5">
        <v>202</v>
      </c>
      <c r="C18" s="6">
        <v>492.6</v>
      </c>
      <c r="D18" s="107">
        <v>494.9</v>
      </c>
      <c r="E18" s="107">
        <v>436</v>
      </c>
      <c r="F18" s="7">
        <f t="shared" si="0"/>
        <v>-4.6474035158616811E-3</v>
      </c>
      <c r="G18" s="7">
        <f t="shared" si="1"/>
        <v>0.12981651376146797</v>
      </c>
      <c r="I18" t="s">
        <v>19</v>
      </c>
      <c r="J18" s="5">
        <v>94</v>
      </c>
      <c r="K18" s="6">
        <v>461</v>
      </c>
      <c r="L18" s="107">
        <v>459.8</v>
      </c>
      <c r="M18" s="6">
        <v>399.5</v>
      </c>
      <c r="N18" s="8">
        <f t="shared" si="2"/>
        <v>2.6098303610264662E-3</v>
      </c>
      <c r="O18" s="7">
        <f t="shared" si="3"/>
        <v>0.15394242803504388</v>
      </c>
    </row>
    <row r="19" spans="1:15" x14ac:dyDescent="0.3">
      <c r="A19" t="s">
        <v>20</v>
      </c>
      <c r="B19" s="5">
        <v>602</v>
      </c>
      <c r="C19" s="6">
        <v>481.3</v>
      </c>
      <c r="D19" s="107">
        <v>481.5</v>
      </c>
      <c r="E19" s="107">
        <v>424.2</v>
      </c>
      <c r="F19" s="9">
        <f t="shared" si="0"/>
        <v>-4.1536863966773474E-4</v>
      </c>
      <c r="G19" s="7">
        <f t="shared" si="1"/>
        <v>0.13460631777463461</v>
      </c>
      <c r="I19" s="141" t="s">
        <v>20</v>
      </c>
      <c r="J19" s="5">
        <v>99</v>
      </c>
      <c r="K19" s="6">
        <v>466.5</v>
      </c>
      <c r="L19" s="107">
        <v>468.6</v>
      </c>
      <c r="M19" s="6">
        <v>405.8</v>
      </c>
      <c r="N19" s="142">
        <f t="shared" si="2"/>
        <v>-4.4814340588988921E-3</v>
      </c>
      <c r="O19" s="143">
        <f t="shared" si="3"/>
        <v>0.14958107442089696</v>
      </c>
    </row>
    <row r="20" spans="1:15" x14ac:dyDescent="0.3">
      <c r="A20" t="s">
        <v>21</v>
      </c>
      <c r="B20" s="5">
        <v>193</v>
      </c>
      <c r="C20" s="6">
        <v>481.6</v>
      </c>
      <c r="D20" s="107">
        <v>480.1</v>
      </c>
      <c r="E20" s="107">
        <v>424.5</v>
      </c>
      <c r="F20" s="7">
        <f t="shared" si="0"/>
        <v>3.1243490939387719E-3</v>
      </c>
      <c r="G20" s="9">
        <f t="shared" si="1"/>
        <v>0.13451118963486453</v>
      </c>
      <c r="I20" t="s">
        <v>22</v>
      </c>
      <c r="J20" s="121">
        <v>586</v>
      </c>
      <c r="K20" s="125">
        <v>472.51</v>
      </c>
      <c r="L20" s="108">
        <v>470.84</v>
      </c>
      <c r="M20" s="125">
        <v>411.92</v>
      </c>
      <c r="N20" s="8">
        <f t="shared" si="2"/>
        <v>3.5468524339479224E-3</v>
      </c>
      <c r="O20" s="7">
        <f t="shared" si="3"/>
        <v>0.14709166828510378</v>
      </c>
    </row>
    <row r="21" spans="1:15" x14ac:dyDescent="0.3">
      <c r="A21" s="133" t="s">
        <v>22</v>
      </c>
      <c r="B21" s="119">
        <v>2596</v>
      </c>
      <c r="C21" s="125">
        <v>485.54</v>
      </c>
      <c r="D21" s="108">
        <v>484.98</v>
      </c>
      <c r="E21" s="108">
        <v>426.9</v>
      </c>
      <c r="F21" s="134">
        <f t="shared" si="0"/>
        <v>1.1546867912077818E-3</v>
      </c>
      <c r="G21" s="134">
        <f t="shared" si="1"/>
        <v>0.13736237994846578</v>
      </c>
      <c r="J21" s="15"/>
      <c r="K21" s="15"/>
      <c r="L21" s="110"/>
      <c r="M21" s="16"/>
      <c r="N21" s="15"/>
      <c r="O21" s="17"/>
    </row>
    <row r="22" spans="1:15" ht="5.0999999999999996" customHeight="1" x14ac:dyDescent="0.3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3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3">
      <c r="A24" t="s">
        <v>13</v>
      </c>
      <c r="B24" s="5">
        <v>43</v>
      </c>
      <c r="C24" s="6">
        <v>496.3</v>
      </c>
      <c r="D24" s="107">
        <v>500.2</v>
      </c>
      <c r="E24" s="107">
        <v>439.5</v>
      </c>
      <c r="F24" s="9">
        <f t="shared" ref="F24:F33" si="4">IF(C24="-","-",IF(D24="-","-",C24/D24-1))</f>
        <v>-7.7968812475009974E-3</v>
      </c>
      <c r="G24" s="7">
        <f t="shared" ref="G24:G33" si="5">IF(C24="-","-",IF(E24="-","-",C24/E24-1))</f>
        <v>0.12923777019340155</v>
      </c>
      <c r="I24" t="s">
        <v>17</v>
      </c>
      <c r="J24" s="5">
        <v>31</v>
      </c>
      <c r="K24" s="6">
        <v>416.8</v>
      </c>
      <c r="L24" s="107">
        <v>416.9</v>
      </c>
      <c r="M24" s="6">
        <v>389.1</v>
      </c>
      <c r="N24" s="8">
        <f t="shared" ref="N24:N31" si="6">IF(K24="-","-",IF(L24="-","-",K24/L24-1))</f>
        <v>-2.3986567522182867E-4</v>
      </c>
      <c r="O24" s="7">
        <f t="shared" ref="O24:O31" si="7">IF(K24="-","-",IF(M24="-","-",K24/M24-1))</f>
        <v>7.1189925469031134E-2</v>
      </c>
    </row>
    <row r="25" spans="1:15" x14ac:dyDescent="0.3">
      <c r="A25" t="s">
        <v>14</v>
      </c>
      <c r="B25" s="5">
        <v>186</v>
      </c>
      <c r="C25" s="6">
        <v>500.9</v>
      </c>
      <c r="D25" s="107">
        <v>502.4</v>
      </c>
      <c r="E25" s="107">
        <v>444.3</v>
      </c>
      <c r="F25" s="9">
        <f t="shared" si="4"/>
        <v>-2.9856687898088818E-3</v>
      </c>
      <c r="G25" s="7">
        <f t="shared" si="5"/>
        <v>0.12739140220571676</v>
      </c>
      <c r="I25" t="s">
        <v>18</v>
      </c>
      <c r="J25" s="5">
        <v>41</v>
      </c>
      <c r="K25" s="6">
        <v>413.8</v>
      </c>
      <c r="L25" s="107">
        <v>421.3</v>
      </c>
      <c r="M25" s="6">
        <v>387.1</v>
      </c>
      <c r="N25" s="8">
        <f t="shared" si="6"/>
        <v>-1.7802041300735816E-2</v>
      </c>
      <c r="O25" s="7">
        <f t="shared" si="7"/>
        <v>6.8974425213123247E-2</v>
      </c>
    </row>
    <row r="26" spans="1:15" x14ac:dyDescent="0.3">
      <c r="A26" t="s">
        <v>15</v>
      </c>
      <c r="B26" s="5">
        <v>119</v>
      </c>
      <c r="C26" s="6">
        <v>497</v>
      </c>
      <c r="D26" s="107">
        <v>496.1</v>
      </c>
      <c r="E26" s="107">
        <v>439.5</v>
      </c>
      <c r="F26" s="7">
        <f t="shared" si="4"/>
        <v>1.8141503729085517E-3</v>
      </c>
      <c r="G26" s="7">
        <f t="shared" si="5"/>
        <v>0.13083048919226403</v>
      </c>
      <c r="I26" t="s">
        <v>19</v>
      </c>
      <c r="J26" s="5">
        <v>42</v>
      </c>
      <c r="K26" s="6">
        <v>394.3</v>
      </c>
      <c r="L26" s="107">
        <v>388.8</v>
      </c>
      <c r="M26" s="6">
        <v>365.7</v>
      </c>
      <c r="N26" s="8">
        <f t="shared" si="6"/>
        <v>1.4146090534979505E-2</v>
      </c>
      <c r="O26" s="7">
        <f t="shared" si="7"/>
        <v>7.8206179928903552E-2</v>
      </c>
    </row>
    <row r="27" spans="1:15" x14ac:dyDescent="0.3">
      <c r="A27" t="s">
        <v>16</v>
      </c>
      <c r="B27" s="5">
        <v>65</v>
      </c>
      <c r="C27" s="6">
        <v>493.3</v>
      </c>
      <c r="D27" s="107">
        <v>495.5</v>
      </c>
      <c r="E27" s="107">
        <v>430.7</v>
      </c>
      <c r="F27" s="7">
        <f t="shared" si="4"/>
        <v>-4.439959636730606E-3</v>
      </c>
      <c r="G27" s="7">
        <f t="shared" si="5"/>
        <v>0.1453447875551428</v>
      </c>
      <c r="I27" t="s">
        <v>20</v>
      </c>
      <c r="J27" s="5">
        <v>170</v>
      </c>
      <c r="K27" s="6">
        <v>396.2</v>
      </c>
      <c r="L27" s="107">
        <v>398.5</v>
      </c>
      <c r="M27" s="6">
        <v>365.9</v>
      </c>
      <c r="N27" s="8">
        <f t="shared" si="6"/>
        <v>-5.7716436637390567E-3</v>
      </c>
      <c r="O27" s="7">
        <f t="shared" si="7"/>
        <v>8.2809510795299301E-2</v>
      </c>
    </row>
    <row r="28" spans="1:15" x14ac:dyDescent="0.3">
      <c r="A28" t="s">
        <v>17</v>
      </c>
      <c r="B28" s="5">
        <v>392</v>
      </c>
      <c r="C28" s="6">
        <v>496.8</v>
      </c>
      <c r="D28" s="107">
        <v>496.1</v>
      </c>
      <c r="E28" s="107">
        <v>436.7</v>
      </c>
      <c r="F28" s="7">
        <f t="shared" si="4"/>
        <v>1.4110058455956143E-3</v>
      </c>
      <c r="G28" s="7">
        <f t="shared" si="5"/>
        <v>0.13762308220746511</v>
      </c>
      <c r="I28" t="s">
        <v>21</v>
      </c>
      <c r="J28" s="5">
        <v>105</v>
      </c>
      <c r="K28" s="6">
        <v>401.1</v>
      </c>
      <c r="L28" s="107">
        <v>402.9</v>
      </c>
      <c r="M28" s="6">
        <v>370.5</v>
      </c>
      <c r="N28" s="8">
        <f t="shared" si="6"/>
        <v>-4.4676098287415034E-3</v>
      </c>
      <c r="O28" s="7">
        <f t="shared" si="7"/>
        <v>8.2591093117408976E-2</v>
      </c>
    </row>
    <row r="29" spans="1:15" x14ac:dyDescent="0.3">
      <c r="A29" t="s">
        <v>18</v>
      </c>
      <c r="B29" s="5">
        <v>433</v>
      </c>
      <c r="C29" s="6">
        <v>492.8</v>
      </c>
      <c r="D29" s="107">
        <v>492.4</v>
      </c>
      <c r="E29" s="107">
        <v>433.3</v>
      </c>
      <c r="F29" s="7">
        <f t="shared" si="4"/>
        <v>8.1234768480920039E-4</v>
      </c>
      <c r="G29" s="7">
        <f t="shared" si="5"/>
        <v>0.13731825525040398</v>
      </c>
      <c r="I29" t="s">
        <v>25</v>
      </c>
      <c r="J29" s="5">
        <v>316</v>
      </c>
      <c r="K29" s="6">
        <v>359.2</v>
      </c>
      <c r="L29" s="107">
        <v>359.8</v>
      </c>
      <c r="M29" s="6">
        <v>321.3</v>
      </c>
      <c r="N29" s="8">
        <f t="shared" si="6"/>
        <v>-1.6675931072819283E-3</v>
      </c>
      <c r="O29" s="7">
        <f t="shared" si="7"/>
        <v>0.11795829442888262</v>
      </c>
    </row>
    <row r="30" spans="1:15" x14ac:dyDescent="0.3">
      <c r="A30" t="s">
        <v>19</v>
      </c>
      <c r="B30" s="5">
        <v>68</v>
      </c>
      <c r="C30" s="6">
        <v>480.6</v>
      </c>
      <c r="D30" s="107">
        <v>479.4</v>
      </c>
      <c r="E30" s="107">
        <v>421.3</v>
      </c>
      <c r="F30" s="7">
        <f t="shared" si="4"/>
        <v>2.5031289111390187E-3</v>
      </c>
      <c r="G30" s="7">
        <f t="shared" si="5"/>
        <v>0.14075480655115125</v>
      </c>
      <c r="I30" s="141" t="s">
        <v>26</v>
      </c>
      <c r="J30" s="123">
        <v>212</v>
      </c>
      <c r="K30" s="126">
        <v>379.4</v>
      </c>
      <c r="L30" s="112">
        <v>380.1</v>
      </c>
      <c r="M30" s="126">
        <v>344.6</v>
      </c>
      <c r="N30" s="8">
        <f t="shared" si="6"/>
        <v>-1.8416206261511192E-3</v>
      </c>
      <c r="O30" s="143">
        <f t="shared" si="7"/>
        <v>0.10098665118978523</v>
      </c>
    </row>
    <row r="31" spans="1:15" x14ac:dyDescent="0.3">
      <c r="A31" t="s">
        <v>20</v>
      </c>
      <c r="B31" s="5">
        <v>409</v>
      </c>
      <c r="C31" s="6">
        <v>483.6</v>
      </c>
      <c r="D31" s="107">
        <v>482.9</v>
      </c>
      <c r="E31" s="107">
        <v>424.4</v>
      </c>
      <c r="F31" s="9">
        <f t="shared" si="4"/>
        <v>1.449575481466292E-3</v>
      </c>
      <c r="G31" s="7">
        <f t="shared" si="5"/>
        <v>0.13949104618284647</v>
      </c>
      <c r="I31" t="s">
        <v>22</v>
      </c>
      <c r="J31" s="10">
        <v>1317</v>
      </c>
      <c r="K31" s="6">
        <v>367.44</v>
      </c>
      <c r="L31" s="107">
        <v>372.62</v>
      </c>
      <c r="M31" s="6">
        <v>339.67</v>
      </c>
      <c r="N31" s="145">
        <f t="shared" si="6"/>
        <v>-1.3901561912940785E-2</v>
      </c>
      <c r="O31" s="7">
        <f t="shared" si="7"/>
        <v>8.175582182706731E-2</v>
      </c>
    </row>
    <row r="32" spans="1:15" x14ac:dyDescent="0.3">
      <c r="A32" t="s">
        <v>21</v>
      </c>
      <c r="B32" s="5">
        <v>474</v>
      </c>
      <c r="C32" s="6">
        <v>483.3</v>
      </c>
      <c r="D32" s="107">
        <v>481.6</v>
      </c>
      <c r="E32" s="107">
        <v>424.9</v>
      </c>
      <c r="F32" s="7">
        <f t="shared" si="4"/>
        <v>3.5299003322259992E-3</v>
      </c>
      <c r="G32" s="9">
        <f t="shared" si="5"/>
        <v>0.13744410449517552</v>
      </c>
    </row>
    <row r="33" spans="1:15" x14ac:dyDescent="0.3">
      <c r="A33" s="133" t="s">
        <v>22</v>
      </c>
      <c r="B33" s="119">
        <v>2456</v>
      </c>
      <c r="C33" s="125">
        <v>486.65</v>
      </c>
      <c r="D33" s="108">
        <v>486.74</v>
      </c>
      <c r="E33" s="108">
        <v>429.19</v>
      </c>
      <c r="F33" s="134">
        <f t="shared" si="4"/>
        <v>-1.8490364465639786E-4</v>
      </c>
      <c r="G33" s="134">
        <f t="shared" si="5"/>
        <v>0.1338800997227334</v>
      </c>
    </row>
    <row r="34" spans="1:15" ht="5.0999999999999996" customHeight="1" x14ac:dyDescent="0.3"/>
    <row r="35" spans="1:15" ht="5.0999999999999996" customHeight="1" x14ac:dyDescent="0.3"/>
    <row r="36" spans="1:15" x14ac:dyDescent="0.3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45066</v>
      </c>
      <c r="K36" s="133"/>
      <c r="L36" s="133"/>
      <c r="M36" s="133"/>
      <c r="N36" s="133"/>
      <c r="O36" s="133"/>
    </row>
    <row r="37" spans="1:15" ht="5.0999999999999996" customHeight="1" x14ac:dyDescent="0.3"/>
    <row r="38" spans="1:15" x14ac:dyDescent="0.3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5872</v>
      </c>
      <c r="K38" s="25">
        <v>633.4042920903629</v>
      </c>
      <c r="L38" s="25">
        <v>640.46329246363302</v>
      </c>
      <c r="M38" s="104">
        <v>608.43699400584921</v>
      </c>
      <c r="N38" s="8">
        <f>IF(K38="-","-",IF(L38="-","-",K38/L38-1))</f>
        <v>-1.1021709528608037E-2</v>
      </c>
      <c r="O38" s="8">
        <f>IF(K38="-","-",IF(M38="-","-",K38/M38-1))</f>
        <v>4.1035141404096809E-2</v>
      </c>
    </row>
    <row r="39" spans="1:15" x14ac:dyDescent="0.3">
      <c r="I39" t="s">
        <v>31</v>
      </c>
      <c r="J39" s="103">
        <v>2373</v>
      </c>
      <c r="K39" s="25">
        <v>595.85585752068869</v>
      </c>
      <c r="L39" s="25">
        <v>587.09857721873914</v>
      </c>
      <c r="M39" s="25">
        <v>560.41082258180006</v>
      </c>
      <c r="N39" s="8">
        <f>IF(K39="-","-",IF(L39="-","-",K39/L39-1))</f>
        <v>1.4916200859207418E-2</v>
      </c>
      <c r="O39" s="8">
        <f>IF(K39="-","-",IF(M39="-","-",K39/M39-1))</f>
        <v>6.3248305547694672E-2</v>
      </c>
    </row>
    <row r="40" spans="1:15" x14ac:dyDescent="0.3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8245</v>
      </c>
      <c r="K40" s="115">
        <v>622.36546587172404</v>
      </c>
      <c r="L40" s="115">
        <v>617.08578880289099</v>
      </c>
      <c r="M40" s="115">
        <v>604.15826157925005</v>
      </c>
      <c r="N40" s="149">
        <f>IF(K40="-","-",IF(L40="-","-",K40/L40-1))</f>
        <v>8.5558234602602923E-3</v>
      </c>
      <c r="O40" s="149">
        <f>IF(K40="-","-",IF(M40="-","-",K40/M40-1))</f>
        <v>3.0136481531976234E-2</v>
      </c>
    </row>
    <row r="41" spans="1:15" ht="5.0999999999999996" customHeight="1" x14ac:dyDescent="0.3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3"/>
    <row r="43" spans="1:15" x14ac:dyDescent="0.3">
      <c r="A43" s="1" t="s">
        <v>33</v>
      </c>
      <c r="I43" s="92" t="s">
        <v>5</v>
      </c>
      <c r="J43" s="93">
        <f>J36</f>
        <v>45066</v>
      </c>
    </row>
    <row r="44" spans="1:15" ht="5.0999999999999996" customHeight="1" x14ac:dyDescent="0.3"/>
    <row r="45" spans="1:15" x14ac:dyDescent="0.3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217.48919700022839</v>
      </c>
      <c r="L45" s="28">
        <v>216.91798953426323</v>
      </c>
      <c r="M45" s="28">
        <v>174.21884610185222</v>
      </c>
      <c r="N45" s="8">
        <f>IF(K45="-","-",IF(L45="-","-",K45/L45-1))</f>
        <v>2.6332876641148584E-3</v>
      </c>
      <c r="O45" s="8">
        <f>IF(K45="-","-",IF(M45="-","-",K45/M45-1))</f>
        <v>0.24836779640406603</v>
      </c>
    </row>
    <row r="46" spans="1:15" ht="5.0999999999999996" customHeight="1" x14ac:dyDescent="0.3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3"/>
    <row r="48" spans="1:15" x14ac:dyDescent="0.3">
      <c r="A48" s="1" t="s">
        <v>35</v>
      </c>
      <c r="I48" s="92" t="s">
        <v>5</v>
      </c>
      <c r="J48" s="93">
        <f>J43</f>
        <v>45066</v>
      </c>
    </row>
    <row r="49" spans="1:15" ht="5.0999999999999996" customHeight="1" x14ac:dyDescent="0.3"/>
    <row r="50" spans="1:15" x14ac:dyDescent="0.3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117</v>
      </c>
      <c r="L50" s="107">
        <v>116.59</v>
      </c>
      <c r="M50" s="107">
        <v>119.67</v>
      </c>
      <c r="N50" s="8">
        <f>IF(K50="-","-",IF(L50="-","-",K50/L50-1))</f>
        <v>3.5165966206363031E-3</v>
      </c>
      <c r="O50" s="7">
        <f>IF(K50="-","-",IF(M50="-","-",K50/M50-1))</f>
        <v>-2.231135622963154E-2</v>
      </c>
    </row>
    <row r="51" spans="1:15" ht="5.0999999999999996" customHeight="1" x14ac:dyDescent="0.3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3">
      <c r="O52" t="s">
        <v>32</v>
      </c>
    </row>
    <row r="53" spans="1:15" x14ac:dyDescent="0.3">
      <c r="A53" s="1" t="s">
        <v>36</v>
      </c>
      <c r="G53" s="92" t="s">
        <v>37</v>
      </c>
      <c r="I53" s="100">
        <v>45017</v>
      </c>
    </row>
    <row r="54" spans="1:15" ht="5.0999999999999996" customHeight="1" x14ac:dyDescent="0.3"/>
    <row r="55" spans="1:15" x14ac:dyDescent="0.3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3">
      <c r="C56" s="29" t="s">
        <v>6</v>
      </c>
      <c r="D56" t="s">
        <v>38</v>
      </c>
      <c r="E56" t="s">
        <v>11</v>
      </c>
      <c r="F56" s="101">
        <v>44986</v>
      </c>
      <c r="G56" s="101">
        <v>44652</v>
      </c>
      <c r="K56" s="29" t="s">
        <v>6</v>
      </c>
      <c r="L56" t="s">
        <v>38</v>
      </c>
      <c r="M56" t="s">
        <v>11</v>
      </c>
      <c r="N56" s="101">
        <f>F56</f>
        <v>44986</v>
      </c>
      <c r="O56" s="101">
        <f>G56</f>
        <v>44652</v>
      </c>
    </row>
    <row r="57" spans="1:15" x14ac:dyDescent="0.3">
      <c r="A57" t="s">
        <v>39</v>
      </c>
      <c r="C57" s="25">
        <v>3.66</v>
      </c>
      <c r="D57" s="30">
        <v>3.2824999999999998</v>
      </c>
      <c r="E57" s="30">
        <v>3.24</v>
      </c>
      <c r="F57" s="7">
        <f>IF(C57="-","-",IF(D57="-","-",C57/D57-1))</f>
        <v>0.11500380807311505</v>
      </c>
      <c r="G57" s="7">
        <f>IF(C57="-","-",IF(E57="-","-",C57/E57-1))</f>
        <v>0.12962962962962954</v>
      </c>
      <c r="I57" t="s">
        <v>40</v>
      </c>
      <c r="K57" s="25">
        <v>2.73</v>
      </c>
      <c r="L57" s="30">
        <v>2.73</v>
      </c>
      <c r="M57" s="30">
        <v>2.625</v>
      </c>
      <c r="N57" s="7">
        <f>IF(K57="-","-",IF(L57="-","-",K57/L57-1))</f>
        <v>0</v>
      </c>
      <c r="O57" s="7">
        <f>IF(K57="-","-",IF(M57="-","-",K57/M57-1))</f>
        <v>4.0000000000000036E-2</v>
      </c>
    </row>
    <row r="58" spans="1:15" x14ac:dyDescent="0.3">
      <c r="A58" t="s">
        <v>41</v>
      </c>
      <c r="C58" s="25">
        <v>28.38</v>
      </c>
      <c r="D58" s="30">
        <v>28.38</v>
      </c>
      <c r="E58" s="30">
        <v>26.13</v>
      </c>
      <c r="F58" s="7">
        <f>IF(C58="-","-",IF(D58="-","-",C58/D58-1))</f>
        <v>0</v>
      </c>
      <c r="G58" s="7">
        <f>IF(C58="-","-",IF(E58="-","-",C58/E58-1))</f>
        <v>8.6107921928817444E-2</v>
      </c>
      <c r="I58" t="s">
        <v>42</v>
      </c>
      <c r="K58" s="25">
        <v>20.5</v>
      </c>
      <c r="L58" s="30">
        <v>21.25</v>
      </c>
      <c r="M58" s="30">
        <v>23.63</v>
      </c>
      <c r="N58" s="7">
        <f>IF(K58="-","-",IF(L58="-","-",K58/L58-1))</f>
        <v>-3.5294117647058809E-2</v>
      </c>
      <c r="O58" s="7">
        <f>IF(K58="-","-",IF(M58="-","-",K58/M58-1))</f>
        <v>-0.13245873889123994</v>
      </c>
    </row>
    <row r="59" spans="1:15" x14ac:dyDescent="0.3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3"/>
    <row r="61" spans="1:15" ht="5.0999999999999996" customHeight="1" x14ac:dyDescent="0.3"/>
    <row r="67" spans="1:15" ht="5.0999999999999996" customHeight="1" x14ac:dyDescent="0.3"/>
    <row r="69" spans="1:15" ht="5.0999999999999996" customHeight="1" x14ac:dyDescent="0.3"/>
    <row r="70" spans="1:15" x14ac:dyDescent="0.3">
      <c r="A70" s="92" t="s">
        <v>0</v>
      </c>
      <c r="B70" s="93" t="str">
        <f>B1</f>
        <v>25th May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20</v>
      </c>
      <c r="O70" s="94"/>
    </row>
    <row r="71" spans="1:15" x14ac:dyDescent="0.3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3">
      <c r="A72" s="1" t="s">
        <v>43</v>
      </c>
      <c r="I72" s="29" t="s">
        <v>44</v>
      </c>
      <c r="J72" s="100">
        <v>45017</v>
      </c>
    </row>
    <row r="73" spans="1:15" x14ac:dyDescent="0.3">
      <c r="L73" t="s">
        <v>6</v>
      </c>
      <c r="M73" t="s">
        <v>6</v>
      </c>
      <c r="N73" s="156" t="s">
        <v>7</v>
      </c>
      <c r="O73" s="156"/>
    </row>
    <row r="74" spans="1:15" x14ac:dyDescent="0.3">
      <c r="K74" s="29" t="s">
        <v>6</v>
      </c>
      <c r="L74" t="s">
        <v>38</v>
      </c>
      <c r="M74" t="s">
        <v>11</v>
      </c>
      <c r="N74" s="101">
        <v>44986</v>
      </c>
      <c r="O74" s="101">
        <v>44652</v>
      </c>
    </row>
    <row r="75" spans="1:15" x14ac:dyDescent="0.3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 t="s">
        <v>30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3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>
        <v>215.24415233415235</v>
      </c>
      <c r="L76" s="30">
        <v>241.5777941813275</v>
      </c>
      <c r="M76" s="30">
        <v>181.31407980526819</v>
      </c>
      <c r="N76" s="8">
        <f>IF(K76="-","-",IF(L76="-","-",K76/L76-1))</f>
        <v>-0.10900688093628841</v>
      </c>
      <c r="O76" s="8">
        <f>IF(K76="-","-",IF(M76="-","-",K76/M76-1))</f>
        <v>0.187134240017792</v>
      </c>
    </row>
    <row r="77" spans="1:15" x14ac:dyDescent="0.3">
      <c r="I77" t="s">
        <v>98</v>
      </c>
      <c r="K77" s="25">
        <v>214.58565753138075</v>
      </c>
      <c r="L77" s="30">
        <v>186.09247949848745</v>
      </c>
      <c r="M77" s="30">
        <v>162.62567544266858</v>
      </c>
      <c r="N77" s="8">
        <f>IF(K77="-","-",IF(L77="-","-",K77/L77-1))</f>
        <v>0.15311300117920612</v>
      </c>
      <c r="O77" s="8">
        <f>IF(K77="-","-",IF(M77="-","-",K77/M77-1))</f>
        <v>0.31950663354526654</v>
      </c>
    </row>
    <row r="78" spans="1:15" x14ac:dyDescent="0.3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3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3"/>
    <row r="81" spans="1:15" x14ac:dyDescent="0.3">
      <c r="I81" s="92" t="s">
        <v>5</v>
      </c>
      <c r="J81" s="93">
        <f>C10</f>
        <v>45066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3">
      <c r="A82" s="1" t="s">
        <v>49</v>
      </c>
      <c r="L82" t="s">
        <v>10</v>
      </c>
      <c r="M82" t="s">
        <v>11</v>
      </c>
      <c r="N82" s="102">
        <f>N13</f>
        <v>45059</v>
      </c>
      <c r="O82" s="102">
        <f>O13</f>
        <v>44702</v>
      </c>
    </row>
    <row r="83" spans="1:15" ht="5.0999999999999996" customHeight="1" x14ac:dyDescent="0.3"/>
    <row r="84" spans="1:15" ht="14.4" customHeight="1" x14ac:dyDescent="0.3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>
        <v>227</v>
      </c>
      <c r="L84" s="25">
        <v>233</v>
      </c>
      <c r="M84" s="25" t="s">
        <v>30</v>
      </c>
      <c r="N84" s="8">
        <f>IF(K84="-","-",IF(L84="-","-",K84/L84-1))</f>
        <v>-2.5751072961373356E-2</v>
      </c>
      <c r="O84" s="8" t="str">
        <f>IF(K84="-","-",IF(M84="-","-",K84/M84-1))</f>
        <v>-</v>
      </c>
    </row>
    <row r="85" spans="1:15" ht="14.4" customHeight="1" x14ac:dyDescent="0.3">
      <c r="I85" t="s">
        <v>51</v>
      </c>
      <c r="K85" s="25">
        <v>211</v>
      </c>
      <c r="L85" s="25">
        <v>219</v>
      </c>
      <c r="M85" s="25" t="s">
        <v>30</v>
      </c>
      <c r="N85" s="8">
        <f>IF(K85="-","-",IF(L85="-","-",K85/L85-1))</f>
        <v>-3.6529680365296802E-2</v>
      </c>
      <c r="O85" s="8" t="str">
        <f t="shared" ref="O85" si="8">IF(K85="-","-",IF(M85="-","-",K85/M85-1))</f>
        <v>-</v>
      </c>
    </row>
    <row r="86" spans="1:15" ht="5.0999999999999996" customHeight="1" x14ac:dyDescent="0.3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3"/>
    <row r="88" spans="1:15" x14ac:dyDescent="0.3">
      <c r="A88" s="1" t="s">
        <v>52</v>
      </c>
      <c r="I88" s="92" t="s">
        <v>5</v>
      </c>
      <c r="J88" s="93">
        <f>C10</f>
        <v>45066</v>
      </c>
    </row>
    <row r="89" spans="1:15" ht="3" customHeight="1" x14ac:dyDescent="0.3"/>
    <row r="90" spans="1:15" x14ac:dyDescent="0.3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3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45059</v>
      </c>
      <c r="O91" s="140">
        <f>G13</f>
        <v>44702</v>
      </c>
    </row>
    <row r="92" spans="1:15" x14ac:dyDescent="0.3">
      <c r="A92" s="1" t="s">
        <v>58</v>
      </c>
      <c r="B92" t="s">
        <v>59</v>
      </c>
      <c r="F92" t="s">
        <v>60</v>
      </c>
      <c r="I92" s="33">
        <v>98</v>
      </c>
      <c r="J92" s="33" t="s">
        <v>279</v>
      </c>
      <c r="K92" s="103">
        <v>857.0408163265306</v>
      </c>
      <c r="L92" s="103">
        <v>829.07407407407402</v>
      </c>
      <c r="M92" s="103">
        <v>758.38461538461536</v>
      </c>
      <c r="N92" s="34">
        <f t="shared" ref="N92:N99" si="9">IF(K92="-","-",IF(L92="-","-",K92/L92-1))</f>
        <v>3.3732501264968962E-2</v>
      </c>
      <c r="O92" s="8">
        <f t="shared" ref="O92:O99" si="10">IF(K92="-","-",IF(M92="-","-",K92/M92-1))</f>
        <v>0.13008729204228597</v>
      </c>
    </row>
    <row r="93" spans="1:15" x14ac:dyDescent="0.3">
      <c r="A93" s="1" t="s">
        <v>61</v>
      </c>
      <c r="F93" t="s">
        <v>62</v>
      </c>
      <c r="I93" s="33">
        <v>140</v>
      </c>
      <c r="J93" s="33" t="s">
        <v>280</v>
      </c>
      <c r="K93" s="103">
        <v>1024.3285714285714</v>
      </c>
      <c r="L93" s="103">
        <v>1009.1125</v>
      </c>
      <c r="M93" s="103">
        <v>867.45138888888891</v>
      </c>
      <c r="N93" s="34">
        <f t="shared" si="9"/>
        <v>1.5078667074851948E-2</v>
      </c>
      <c r="O93" s="8">
        <f t="shared" si="10"/>
        <v>0.18084838476150833</v>
      </c>
    </row>
    <row r="94" spans="1:15" x14ac:dyDescent="0.3">
      <c r="F94" t="s">
        <v>63</v>
      </c>
      <c r="I94" s="33">
        <v>196</v>
      </c>
      <c r="J94" s="33" t="s">
        <v>281</v>
      </c>
      <c r="K94" s="103">
        <v>1215.6428571428571</v>
      </c>
      <c r="L94" s="103">
        <v>1174.1382488479262</v>
      </c>
      <c r="M94" s="103">
        <v>1031.5225225225224</v>
      </c>
      <c r="N94" s="34">
        <f t="shared" si="9"/>
        <v>3.5348996028070401E-2</v>
      </c>
      <c r="O94" s="8">
        <f t="shared" si="10"/>
        <v>0.17849376101849934</v>
      </c>
    </row>
    <row r="95" spans="1:15" x14ac:dyDescent="0.3">
      <c r="F95" t="s">
        <v>64</v>
      </c>
      <c r="I95" s="33">
        <v>277</v>
      </c>
      <c r="J95" s="33" t="s">
        <v>282</v>
      </c>
      <c r="K95" s="103">
        <v>1589.5848375451264</v>
      </c>
      <c r="L95" s="103">
        <v>1575.8498023715415</v>
      </c>
      <c r="M95" s="103">
        <v>1368.75</v>
      </c>
      <c r="N95" s="34">
        <f t="shared" si="9"/>
        <v>8.7159544982742254E-3</v>
      </c>
      <c r="O95" s="8">
        <f t="shared" si="10"/>
        <v>0.16134052058091419</v>
      </c>
    </row>
    <row r="96" spans="1:15" x14ac:dyDescent="0.3">
      <c r="B96" t="s">
        <v>65</v>
      </c>
      <c r="F96" t="s">
        <v>60</v>
      </c>
      <c r="I96" s="33">
        <v>96</v>
      </c>
      <c r="J96" s="33" t="s">
        <v>283</v>
      </c>
      <c r="K96" s="103">
        <v>777.03125</v>
      </c>
      <c r="L96" s="103">
        <v>773.80208333333337</v>
      </c>
      <c r="M96" s="103">
        <v>586</v>
      </c>
      <c r="N96" s="34">
        <f t="shared" si="9"/>
        <v>4.1731170492023129E-3</v>
      </c>
      <c r="O96" s="8">
        <f t="shared" si="10"/>
        <v>0.32599189419795227</v>
      </c>
    </row>
    <row r="97" spans="1:15" x14ac:dyDescent="0.3">
      <c r="F97" t="s">
        <v>62</v>
      </c>
      <c r="I97" s="33">
        <v>178</v>
      </c>
      <c r="J97" s="33" t="s">
        <v>284</v>
      </c>
      <c r="K97" s="103">
        <v>924.61797752808991</v>
      </c>
      <c r="L97" s="103">
        <v>965.09523809523807</v>
      </c>
      <c r="M97" s="103">
        <v>805.0420168067227</v>
      </c>
      <c r="N97" s="34">
        <f t="shared" si="9"/>
        <v>-4.1941208462530799E-2</v>
      </c>
      <c r="O97" s="8">
        <f t="shared" si="10"/>
        <v>0.14853381342215766</v>
      </c>
    </row>
    <row r="98" spans="1:15" x14ac:dyDescent="0.3">
      <c r="F98" t="s">
        <v>63</v>
      </c>
      <c r="I98" s="33">
        <v>200</v>
      </c>
      <c r="J98" s="33" t="s">
        <v>285</v>
      </c>
      <c r="K98" s="103">
        <v>1190.95</v>
      </c>
      <c r="L98" s="103">
        <v>1183.1325966850829</v>
      </c>
      <c r="M98" s="103">
        <v>970.063829787234</v>
      </c>
      <c r="N98" s="34">
        <f t="shared" si="9"/>
        <v>6.6073771754915356E-3</v>
      </c>
      <c r="O98" s="8">
        <f t="shared" si="10"/>
        <v>0.22770271752242688</v>
      </c>
    </row>
    <row r="99" spans="1:15" x14ac:dyDescent="0.3">
      <c r="F99" t="s">
        <v>64</v>
      </c>
      <c r="I99" s="33">
        <v>226</v>
      </c>
      <c r="J99" s="33" t="s">
        <v>286</v>
      </c>
      <c r="K99" s="103">
        <v>1446.3230088495575</v>
      </c>
      <c r="L99" s="103">
        <v>1479.4392523364486</v>
      </c>
      <c r="M99" s="103">
        <v>1296.1369863013699</v>
      </c>
      <c r="N99" s="34">
        <f t="shared" si="9"/>
        <v>-2.2384321245087491E-2</v>
      </c>
      <c r="O99" s="8">
        <f t="shared" si="10"/>
        <v>0.11587202906442418</v>
      </c>
    </row>
    <row r="100" spans="1:15" ht="8.1" customHeight="1" x14ac:dyDescent="0.3">
      <c r="I100" s="103"/>
      <c r="J100" s="103"/>
      <c r="K100" s="103"/>
      <c r="L100" s="103"/>
      <c r="M100" s="103"/>
      <c r="N100" s="35"/>
      <c r="O100" s="8"/>
    </row>
    <row r="101" spans="1:15" x14ac:dyDescent="0.3">
      <c r="A101" s="1" t="s">
        <v>66</v>
      </c>
      <c r="B101" t="s">
        <v>59</v>
      </c>
      <c r="F101" t="s">
        <v>67</v>
      </c>
      <c r="I101" s="33">
        <v>16</v>
      </c>
      <c r="J101" s="33" t="s">
        <v>287</v>
      </c>
      <c r="K101" s="103">
        <v>518.125</v>
      </c>
      <c r="L101" s="103">
        <v>507.72727272727275</v>
      </c>
      <c r="M101" s="103">
        <v>399.28571428571428</v>
      </c>
      <c r="N101" s="34">
        <f>IF(K101="-","-",IF(L101="-","-",K101/L101-1))</f>
        <v>2.0478961504028614E-2</v>
      </c>
      <c r="O101" s="8">
        <f>IF(K101="-","-",IF(M101="-","-",K101/M101-1))</f>
        <v>0.2976296958855098</v>
      </c>
    </row>
    <row r="102" spans="1:15" x14ac:dyDescent="0.3">
      <c r="A102" s="1" t="s">
        <v>68</v>
      </c>
      <c r="F102" t="s">
        <v>69</v>
      </c>
      <c r="I102" s="33">
        <v>250</v>
      </c>
      <c r="J102" s="33" t="s">
        <v>288</v>
      </c>
      <c r="K102" s="103">
        <v>1022.06</v>
      </c>
      <c r="L102" s="103">
        <v>859.71153846153845</v>
      </c>
      <c r="M102" s="103">
        <v>787.41379310344826</v>
      </c>
      <c r="N102" s="34">
        <f>IF(K102="-","-",IF(L102="-","-",K102/L102-1))</f>
        <v>0.18884062185437855</v>
      </c>
      <c r="O102" s="8">
        <f>IF(K102="-","-",IF(M102="-","-",K102/M102-1))</f>
        <v>0.29799605868184798</v>
      </c>
    </row>
    <row r="103" spans="1:15" x14ac:dyDescent="0.3">
      <c r="B103" t="s">
        <v>65</v>
      </c>
      <c r="F103" t="s">
        <v>67</v>
      </c>
      <c r="I103" s="33">
        <v>8</v>
      </c>
      <c r="J103" s="33" t="s">
        <v>289</v>
      </c>
      <c r="K103" s="103">
        <v>480.625</v>
      </c>
      <c r="L103" s="103">
        <v>425.76923076923077</v>
      </c>
      <c r="M103" s="103">
        <v>355.71428571428572</v>
      </c>
      <c r="N103" s="34">
        <f>IF(K103="-","-",IF(L103="-","-",K103/L103-1))</f>
        <v>0.12883920505871727</v>
      </c>
      <c r="O103" s="8">
        <f>IF(K103="-","-",IF(M103="-","-",K103/M103-1))</f>
        <v>0.35115461847389562</v>
      </c>
    </row>
    <row r="104" spans="1:15" x14ac:dyDescent="0.3">
      <c r="F104" t="s">
        <v>69</v>
      </c>
      <c r="I104" s="33">
        <v>197</v>
      </c>
      <c r="J104" s="33" t="s">
        <v>290</v>
      </c>
      <c r="K104" s="103">
        <v>881.06598984771574</v>
      </c>
      <c r="L104" s="103">
        <v>776.71052631578948</v>
      </c>
      <c r="M104" s="103">
        <v>731.83544303797464</v>
      </c>
      <c r="N104" s="34">
        <f>IF(K104="-","-",IF(L104="-","-",K104/L104-1))</f>
        <v>0.1343556704798643</v>
      </c>
      <c r="O104" s="8">
        <f>IF(K104="-","-",IF(M104="-","-",K104/M104-1))</f>
        <v>0.20391270773967918</v>
      </c>
    </row>
    <row r="105" spans="1:15" ht="8.1" customHeight="1" x14ac:dyDescent="0.3">
      <c r="I105" s="103"/>
      <c r="J105" s="103"/>
      <c r="K105" s="103"/>
      <c r="L105" s="103"/>
      <c r="M105" s="103"/>
      <c r="N105" s="34"/>
      <c r="O105" s="8"/>
    </row>
    <row r="106" spans="1:15" x14ac:dyDescent="0.3">
      <c r="A106" s="1" t="s">
        <v>70</v>
      </c>
      <c r="B106" t="s">
        <v>71</v>
      </c>
      <c r="F106" t="s">
        <v>72</v>
      </c>
      <c r="I106" s="33">
        <v>11</v>
      </c>
      <c r="J106" s="33" t="s">
        <v>291</v>
      </c>
      <c r="K106" s="103">
        <v>1709.090909090909</v>
      </c>
      <c r="L106" s="103">
        <v>1609.2307692307693</v>
      </c>
      <c r="M106" s="103">
        <v>1761.25</v>
      </c>
      <c r="N106" s="34">
        <f t="shared" ref="N106:N111" si="11">IF(K106="-","-",IF(L106="-","-",K106/L106-1))</f>
        <v>6.2054580219015998E-2</v>
      </c>
      <c r="O106" s="8">
        <f t="shared" ref="O106:O110" si="12">IF(K106="-","-",IF(M106="-","-",K106/M106-1))</f>
        <v>-2.96148138589587E-2</v>
      </c>
    </row>
    <row r="107" spans="1:15" x14ac:dyDescent="0.3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3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3">
      <c r="B109" t="s">
        <v>75</v>
      </c>
      <c r="F109" t="s">
        <v>76</v>
      </c>
      <c r="I109" s="33">
        <v>55</v>
      </c>
      <c r="J109" s="33" t="s">
        <v>292</v>
      </c>
      <c r="K109" s="103">
        <v>1732.909090909091</v>
      </c>
      <c r="L109" s="103">
        <v>1740.6060606060605</v>
      </c>
      <c r="M109" s="103">
        <v>1452.127659574468</v>
      </c>
      <c r="N109" s="34">
        <f t="shared" si="11"/>
        <v>-4.4220055710305628E-3</v>
      </c>
      <c r="O109" s="8">
        <f t="shared" si="12"/>
        <v>0.19335864135864145</v>
      </c>
    </row>
    <row r="110" spans="1:15" x14ac:dyDescent="0.3">
      <c r="F110" t="s">
        <v>73</v>
      </c>
      <c r="I110" s="33" t="s">
        <v>30</v>
      </c>
      <c r="J110" s="33" t="s">
        <v>30</v>
      </c>
      <c r="K110" s="103" t="s">
        <v>30</v>
      </c>
      <c r="L110" s="103">
        <v>1381.5384615384614</v>
      </c>
      <c r="M110" s="103" t="s">
        <v>30</v>
      </c>
      <c r="N110" s="34" t="str">
        <f t="shared" si="11"/>
        <v>-</v>
      </c>
      <c r="O110" s="8" t="str">
        <f t="shared" si="12"/>
        <v>-</v>
      </c>
    </row>
    <row r="111" spans="1:15" x14ac:dyDescent="0.3">
      <c r="F111" t="s">
        <v>74</v>
      </c>
      <c r="I111" s="33">
        <v>16</v>
      </c>
      <c r="J111" s="33" t="s">
        <v>293</v>
      </c>
      <c r="K111" s="103">
        <v>1393.75</v>
      </c>
      <c r="L111" s="103" t="s">
        <v>30</v>
      </c>
      <c r="M111" s="103">
        <v>1022.2727272727273</v>
      </c>
      <c r="N111" s="34" t="str">
        <f t="shared" si="11"/>
        <v>-</v>
      </c>
      <c r="O111" s="8">
        <f>IF(K111="-","-",IF(M111="-","-",K111/M111-1))</f>
        <v>0.36338372610048908</v>
      </c>
    </row>
    <row r="112" spans="1:15" ht="8.1" customHeight="1" x14ac:dyDescent="0.3">
      <c r="I112" s="103"/>
      <c r="J112" s="103"/>
      <c r="K112" s="103"/>
      <c r="L112" s="103"/>
      <c r="M112" s="103"/>
      <c r="N112" s="35"/>
      <c r="O112" s="8"/>
    </row>
    <row r="113" spans="1:15" x14ac:dyDescent="0.3">
      <c r="A113" s="1" t="s">
        <v>77</v>
      </c>
      <c r="F113" t="s">
        <v>78</v>
      </c>
      <c r="I113" s="33">
        <v>451</v>
      </c>
      <c r="J113" s="33" t="s">
        <v>294</v>
      </c>
      <c r="K113" s="103">
        <v>1226.669623059867</v>
      </c>
      <c r="L113" s="103">
        <v>1122.8567251461989</v>
      </c>
      <c r="M113" s="103">
        <v>1090.9852459016392</v>
      </c>
      <c r="N113" s="34">
        <f>IF(K113="-","-",IF(L113="-","-",K113/L113-1))</f>
        <v>9.2454269176819093E-2</v>
      </c>
      <c r="O113" s="8">
        <f>IF(K113="-","-",IF(M113="-","-",K113/M113-1))</f>
        <v>0.12436866370827238</v>
      </c>
    </row>
    <row r="114" spans="1:15" x14ac:dyDescent="0.3">
      <c r="A114" s="1" t="s">
        <v>61</v>
      </c>
      <c r="F114" t="s">
        <v>79</v>
      </c>
      <c r="I114" s="33">
        <v>760</v>
      </c>
      <c r="J114" s="33" t="s">
        <v>295</v>
      </c>
      <c r="K114" s="103">
        <v>261.73552631578946</v>
      </c>
      <c r="L114" s="103">
        <v>235.38540478905358</v>
      </c>
      <c r="M114" s="103">
        <v>197.64483906770255</v>
      </c>
      <c r="N114" s="34">
        <f>IF(K114="-","-",IF(L114="-","-",K114/L114-1))</f>
        <v>0.11194458530829543</v>
      </c>
      <c r="O114" s="8">
        <f>IF(K114="-","-",IF(M114="-","-",K114/M114-1))</f>
        <v>0.32427199996926248</v>
      </c>
    </row>
    <row r="115" spans="1:15" ht="8.1" customHeight="1" x14ac:dyDescent="0.3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3">
      <c r="A116" s="1" t="s">
        <v>70</v>
      </c>
      <c r="B116" t="s">
        <v>80</v>
      </c>
      <c r="F116" t="s">
        <v>81</v>
      </c>
      <c r="I116" s="33" t="s">
        <v>30</v>
      </c>
      <c r="J116" s="33" t="s">
        <v>30</v>
      </c>
      <c r="K116" s="104" t="s">
        <v>30</v>
      </c>
      <c r="L116" s="103" t="s">
        <v>30</v>
      </c>
      <c r="M116" s="105">
        <v>137.49992361115355</v>
      </c>
      <c r="N116" s="8" t="str">
        <f t="shared" ref="N116:N121" si="13">IF(K116="-","-",IF(L116="-","-",K116/L116-1))</f>
        <v>-</v>
      </c>
      <c r="O116" s="8" t="str">
        <f t="shared" ref="O116:O121" si="14">IF(K116="-","-",IF(M116="-","-",K116/M116-1))</f>
        <v>-</v>
      </c>
    </row>
    <row r="117" spans="1:15" x14ac:dyDescent="0.3">
      <c r="A117" s="1" t="s">
        <v>82</v>
      </c>
      <c r="F117" t="s">
        <v>83</v>
      </c>
      <c r="I117" s="33" t="s">
        <v>30</v>
      </c>
      <c r="J117" s="33" t="s">
        <v>30</v>
      </c>
      <c r="K117" s="104" t="s">
        <v>30</v>
      </c>
      <c r="L117" s="103" t="s">
        <v>30</v>
      </c>
      <c r="M117" s="105" t="s">
        <v>30</v>
      </c>
      <c r="N117" s="34" t="str">
        <f t="shared" si="13"/>
        <v>-</v>
      </c>
      <c r="O117" s="8" t="str">
        <f t="shared" si="14"/>
        <v>-</v>
      </c>
    </row>
    <row r="118" spans="1:15" x14ac:dyDescent="0.3">
      <c r="B118" t="s">
        <v>84</v>
      </c>
      <c r="F118" t="s">
        <v>81</v>
      </c>
      <c r="I118" s="33" t="s">
        <v>30</v>
      </c>
      <c r="J118" s="33" t="s">
        <v>30</v>
      </c>
      <c r="K118" s="104" t="s">
        <v>30</v>
      </c>
      <c r="L118" s="103" t="s">
        <v>30</v>
      </c>
      <c r="M118" s="105" t="s">
        <v>30</v>
      </c>
      <c r="N118" s="34" t="str">
        <f t="shared" si="13"/>
        <v>-</v>
      </c>
      <c r="O118" s="8" t="str">
        <f t="shared" si="14"/>
        <v>-</v>
      </c>
    </row>
    <row r="119" spans="1:15" x14ac:dyDescent="0.3">
      <c r="F119" t="s">
        <v>83</v>
      </c>
      <c r="I119" s="33" t="s">
        <v>30</v>
      </c>
      <c r="J119" s="33" t="s">
        <v>30</v>
      </c>
      <c r="K119" s="104" t="s">
        <v>30</v>
      </c>
      <c r="L119" s="103" t="s">
        <v>30</v>
      </c>
      <c r="M119" s="105">
        <v>137.18518518518519</v>
      </c>
      <c r="N119" s="34" t="str">
        <f t="shared" si="13"/>
        <v>-</v>
      </c>
      <c r="O119" s="8" t="str">
        <f t="shared" si="14"/>
        <v>-</v>
      </c>
    </row>
    <row r="120" spans="1:15" x14ac:dyDescent="0.3">
      <c r="B120" t="s">
        <v>85</v>
      </c>
      <c r="F120" t="s">
        <v>81</v>
      </c>
      <c r="I120" s="33">
        <v>209.0001</v>
      </c>
      <c r="J120" s="33" t="s">
        <v>296</v>
      </c>
      <c r="K120" s="104">
        <v>195.11473917955064</v>
      </c>
      <c r="L120" s="103">
        <v>94.428121770848705</v>
      </c>
      <c r="M120" s="105">
        <v>187.60881801543661</v>
      </c>
      <c r="N120" s="34">
        <f t="shared" si="13"/>
        <v>1.0662778790945446</v>
      </c>
      <c r="O120" s="8">
        <f t="shared" si="14"/>
        <v>4.00083601800445E-2</v>
      </c>
    </row>
    <row r="121" spans="1:15" x14ac:dyDescent="0.3">
      <c r="B121" t="s">
        <v>86</v>
      </c>
      <c r="F121" t="s">
        <v>83</v>
      </c>
      <c r="I121" s="33">
        <v>227</v>
      </c>
      <c r="J121" s="33" t="s">
        <v>199</v>
      </c>
      <c r="K121" s="104">
        <v>194.25991189427313</v>
      </c>
      <c r="L121" s="103">
        <v>221.94805194805195</v>
      </c>
      <c r="M121" s="105">
        <v>212.98770491803279</v>
      </c>
      <c r="N121" s="34">
        <f t="shared" si="13"/>
        <v>-0.12475054324991042</v>
      </c>
      <c r="O121" s="8">
        <f t="shared" si="14"/>
        <v>-8.7928986468805537E-2</v>
      </c>
    </row>
    <row r="122" spans="1:15" x14ac:dyDescent="0.3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3">
      <c r="I123" s="103"/>
      <c r="J123" s="38"/>
      <c r="K123" s="104"/>
      <c r="L123" s="103"/>
      <c r="M123" s="104"/>
      <c r="N123" s="34"/>
      <c r="O123" s="34"/>
    </row>
    <row r="124" spans="1:15" x14ac:dyDescent="0.3">
      <c r="A124" s="1" t="s">
        <v>88</v>
      </c>
      <c r="B124" t="s">
        <v>89</v>
      </c>
      <c r="F124" t="s">
        <v>81</v>
      </c>
      <c r="I124" s="33">
        <v>347</v>
      </c>
      <c r="J124" s="33" t="s">
        <v>297</v>
      </c>
      <c r="K124" s="104">
        <v>102.81265048626788</v>
      </c>
      <c r="L124" s="103">
        <v>95.553487598321837</v>
      </c>
      <c r="M124" s="40">
        <v>118.44484961434709</v>
      </c>
      <c r="N124" s="34">
        <f>IF(K124="-","-",IF(L124="-","-",K124/L124-1))</f>
        <v>7.5969627801147244E-2</v>
      </c>
      <c r="O124" s="8">
        <f>IF(K124="-","-",IF(M124="-","-",K124/M124-1))</f>
        <v>-0.13197871565523689</v>
      </c>
    </row>
    <row r="125" spans="1:15" x14ac:dyDescent="0.3">
      <c r="A125" s="1" t="s">
        <v>82</v>
      </c>
      <c r="F125" t="s">
        <v>83</v>
      </c>
      <c r="I125" s="33">
        <v>649</v>
      </c>
      <c r="J125" s="33" t="s">
        <v>298</v>
      </c>
      <c r="K125" s="104">
        <v>116.23728813559322</v>
      </c>
      <c r="L125" s="103">
        <v>116.32708333333333</v>
      </c>
      <c r="M125" s="40">
        <v>125.1105651105651</v>
      </c>
      <c r="N125" s="34">
        <f>IF(K125="-","-",IF(L125="-","-",K125/L125-1))</f>
        <v>-7.719199619473649E-4</v>
      </c>
      <c r="O125" s="8">
        <f>IF(K125="-","-",IF(M125="-","-",K125/M125-1))</f>
        <v>-7.0923482498302381E-2</v>
      </c>
    </row>
    <row r="126" spans="1:15" x14ac:dyDescent="0.3">
      <c r="B126" t="s">
        <v>90</v>
      </c>
      <c r="I126" s="33">
        <v>7</v>
      </c>
      <c r="J126" s="33" t="s">
        <v>299</v>
      </c>
      <c r="K126" s="104">
        <v>129.42857142857142</v>
      </c>
      <c r="L126" s="103">
        <v>98.142857142857139</v>
      </c>
      <c r="M126" s="40">
        <v>131.16666666666666</v>
      </c>
      <c r="N126" s="34">
        <f>IF(K126="-","-",IF(L126="-","-",K126/L126-1))</f>
        <v>0.31877729257641918</v>
      </c>
      <c r="O126" s="8">
        <f>IF(K126="-","-",IF(M126="-","-",K126/M126-1))</f>
        <v>-1.3251043746596469E-2</v>
      </c>
    </row>
    <row r="127" spans="1:15" x14ac:dyDescent="0.3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>
        <v>12</v>
      </c>
      <c r="J127" s="118" t="s">
        <v>300</v>
      </c>
      <c r="K127" s="114">
        <v>105.66666666666667</v>
      </c>
      <c r="L127" s="103" t="s">
        <v>30</v>
      </c>
      <c r="M127" s="154" t="s">
        <v>30</v>
      </c>
      <c r="N127" s="155" t="str">
        <f>IF(K127="-","-",IF(L127="-","-",K127/L127-1))</f>
        <v>-</v>
      </c>
      <c r="O127" s="142" t="str">
        <f>IF(K127="-","-",IF(M127="-","-",K127/M127-1))</f>
        <v>-</v>
      </c>
    </row>
  </sheetData>
  <mergeCells count="16"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  <mergeCell ref="A45:H45"/>
    <mergeCell ref="G5:J5"/>
    <mergeCell ref="H8:O8"/>
    <mergeCell ref="F12:G12"/>
    <mergeCell ref="N12:O12"/>
    <mergeCell ref="A38:H38"/>
  </mergeCells>
  <pageMargins left="0.11811023622047245" right="0.11811023622047245" top="0.35433070866141736" bottom="0.55118110236220474" header="0.31496062992125984" footer="0.31496062992125984"/>
  <pageSetup paperSize="9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C569B-D4EC-4A86-A4F7-C9317DAB18C8}">
  <sheetPr>
    <pageSetUpPr fitToPage="1"/>
  </sheetPr>
  <dimension ref="A1:P127"/>
  <sheetViews>
    <sheetView showGridLines="0" zoomScale="120" zoomScaleNormal="120" workbookViewId="0">
      <selection activeCell="B14" sqref="B14"/>
    </sheetView>
  </sheetViews>
  <sheetFormatPr defaultRowHeight="14.4" x14ac:dyDescent="0.3"/>
  <cols>
    <col min="1" max="1" width="9.88671875" customWidth="1"/>
    <col min="2" max="2" width="8.109375" customWidth="1"/>
    <col min="3" max="3" width="9.5546875" customWidth="1"/>
    <col min="4" max="5" width="8.88671875" hidden="1" customWidth="1"/>
    <col min="6" max="6" width="9.88671875" customWidth="1"/>
    <col min="7" max="7" width="9.88671875" bestFit="1" customWidth="1"/>
    <col min="8" max="8" width="3.109375" customWidth="1"/>
    <col min="9" max="9" width="12" bestFit="1" customWidth="1"/>
    <col min="10" max="10" width="9.5546875" customWidth="1"/>
    <col min="11" max="11" width="8.5546875" customWidth="1"/>
    <col min="12" max="13" width="8.88671875" hidden="1" customWidth="1"/>
    <col min="14" max="14" width="9.88671875" customWidth="1"/>
    <col min="15" max="15" width="10.109375" customWidth="1"/>
  </cols>
  <sheetData>
    <row r="1" spans="1:16" x14ac:dyDescent="0.3">
      <c r="A1" s="90" t="s">
        <v>0</v>
      </c>
      <c r="B1" s="128" t="s">
        <v>301</v>
      </c>
      <c r="C1" s="91"/>
      <c r="G1" s="1" t="s">
        <v>1</v>
      </c>
      <c r="N1" s="92" t="s">
        <v>302</v>
      </c>
      <c r="O1" s="94"/>
      <c r="P1" s="94"/>
    </row>
    <row r="2" spans="1:16" ht="5.0999999999999996" customHeight="1" x14ac:dyDescent="0.3">
      <c r="N2" s="94"/>
      <c r="O2" s="94"/>
      <c r="P2" s="94"/>
    </row>
    <row r="3" spans="1:16" ht="10.35" customHeight="1" x14ac:dyDescent="0.3"/>
    <row r="4" spans="1:16" ht="5.0999999999999996" customHeight="1" x14ac:dyDescent="0.3"/>
    <row r="5" spans="1:16" x14ac:dyDescent="0.3">
      <c r="G5" s="156" t="s">
        <v>2</v>
      </c>
      <c r="H5" s="156"/>
      <c r="I5" s="156"/>
      <c r="J5" s="156"/>
      <c r="L5" t="s">
        <v>32</v>
      </c>
    </row>
    <row r="6" spans="1:16" ht="10.35" customHeight="1" x14ac:dyDescent="0.3">
      <c r="G6" s="2"/>
      <c r="H6" s="2"/>
      <c r="I6" s="2"/>
      <c r="J6" s="2"/>
    </row>
    <row r="7" spans="1:16" ht="5.0999999999999996" customHeight="1" x14ac:dyDescent="0.3"/>
    <row r="8" spans="1:16" x14ac:dyDescent="0.3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3"/>
    <row r="10" spans="1:16" x14ac:dyDescent="0.3">
      <c r="A10" s="92" t="s">
        <v>5</v>
      </c>
      <c r="C10" s="93">
        <v>45073</v>
      </c>
    </row>
    <row r="11" spans="1:16" ht="5.0999999999999996" customHeight="1" x14ac:dyDescent="0.3"/>
    <row r="12" spans="1:16" x14ac:dyDescent="0.3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3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45066</v>
      </c>
      <c r="G13" s="140">
        <v>44709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45066</v>
      </c>
      <c r="O13" s="140">
        <f>G13</f>
        <v>44709</v>
      </c>
    </row>
    <row r="14" spans="1:16" x14ac:dyDescent="0.3">
      <c r="A14" t="s">
        <v>13</v>
      </c>
      <c r="B14" s="5">
        <v>108</v>
      </c>
      <c r="C14" s="6">
        <v>496.6</v>
      </c>
      <c r="D14" s="107">
        <v>495.9</v>
      </c>
      <c r="E14" s="107">
        <v>442.5</v>
      </c>
      <c r="F14" s="7">
        <f t="shared" ref="F14:F21" si="0">IF(C14="-","-",IF(D14="-","-",C14/D14-1))</f>
        <v>1.4115749142973311E-3</v>
      </c>
      <c r="G14" s="7">
        <f t="shared" ref="G14:G21" si="1">IF(C14="-","-",IF(E14="-","-",C14/E14-1))</f>
        <v>0.12225988700564971</v>
      </c>
      <c r="I14" t="s">
        <v>13</v>
      </c>
      <c r="J14" s="5">
        <v>55</v>
      </c>
      <c r="K14" s="6">
        <v>483.6</v>
      </c>
      <c r="L14" s="107">
        <v>485.1</v>
      </c>
      <c r="M14" s="6">
        <v>433.6</v>
      </c>
      <c r="N14" s="8">
        <f t="shared" ref="N14:N20" si="2">IF(K14="-","-",IF(L14="-","-",K14/L14-1))</f>
        <v>-3.0921459492888603E-3</v>
      </c>
      <c r="O14" s="7">
        <f t="shared" ref="O14:O20" si="3">IF(K14="-","-",IF(M14="-","-",K14/M14-1))</f>
        <v>0.1153136531365313</v>
      </c>
    </row>
    <row r="15" spans="1:16" x14ac:dyDescent="0.3">
      <c r="A15" t="s">
        <v>14</v>
      </c>
      <c r="B15" s="5">
        <v>291</v>
      </c>
      <c r="C15" s="6">
        <v>498.3</v>
      </c>
      <c r="D15" s="107">
        <v>500.3</v>
      </c>
      <c r="E15" s="107">
        <v>445.7</v>
      </c>
      <c r="F15" s="9">
        <f t="shared" si="0"/>
        <v>-3.9976014391365222E-3</v>
      </c>
      <c r="G15" s="7">
        <f t="shared" si="1"/>
        <v>0.11801660309625306</v>
      </c>
      <c r="I15" t="s">
        <v>14</v>
      </c>
      <c r="J15" s="5">
        <v>66</v>
      </c>
      <c r="K15" s="6">
        <v>485.2</v>
      </c>
      <c r="L15" s="107">
        <v>489.6</v>
      </c>
      <c r="M15" s="6">
        <v>437.6</v>
      </c>
      <c r="N15" s="8">
        <f t="shared" si="2"/>
        <v>-8.9869281045752425E-3</v>
      </c>
      <c r="O15" s="7">
        <f t="shared" si="3"/>
        <v>0.10877513711151732</v>
      </c>
    </row>
    <row r="16" spans="1:16" x14ac:dyDescent="0.3">
      <c r="A16" t="s">
        <v>15</v>
      </c>
      <c r="B16" s="5">
        <v>75</v>
      </c>
      <c r="C16" s="6">
        <v>496.1</v>
      </c>
      <c r="D16" s="107">
        <v>499</v>
      </c>
      <c r="E16" s="107">
        <v>442.6</v>
      </c>
      <c r="F16" s="9">
        <f t="shared" si="0"/>
        <v>-5.8116232464929807E-3</v>
      </c>
      <c r="G16" s="7">
        <f t="shared" si="1"/>
        <v>0.12087663804789872</v>
      </c>
      <c r="I16" t="s">
        <v>16</v>
      </c>
      <c r="J16" s="5">
        <v>100</v>
      </c>
      <c r="K16" s="6">
        <v>479.4</v>
      </c>
      <c r="L16" s="107">
        <v>477.1</v>
      </c>
      <c r="M16" s="6">
        <v>426.2</v>
      </c>
      <c r="N16" s="8">
        <f t="shared" si="2"/>
        <v>4.8207922867322672E-3</v>
      </c>
      <c r="O16" s="7">
        <f t="shared" si="3"/>
        <v>0.12482402627874234</v>
      </c>
    </row>
    <row r="17" spans="1:15" x14ac:dyDescent="0.3">
      <c r="A17" t="s">
        <v>17</v>
      </c>
      <c r="B17" s="10">
        <v>485</v>
      </c>
      <c r="C17" s="6">
        <v>492.7</v>
      </c>
      <c r="D17" s="107">
        <v>495.6</v>
      </c>
      <c r="E17" s="107">
        <v>440.2</v>
      </c>
      <c r="F17" s="9">
        <f t="shared" si="0"/>
        <v>-5.8514931396288494E-3</v>
      </c>
      <c r="G17" s="7">
        <f t="shared" si="1"/>
        <v>0.119263970922308</v>
      </c>
      <c r="I17" t="s">
        <v>17</v>
      </c>
      <c r="J17" s="5">
        <v>74</v>
      </c>
      <c r="K17" s="6">
        <v>480.2</v>
      </c>
      <c r="L17" s="107">
        <v>480.5</v>
      </c>
      <c r="M17" s="6">
        <v>430.5</v>
      </c>
      <c r="N17" s="8">
        <f t="shared" si="2"/>
        <v>-6.2434963579605096E-4</v>
      </c>
      <c r="O17" s="7">
        <f t="shared" si="3"/>
        <v>0.11544715447154474</v>
      </c>
    </row>
    <row r="18" spans="1:15" x14ac:dyDescent="0.3">
      <c r="A18" t="s">
        <v>18</v>
      </c>
      <c r="B18" s="5">
        <v>184</v>
      </c>
      <c r="C18" s="6">
        <v>492.2</v>
      </c>
      <c r="D18" s="107">
        <v>492.6</v>
      </c>
      <c r="E18" s="107">
        <v>440.3</v>
      </c>
      <c r="F18" s="7">
        <f t="shared" si="0"/>
        <v>-8.1201786439311086E-4</v>
      </c>
      <c r="G18" s="7">
        <f t="shared" si="1"/>
        <v>0.11787417669770606</v>
      </c>
      <c r="I18" t="s">
        <v>19</v>
      </c>
      <c r="J18" s="5">
        <v>128</v>
      </c>
      <c r="K18" s="6">
        <v>460.8</v>
      </c>
      <c r="L18" s="107">
        <v>461</v>
      </c>
      <c r="M18" s="6">
        <v>406.2</v>
      </c>
      <c r="N18" s="8">
        <f t="shared" si="2"/>
        <v>-4.3383947939257261E-4</v>
      </c>
      <c r="O18" s="7">
        <f t="shared" si="3"/>
        <v>0.13441654357459387</v>
      </c>
    </row>
    <row r="19" spans="1:15" x14ac:dyDescent="0.3">
      <c r="A19" t="s">
        <v>20</v>
      </c>
      <c r="B19" s="5">
        <v>599</v>
      </c>
      <c r="C19" s="6">
        <v>480.1</v>
      </c>
      <c r="D19" s="107">
        <v>481.3</v>
      </c>
      <c r="E19" s="107">
        <v>425.9</v>
      </c>
      <c r="F19" s="9">
        <f t="shared" si="0"/>
        <v>-2.4932474548098327E-3</v>
      </c>
      <c r="G19" s="7">
        <f t="shared" si="1"/>
        <v>0.12725992016905385</v>
      </c>
      <c r="I19" s="141" t="s">
        <v>20</v>
      </c>
      <c r="J19" s="5">
        <v>82</v>
      </c>
      <c r="K19" s="6">
        <v>465.2</v>
      </c>
      <c r="L19" s="107">
        <v>466.5</v>
      </c>
      <c r="M19" s="6">
        <v>412.3</v>
      </c>
      <c r="N19" s="142">
        <f t="shared" si="2"/>
        <v>-2.7867095391211905E-3</v>
      </c>
      <c r="O19" s="143">
        <f t="shared" si="3"/>
        <v>0.12830463254911462</v>
      </c>
    </row>
    <row r="20" spans="1:15" x14ac:dyDescent="0.3">
      <c r="A20" t="s">
        <v>21</v>
      </c>
      <c r="B20" s="5">
        <v>225</v>
      </c>
      <c r="C20" s="6">
        <v>480.7</v>
      </c>
      <c r="D20" s="107">
        <v>481.6</v>
      </c>
      <c r="E20" s="107">
        <v>427.4</v>
      </c>
      <c r="F20" s="7">
        <f t="shared" si="0"/>
        <v>-1.8687707641196205E-3</v>
      </c>
      <c r="G20" s="9">
        <f t="shared" si="1"/>
        <v>0.1247075339260646</v>
      </c>
      <c r="I20" t="s">
        <v>22</v>
      </c>
      <c r="J20" s="121">
        <v>629</v>
      </c>
      <c r="K20" s="125">
        <v>470.29</v>
      </c>
      <c r="L20" s="108">
        <v>472.51</v>
      </c>
      <c r="M20" s="125">
        <v>420.65</v>
      </c>
      <c r="N20" s="8">
        <f t="shared" si="2"/>
        <v>-4.6983132632113511E-3</v>
      </c>
      <c r="O20" s="7">
        <f t="shared" si="3"/>
        <v>0.11800784500178296</v>
      </c>
    </row>
    <row r="21" spans="1:15" x14ac:dyDescent="0.3">
      <c r="A21" s="133" t="s">
        <v>22</v>
      </c>
      <c r="B21" s="119">
        <v>2665</v>
      </c>
      <c r="C21" s="125">
        <v>483.35</v>
      </c>
      <c r="D21" s="108">
        <v>485.54</v>
      </c>
      <c r="E21" s="108">
        <v>430.8</v>
      </c>
      <c r="F21" s="134">
        <f t="shared" si="0"/>
        <v>-4.5104419821230257E-3</v>
      </c>
      <c r="G21" s="134">
        <f t="shared" si="1"/>
        <v>0.12198235840297134</v>
      </c>
      <c r="J21" s="15"/>
      <c r="K21" s="15"/>
      <c r="L21" s="110"/>
      <c r="M21" s="16"/>
      <c r="N21" s="15"/>
      <c r="O21" s="17"/>
    </row>
    <row r="22" spans="1:15" ht="5.0999999999999996" customHeight="1" x14ac:dyDescent="0.3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3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3">
      <c r="A24" t="s">
        <v>13</v>
      </c>
      <c r="B24" s="5">
        <v>42</v>
      </c>
      <c r="C24" s="6">
        <v>495.2</v>
      </c>
      <c r="D24" s="107">
        <v>496.3</v>
      </c>
      <c r="E24" s="107">
        <v>443</v>
      </c>
      <c r="F24" s="9">
        <f t="shared" ref="F24:F33" si="4">IF(C24="-","-",IF(D24="-","-",C24/D24-1))</f>
        <v>-2.2164013701391205E-3</v>
      </c>
      <c r="G24" s="7">
        <f t="shared" ref="G24:G33" si="5">IF(C24="-","-",IF(E24="-","-",C24/E24-1))</f>
        <v>0.11783295711060937</v>
      </c>
      <c r="I24" t="s">
        <v>17</v>
      </c>
      <c r="J24" s="5">
        <v>31</v>
      </c>
      <c r="K24" s="6">
        <v>415.7</v>
      </c>
      <c r="L24" s="107">
        <v>416.8</v>
      </c>
      <c r="M24" s="6">
        <v>387.9</v>
      </c>
      <c r="N24" s="8">
        <f t="shared" ref="N24:N31" si="6">IF(K24="-","-",IF(L24="-","-",K24/L24-1))</f>
        <v>-2.6391554702496212E-3</v>
      </c>
      <c r="O24" s="7">
        <f t="shared" ref="O24:O31" si="7">IF(K24="-","-",IF(M24="-","-",K24/M24-1))</f>
        <v>7.1667955658675009E-2</v>
      </c>
    </row>
    <row r="25" spans="1:15" x14ac:dyDescent="0.3">
      <c r="A25" t="s">
        <v>14</v>
      </c>
      <c r="B25" s="5">
        <v>163</v>
      </c>
      <c r="C25" s="6">
        <v>498.8</v>
      </c>
      <c r="D25" s="107">
        <v>500.9</v>
      </c>
      <c r="E25" s="107">
        <v>446</v>
      </c>
      <c r="F25" s="9">
        <f t="shared" si="4"/>
        <v>-4.1924535835495824E-3</v>
      </c>
      <c r="G25" s="7">
        <f t="shared" si="5"/>
        <v>0.11838565022421532</v>
      </c>
      <c r="I25" t="s">
        <v>18</v>
      </c>
      <c r="J25" s="5">
        <v>48</v>
      </c>
      <c r="K25" s="6">
        <v>411</v>
      </c>
      <c r="L25" s="107">
        <v>413.8</v>
      </c>
      <c r="M25" s="6">
        <v>390.1</v>
      </c>
      <c r="N25" s="8">
        <f t="shared" si="6"/>
        <v>-6.766553890768523E-3</v>
      </c>
      <c r="O25" s="7">
        <f t="shared" si="7"/>
        <v>5.357600615226854E-2</v>
      </c>
    </row>
    <row r="26" spans="1:15" x14ac:dyDescent="0.3">
      <c r="A26" t="s">
        <v>15</v>
      </c>
      <c r="B26" s="5">
        <v>113</v>
      </c>
      <c r="C26" s="6">
        <v>494.8</v>
      </c>
      <c r="D26" s="107">
        <v>497</v>
      </c>
      <c r="E26" s="107">
        <v>441.3</v>
      </c>
      <c r="F26" s="7">
        <f t="shared" si="4"/>
        <v>-4.4265593561367833E-3</v>
      </c>
      <c r="G26" s="7">
        <f t="shared" si="5"/>
        <v>0.12123272150464537</v>
      </c>
      <c r="I26" t="s">
        <v>19</v>
      </c>
      <c r="J26" s="5">
        <v>37</v>
      </c>
      <c r="K26" s="6">
        <v>392.9</v>
      </c>
      <c r="L26" s="107">
        <v>394.3</v>
      </c>
      <c r="M26" s="6">
        <v>369.5</v>
      </c>
      <c r="N26" s="8">
        <f t="shared" si="6"/>
        <v>-3.550595992898864E-3</v>
      </c>
      <c r="O26" s="7">
        <f t="shared" si="7"/>
        <v>6.332882273342344E-2</v>
      </c>
    </row>
    <row r="27" spans="1:15" x14ac:dyDescent="0.3">
      <c r="A27" t="s">
        <v>16</v>
      </c>
      <c r="B27" s="5">
        <v>59</v>
      </c>
      <c r="C27" s="6">
        <v>489.6</v>
      </c>
      <c r="D27" s="107">
        <v>493.3</v>
      </c>
      <c r="E27" s="107">
        <v>437.9</v>
      </c>
      <c r="F27" s="7">
        <f t="shared" si="4"/>
        <v>-7.5005067909993395E-3</v>
      </c>
      <c r="G27" s="7">
        <f t="shared" si="5"/>
        <v>0.11806348481388462</v>
      </c>
      <c r="I27" t="s">
        <v>20</v>
      </c>
      <c r="J27" s="5">
        <v>174</v>
      </c>
      <c r="K27" s="6">
        <v>397</v>
      </c>
      <c r="L27" s="107">
        <v>396.2</v>
      </c>
      <c r="M27" s="6">
        <v>371.2</v>
      </c>
      <c r="N27" s="8">
        <f t="shared" si="6"/>
        <v>2.0191822311963481E-3</v>
      </c>
      <c r="O27" s="7">
        <f t="shared" si="7"/>
        <v>6.9504310344827624E-2</v>
      </c>
    </row>
    <row r="28" spans="1:15" x14ac:dyDescent="0.3">
      <c r="A28" t="s">
        <v>17</v>
      </c>
      <c r="B28" s="5">
        <v>379</v>
      </c>
      <c r="C28" s="6">
        <v>492.2</v>
      </c>
      <c r="D28" s="107">
        <v>496.8</v>
      </c>
      <c r="E28" s="107">
        <v>441.1</v>
      </c>
      <c r="F28" s="7">
        <f t="shared" si="4"/>
        <v>-9.2592592592593004E-3</v>
      </c>
      <c r="G28" s="7">
        <f t="shared" si="5"/>
        <v>0.11584674676943996</v>
      </c>
      <c r="I28" t="s">
        <v>21</v>
      </c>
      <c r="J28" s="5">
        <v>81</v>
      </c>
      <c r="K28" s="6">
        <v>399.2</v>
      </c>
      <c r="L28" s="107">
        <v>401.1</v>
      </c>
      <c r="M28" s="6">
        <v>371.9</v>
      </c>
      <c r="N28" s="8">
        <f t="shared" si="6"/>
        <v>-4.7369733233608713E-3</v>
      </c>
      <c r="O28" s="7">
        <f t="shared" si="7"/>
        <v>7.3406829792955097E-2</v>
      </c>
    </row>
    <row r="29" spans="1:15" x14ac:dyDescent="0.3">
      <c r="A29" t="s">
        <v>18</v>
      </c>
      <c r="B29" s="5">
        <v>415</v>
      </c>
      <c r="C29" s="6">
        <v>489.8</v>
      </c>
      <c r="D29" s="107">
        <v>492.8</v>
      </c>
      <c r="E29" s="107">
        <v>438.9</v>
      </c>
      <c r="F29" s="7">
        <f t="shared" si="4"/>
        <v>-6.0876623376623362E-3</v>
      </c>
      <c r="G29" s="7">
        <f t="shared" si="5"/>
        <v>0.11597174755069495</v>
      </c>
      <c r="I29" t="s">
        <v>25</v>
      </c>
      <c r="J29" s="5">
        <v>284</v>
      </c>
      <c r="K29" s="6">
        <v>359.2</v>
      </c>
      <c r="L29" s="107">
        <v>359.2</v>
      </c>
      <c r="M29" s="6">
        <v>326.7</v>
      </c>
      <c r="N29" s="8">
        <f t="shared" si="6"/>
        <v>0</v>
      </c>
      <c r="O29" s="7">
        <f t="shared" si="7"/>
        <v>9.947964493419037E-2</v>
      </c>
    </row>
    <row r="30" spans="1:15" x14ac:dyDescent="0.3">
      <c r="A30" t="s">
        <v>19</v>
      </c>
      <c r="B30" s="5">
        <v>63</v>
      </c>
      <c r="C30" s="6">
        <v>471.6</v>
      </c>
      <c r="D30" s="107">
        <v>480.6</v>
      </c>
      <c r="E30" s="107">
        <v>418.5</v>
      </c>
      <c r="F30" s="7">
        <f t="shared" si="4"/>
        <v>-1.8726591760299671E-2</v>
      </c>
      <c r="G30" s="7">
        <f t="shared" si="5"/>
        <v>0.12688172043010759</v>
      </c>
      <c r="I30" s="141" t="s">
        <v>26</v>
      </c>
      <c r="J30" s="123">
        <v>176</v>
      </c>
      <c r="K30" s="126">
        <v>378.1</v>
      </c>
      <c r="L30" s="112">
        <v>379.4</v>
      </c>
      <c r="M30" s="126">
        <v>348.3</v>
      </c>
      <c r="N30" s="8">
        <f t="shared" si="6"/>
        <v>-3.4264628360568539E-3</v>
      </c>
      <c r="O30" s="143">
        <f t="shared" si="7"/>
        <v>8.5558426643697949E-2</v>
      </c>
    </row>
    <row r="31" spans="1:15" x14ac:dyDescent="0.3">
      <c r="A31" t="s">
        <v>20</v>
      </c>
      <c r="B31" s="5">
        <v>348</v>
      </c>
      <c r="C31" s="6">
        <v>480.5</v>
      </c>
      <c r="D31" s="107">
        <v>483.6</v>
      </c>
      <c r="E31" s="107">
        <v>429.9</v>
      </c>
      <c r="F31" s="9">
        <f t="shared" si="4"/>
        <v>-6.4102564102564985E-3</v>
      </c>
      <c r="G31" s="7">
        <f t="shared" si="5"/>
        <v>0.11770179111421264</v>
      </c>
      <c r="I31" t="s">
        <v>22</v>
      </c>
      <c r="J31" s="10">
        <v>1185</v>
      </c>
      <c r="K31" s="6">
        <v>368.8</v>
      </c>
      <c r="L31" s="107">
        <v>367.44</v>
      </c>
      <c r="M31" s="6">
        <v>344.26</v>
      </c>
      <c r="N31" s="145">
        <f t="shared" si="6"/>
        <v>3.7012845634660785E-3</v>
      </c>
      <c r="O31" s="7">
        <f t="shared" si="7"/>
        <v>7.1283332365073004E-2</v>
      </c>
    </row>
    <row r="32" spans="1:15" x14ac:dyDescent="0.3">
      <c r="A32" t="s">
        <v>21</v>
      </c>
      <c r="B32" s="5">
        <v>494</v>
      </c>
      <c r="C32" s="6">
        <v>478.7</v>
      </c>
      <c r="D32" s="107">
        <v>483.3</v>
      </c>
      <c r="E32" s="107">
        <v>428.4</v>
      </c>
      <c r="F32" s="7">
        <f t="shared" si="4"/>
        <v>-9.5178977860542746E-3</v>
      </c>
      <c r="G32" s="9">
        <f t="shared" si="5"/>
        <v>0.1174136321195145</v>
      </c>
    </row>
    <row r="33" spans="1:15" x14ac:dyDescent="0.3">
      <c r="A33" s="133" t="s">
        <v>22</v>
      </c>
      <c r="B33" s="119">
        <v>2326</v>
      </c>
      <c r="C33" s="125">
        <v>483.26</v>
      </c>
      <c r="D33" s="108">
        <v>486.65</v>
      </c>
      <c r="E33" s="108">
        <v>433.14</v>
      </c>
      <c r="F33" s="134">
        <f t="shared" si="4"/>
        <v>-6.965991986026876E-3</v>
      </c>
      <c r="G33" s="134">
        <f t="shared" si="5"/>
        <v>0.11571316433485701</v>
      </c>
    </row>
    <row r="34" spans="1:15" ht="5.0999999999999996" customHeight="1" x14ac:dyDescent="0.3"/>
    <row r="35" spans="1:15" ht="5.0999999999999996" customHeight="1" x14ac:dyDescent="0.3"/>
    <row r="36" spans="1:15" x14ac:dyDescent="0.3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45073</v>
      </c>
      <c r="K36" s="133"/>
      <c r="L36" s="133"/>
      <c r="M36" s="133"/>
      <c r="N36" s="133"/>
      <c r="O36" s="133"/>
    </row>
    <row r="37" spans="1:15" ht="5.0999999999999996" customHeight="1" x14ac:dyDescent="0.3"/>
    <row r="38" spans="1:15" x14ac:dyDescent="0.3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7391</v>
      </c>
      <c r="K38" s="25">
        <v>635.97411628687257</v>
      </c>
      <c r="L38" s="25">
        <v>633.4042920903629</v>
      </c>
      <c r="M38" s="104">
        <v>614.15074503015717</v>
      </c>
      <c r="N38" s="8">
        <f>IF(K38="-","-",IF(L38="-","-",K38/L38-1))</f>
        <v>4.0571625873084827E-3</v>
      </c>
      <c r="O38" s="8">
        <f>IF(K38="-","-",IF(M38="-","-",K38/M38-1))</f>
        <v>3.5534225812335007E-2</v>
      </c>
    </row>
    <row r="39" spans="1:15" x14ac:dyDescent="0.3">
      <c r="I39" t="s">
        <v>31</v>
      </c>
      <c r="J39" s="103" t="s">
        <v>30</v>
      </c>
      <c r="K39" s="25" t="s">
        <v>30</v>
      </c>
      <c r="L39" s="25">
        <v>595.85585752068869</v>
      </c>
      <c r="M39" s="25" t="s">
        <v>30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3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7391</v>
      </c>
      <c r="K40" s="115">
        <v>635.97411628687257</v>
      </c>
      <c r="L40" s="115">
        <v>622.36546587172404</v>
      </c>
      <c r="M40" s="115">
        <v>614.15074503015717</v>
      </c>
      <c r="N40" s="149">
        <f>IF(K40="-","-",IF(L40="-","-",K40/L40-1))</f>
        <v>2.1866011469783952E-2</v>
      </c>
      <c r="O40" s="149">
        <f>IF(K40="-","-",IF(M40="-","-",K40/M40-1))</f>
        <v>3.5534225812335007E-2</v>
      </c>
    </row>
    <row r="41" spans="1:15" ht="5.0999999999999996" customHeight="1" x14ac:dyDescent="0.3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3"/>
    <row r="43" spans="1:15" x14ac:dyDescent="0.3">
      <c r="A43" s="1" t="s">
        <v>33</v>
      </c>
      <c r="I43" s="92" t="s">
        <v>5</v>
      </c>
      <c r="J43" s="93">
        <f>J36</f>
        <v>45073</v>
      </c>
    </row>
    <row r="44" spans="1:15" ht="5.0999999999999996" customHeight="1" x14ac:dyDescent="0.3"/>
    <row r="45" spans="1:15" x14ac:dyDescent="0.3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218.43399634967838</v>
      </c>
      <c r="L45" s="28">
        <v>217.4364163131894</v>
      </c>
      <c r="M45" s="28">
        <v>175.39448446514135</v>
      </c>
      <c r="N45" s="8">
        <f>IF(K45="-","-",IF(L45="-","-",K45/L45-1))</f>
        <v>4.5879161062518659E-3</v>
      </c>
      <c r="O45" s="8">
        <f>IF(K45="-","-",IF(M45="-","-",K45/M45-1))</f>
        <v>0.24538691747225894</v>
      </c>
    </row>
    <row r="46" spans="1:15" ht="5.0999999999999996" customHeight="1" x14ac:dyDescent="0.3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3"/>
    <row r="48" spans="1:15" x14ac:dyDescent="0.3">
      <c r="A48" s="1" t="s">
        <v>35</v>
      </c>
      <c r="I48" s="92" t="s">
        <v>5</v>
      </c>
      <c r="J48" s="93">
        <f>J43</f>
        <v>45073</v>
      </c>
    </row>
    <row r="49" spans="1:15" ht="5.0999999999999996" customHeight="1" x14ac:dyDescent="0.3"/>
    <row r="50" spans="1:15" x14ac:dyDescent="0.3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118.46</v>
      </c>
      <c r="L50" s="107">
        <v>117</v>
      </c>
      <c r="M50" s="107">
        <v>123.27</v>
      </c>
      <c r="N50" s="8">
        <f>IF(K50="-","-",IF(L50="-","-",K50/L50-1))</f>
        <v>1.2478632478632345E-2</v>
      </c>
      <c r="O50" s="7">
        <f>IF(K50="-","-",IF(M50="-","-",K50/M50-1))</f>
        <v>-3.9020037316459866E-2</v>
      </c>
    </row>
    <row r="51" spans="1:15" ht="5.0999999999999996" customHeight="1" x14ac:dyDescent="0.3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3">
      <c r="O52" t="s">
        <v>32</v>
      </c>
    </row>
    <row r="53" spans="1:15" x14ac:dyDescent="0.3">
      <c r="A53" s="1" t="s">
        <v>36</v>
      </c>
      <c r="G53" s="92" t="s">
        <v>37</v>
      </c>
      <c r="I53" s="100">
        <v>45017</v>
      </c>
    </row>
    <row r="54" spans="1:15" ht="5.0999999999999996" customHeight="1" x14ac:dyDescent="0.3"/>
    <row r="55" spans="1:15" x14ac:dyDescent="0.3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3">
      <c r="C56" s="29" t="s">
        <v>6</v>
      </c>
      <c r="D56" t="s">
        <v>38</v>
      </c>
      <c r="E56" t="s">
        <v>11</v>
      </c>
      <c r="F56" s="101">
        <v>44986</v>
      </c>
      <c r="G56" s="101">
        <v>44652</v>
      </c>
      <c r="K56" s="29" t="s">
        <v>6</v>
      </c>
      <c r="L56" t="s">
        <v>38</v>
      </c>
      <c r="M56" t="s">
        <v>11</v>
      </c>
      <c r="N56" s="101">
        <f>F56</f>
        <v>44986</v>
      </c>
      <c r="O56" s="101">
        <f>G56</f>
        <v>44652</v>
      </c>
    </row>
    <row r="57" spans="1:15" x14ac:dyDescent="0.3">
      <c r="A57" t="s">
        <v>39</v>
      </c>
      <c r="C57" s="25">
        <v>3.66</v>
      </c>
      <c r="D57" s="30">
        <v>3.2824999999999998</v>
      </c>
      <c r="E57" s="30">
        <v>3.24</v>
      </c>
      <c r="F57" s="7">
        <f>IF(C57="-","-",IF(D57="-","-",C57/D57-1))</f>
        <v>0.11500380807311505</v>
      </c>
      <c r="G57" s="7">
        <f>IF(C57="-","-",IF(E57="-","-",C57/E57-1))</f>
        <v>0.12962962962962954</v>
      </c>
      <c r="I57" t="s">
        <v>40</v>
      </c>
      <c r="K57" s="25">
        <v>2.73</v>
      </c>
      <c r="L57" s="30">
        <v>2.73</v>
      </c>
      <c r="M57" s="30">
        <v>2.625</v>
      </c>
      <c r="N57" s="7">
        <f>IF(K57="-","-",IF(L57="-","-",K57/L57-1))</f>
        <v>0</v>
      </c>
      <c r="O57" s="7">
        <f>IF(K57="-","-",IF(M57="-","-",K57/M57-1))</f>
        <v>4.0000000000000036E-2</v>
      </c>
    </row>
    <row r="58" spans="1:15" x14ac:dyDescent="0.3">
      <c r="A58" t="s">
        <v>41</v>
      </c>
      <c r="C58" s="25">
        <v>28.38</v>
      </c>
      <c r="D58" s="30">
        <v>28.38</v>
      </c>
      <c r="E58" s="30">
        <v>26.13</v>
      </c>
      <c r="F58" s="7">
        <f>IF(C58="-","-",IF(D58="-","-",C58/D58-1))</f>
        <v>0</v>
      </c>
      <c r="G58" s="7">
        <f>IF(C58="-","-",IF(E58="-","-",C58/E58-1))</f>
        <v>8.6107921928817444E-2</v>
      </c>
      <c r="I58" t="s">
        <v>42</v>
      </c>
      <c r="K58" s="25">
        <v>20.5</v>
      </c>
      <c r="L58" s="30">
        <v>21.25</v>
      </c>
      <c r="M58" s="30">
        <v>23.63</v>
      </c>
      <c r="N58" s="7">
        <f>IF(K58="-","-",IF(L58="-","-",K58/L58-1))</f>
        <v>-3.5294117647058809E-2</v>
      </c>
      <c r="O58" s="7">
        <f>IF(K58="-","-",IF(M58="-","-",K58/M58-1))</f>
        <v>-0.13245873889123994</v>
      </c>
    </row>
    <row r="59" spans="1:15" x14ac:dyDescent="0.3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3"/>
    <row r="61" spans="1:15" ht="5.0999999999999996" customHeight="1" x14ac:dyDescent="0.3"/>
    <row r="67" spans="1:15" ht="5.0999999999999996" customHeight="1" x14ac:dyDescent="0.3"/>
    <row r="69" spans="1:15" ht="5.0999999999999996" customHeight="1" x14ac:dyDescent="0.3"/>
    <row r="70" spans="1:15" x14ac:dyDescent="0.3">
      <c r="A70" s="92" t="s">
        <v>0</v>
      </c>
      <c r="B70" s="93" t="str">
        <f>B1</f>
        <v>1st June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21</v>
      </c>
      <c r="O70" s="94"/>
    </row>
    <row r="71" spans="1:15" x14ac:dyDescent="0.3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3">
      <c r="A72" s="1" t="s">
        <v>43</v>
      </c>
      <c r="I72" s="29" t="s">
        <v>44</v>
      </c>
      <c r="J72" s="100">
        <v>45017</v>
      </c>
    </row>
    <row r="73" spans="1:15" x14ac:dyDescent="0.3">
      <c r="L73" t="s">
        <v>6</v>
      </c>
      <c r="M73" t="s">
        <v>6</v>
      </c>
      <c r="N73" s="156" t="s">
        <v>7</v>
      </c>
      <c r="O73" s="156"/>
    </row>
    <row r="74" spans="1:15" x14ac:dyDescent="0.3">
      <c r="K74" s="29" t="s">
        <v>6</v>
      </c>
      <c r="L74" t="s">
        <v>38</v>
      </c>
      <c r="M74" t="s">
        <v>11</v>
      </c>
      <c r="N74" s="101">
        <v>44986</v>
      </c>
      <c r="O74" s="101">
        <v>44652</v>
      </c>
    </row>
    <row r="75" spans="1:15" x14ac:dyDescent="0.3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 t="s">
        <v>30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3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>
        <v>215.24415233415235</v>
      </c>
      <c r="L76" s="30">
        <v>241.5777941813275</v>
      </c>
      <c r="M76" s="30">
        <v>181.31407980526819</v>
      </c>
      <c r="N76" s="8">
        <f>IF(K76="-","-",IF(L76="-","-",K76/L76-1))</f>
        <v>-0.10900688093628841</v>
      </c>
      <c r="O76" s="8">
        <f>IF(K76="-","-",IF(M76="-","-",K76/M76-1))</f>
        <v>0.187134240017792</v>
      </c>
    </row>
    <row r="77" spans="1:15" x14ac:dyDescent="0.3">
      <c r="I77" t="s">
        <v>98</v>
      </c>
      <c r="K77" s="25">
        <v>214.58565753138075</v>
      </c>
      <c r="L77" s="30">
        <v>186.09247949848745</v>
      </c>
      <c r="M77" s="30">
        <v>162.62567544266858</v>
      </c>
      <c r="N77" s="8">
        <f>IF(K77="-","-",IF(L77="-","-",K77/L77-1))</f>
        <v>0.15311300117920612</v>
      </c>
      <c r="O77" s="8">
        <f>IF(K77="-","-",IF(M77="-","-",K77/M77-1))</f>
        <v>0.31950663354526654</v>
      </c>
    </row>
    <row r="78" spans="1:15" x14ac:dyDescent="0.3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3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3"/>
    <row r="81" spans="1:15" x14ac:dyDescent="0.3">
      <c r="I81" s="92" t="s">
        <v>5</v>
      </c>
      <c r="J81" s="93">
        <f>C10</f>
        <v>45073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3">
      <c r="A82" s="1" t="s">
        <v>49</v>
      </c>
      <c r="L82" t="s">
        <v>10</v>
      </c>
      <c r="M82" t="s">
        <v>11</v>
      </c>
      <c r="N82" s="102">
        <f>N13</f>
        <v>45066</v>
      </c>
      <c r="O82" s="102">
        <f>O13</f>
        <v>44709</v>
      </c>
    </row>
    <row r="83" spans="1:15" ht="5.0999999999999996" customHeight="1" x14ac:dyDescent="0.3"/>
    <row r="84" spans="1:15" ht="14.4" customHeight="1" x14ac:dyDescent="0.3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 t="s">
        <v>30</v>
      </c>
      <c r="L84" s="25">
        <v>227</v>
      </c>
      <c r="M84" s="25" t="s">
        <v>30</v>
      </c>
      <c r="N84" s="8" t="str">
        <f>IF(K84="-","-",IF(L84="-","-",K84/L84-1))</f>
        <v>-</v>
      </c>
      <c r="O84" s="8" t="str">
        <f>IF(K84="-","-",IF(M84="-","-",K84/M84-1))</f>
        <v>-</v>
      </c>
    </row>
    <row r="85" spans="1:15" ht="14.4" customHeight="1" x14ac:dyDescent="0.3">
      <c r="I85" t="s">
        <v>51</v>
      </c>
      <c r="K85" s="25">
        <v>208</v>
      </c>
      <c r="L85" s="25">
        <v>211</v>
      </c>
      <c r="M85" s="25" t="s">
        <v>30</v>
      </c>
      <c r="N85" s="8">
        <f>IF(K85="-","-",IF(L85="-","-",K85/L85-1))</f>
        <v>-1.4218009478673022E-2</v>
      </c>
      <c r="O85" s="8" t="str">
        <f t="shared" ref="O85" si="8">IF(K85="-","-",IF(M85="-","-",K85/M85-1))</f>
        <v>-</v>
      </c>
    </row>
    <row r="86" spans="1:15" ht="5.0999999999999996" customHeight="1" x14ac:dyDescent="0.3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3"/>
    <row r="88" spans="1:15" x14ac:dyDescent="0.3">
      <c r="A88" s="1" t="s">
        <v>52</v>
      </c>
      <c r="I88" s="92" t="s">
        <v>5</v>
      </c>
      <c r="J88" s="93">
        <f>C10</f>
        <v>45073</v>
      </c>
    </row>
    <row r="89" spans="1:15" ht="3" customHeight="1" x14ac:dyDescent="0.3"/>
    <row r="90" spans="1:15" x14ac:dyDescent="0.3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3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45066</v>
      </c>
      <c r="O91" s="140">
        <f>G13</f>
        <v>44709</v>
      </c>
    </row>
    <row r="92" spans="1:15" x14ac:dyDescent="0.3">
      <c r="A92" s="1" t="s">
        <v>58</v>
      </c>
      <c r="B92" t="s">
        <v>59</v>
      </c>
      <c r="F92" t="s">
        <v>60</v>
      </c>
      <c r="I92" s="33">
        <v>85</v>
      </c>
      <c r="J92" s="33" t="s">
        <v>303</v>
      </c>
      <c r="K92" s="103">
        <v>845.47058823529414</v>
      </c>
      <c r="L92" s="103">
        <v>857.0408163265306</v>
      </c>
      <c r="M92" s="103">
        <v>753.84615384615381</v>
      </c>
      <c r="N92" s="34">
        <f t="shared" ref="N92:N99" si="9">IF(K92="-","-",IF(L92="-","-",K92/L92-1))</f>
        <v>-1.3500206607229059E-2</v>
      </c>
      <c r="O92" s="8">
        <f t="shared" ref="O92:O99" si="10">IF(K92="-","-",IF(M92="-","-",K92/M92-1))</f>
        <v>0.12154261704681879</v>
      </c>
    </row>
    <row r="93" spans="1:15" x14ac:dyDescent="0.3">
      <c r="A93" s="1" t="s">
        <v>61</v>
      </c>
      <c r="F93" t="s">
        <v>62</v>
      </c>
      <c r="I93" s="33">
        <v>157</v>
      </c>
      <c r="J93" s="33" t="s">
        <v>304</v>
      </c>
      <c r="K93" s="103">
        <v>1038.343949044586</v>
      </c>
      <c r="L93" s="103">
        <v>1024.3285714285714</v>
      </c>
      <c r="M93" s="103">
        <v>852.02684563758385</v>
      </c>
      <c r="N93" s="34">
        <f t="shared" si="9"/>
        <v>1.3682501891427501E-2</v>
      </c>
      <c r="O93" s="8">
        <f t="shared" si="10"/>
        <v>0.21867515602466536</v>
      </c>
    </row>
    <row r="94" spans="1:15" x14ac:dyDescent="0.3">
      <c r="F94" t="s">
        <v>63</v>
      </c>
      <c r="I94" s="33">
        <v>186</v>
      </c>
      <c r="J94" s="33" t="s">
        <v>305</v>
      </c>
      <c r="K94" s="103">
        <v>1167.0430107526881</v>
      </c>
      <c r="L94" s="103">
        <v>1215.6428571428571</v>
      </c>
      <c r="M94" s="103">
        <v>1025.4065420560748</v>
      </c>
      <c r="N94" s="34">
        <f t="shared" si="9"/>
        <v>-3.9978720809822343E-2</v>
      </c>
      <c r="O94" s="8">
        <f t="shared" si="10"/>
        <v>0.13812713581153235</v>
      </c>
    </row>
    <row r="95" spans="1:15" x14ac:dyDescent="0.3">
      <c r="F95" t="s">
        <v>64</v>
      </c>
      <c r="I95" s="33">
        <v>221</v>
      </c>
      <c r="J95" s="33" t="s">
        <v>306</v>
      </c>
      <c r="K95" s="103">
        <v>1520.8325791855204</v>
      </c>
      <c r="L95" s="103">
        <v>1589.5848375451264</v>
      </c>
      <c r="M95" s="103">
        <v>1353.1914893617022</v>
      </c>
      <c r="N95" s="34">
        <f t="shared" si="9"/>
        <v>-4.3251707449464272E-2</v>
      </c>
      <c r="O95" s="8">
        <f t="shared" si="10"/>
        <v>0.12388571103332469</v>
      </c>
    </row>
    <row r="96" spans="1:15" x14ac:dyDescent="0.3">
      <c r="B96" t="s">
        <v>65</v>
      </c>
      <c r="F96" t="s">
        <v>60</v>
      </c>
      <c r="I96" s="33">
        <v>92</v>
      </c>
      <c r="J96" s="33" t="s">
        <v>307</v>
      </c>
      <c r="K96" s="103">
        <v>766.8478260869565</v>
      </c>
      <c r="L96" s="103">
        <v>777.03125</v>
      </c>
      <c r="M96" s="103">
        <v>640.88372093023258</v>
      </c>
      <c r="N96" s="34">
        <f t="shared" si="9"/>
        <v>-1.310555259269619E-2</v>
      </c>
      <c r="O96" s="8">
        <f t="shared" si="10"/>
        <v>0.19654751875096621</v>
      </c>
    </row>
    <row r="97" spans="1:15" x14ac:dyDescent="0.3">
      <c r="F97" t="s">
        <v>62</v>
      </c>
      <c r="I97" s="33">
        <v>153</v>
      </c>
      <c r="J97" s="33" t="s">
        <v>308</v>
      </c>
      <c r="K97" s="103">
        <v>910.42483660130722</v>
      </c>
      <c r="L97" s="103">
        <v>924.61797752808991</v>
      </c>
      <c r="M97" s="103">
        <v>818.71657754010698</v>
      </c>
      <c r="N97" s="34">
        <f t="shared" si="9"/>
        <v>-1.53502757589975E-2</v>
      </c>
      <c r="O97" s="8">
        <f t="shared" si="10"/>
        <v>0.1120146599898395</v>
      </c>
    </row>
    <row r="98" spans="1:15" x14ac:dyDescent="0.3">
      <c r="F98" t="s">
        <v>63</v>
      </c>
      <c r="I98" s="33">
        <v>133</v>
      </c>
      <c r="J98" s="33" t="s">
        <v>309</v>
      </c>
      <c r="K98" s="103">
        <v>1168.3233082706768</v>
      </c>
      <c r="L98" s="103">
        <v>1190.95</v>
      </c>
      <c r="M98" s="103">
        <v>972.80851063829789</v>
      </c>
      <c r="N98" s="34">
        <f t="shared" si="9"/>
        <v>-1.8998859506548005E-2</v>
      </c>
      <c r="O98" s="8">
        <f t="shared" si="10"/>
        <v>0.20097973598534202</v>
      </c>
    </row>
    <row r="99" spans="1:15" x14ac:dyDescent="0.3">
      <c r="F99" t="s">
        <v>64</v>
      </c>
      <c r="I99" s="33">
        <v>96</v>
      </c>
      <c r="J99" s="33" t="s">
        <v>310</v>
      </c>
      <c r="K99" s="103">
        <v>1453.5729166666667</v>
      </c>
      <c r="L99" s="103">
        <v>1446.3230088495575</v>
      </c>
      <c r="M99" s="103">
        <v>1335.370786516854</v>
      </c>
      <c r="N99" s="34">
        <f t="shared" si="9"/>
        <v>5.012647778365853E-3</v>
      </c>
      <c r="O99" s="8">
        <f t="shared" si="10"/>
        <v>8.8516336693367448E-2</v>
      </c>
    </row>
    <row r="100" spans="1:15" ht="8.1" customHeight="1" x14ac:dyDescent="0.3">
      <c r="I100" s="103"/>
      <c r="J100" s="103"/>
      <c r="K100" s="103"/>
      <c r="L100" s="103"/>
      <c r="M100" s="103"/>
      <c r="N100" s="35"/>
      <c r="O100" s="8"/>
    </row>
    <row r="101" spans="1:15" x14ac:dyDescent="0.3">
      <c r="A101" s="1" t="s">
        <v>66</v>
      </c>
      <c r="B101" t="s">
        <v>59</v>
      </c>
      <c r="F101" t="s">
        <v>67</v>
      </c>
      <c r="I101" s="33">
        <v>12</v>
      </c>
      <c r="J101" s="33" t="s">
        <v>311</v>
      </c>
      <c r="K101" s="103">
        <v>567.08333333333337</v>
      </c>
      <c r="L101" s="103">
        <v>518.125</v>
      </c>
      <c r="M101" s="103">
        <v>440.45454545454544</v>
      </c>
      <c r="N101" s="34">
        <f>IF(K101="-","-",IF(L101="-","-",K101/L101-1))</f>
        <v>9.4491355046240511E-2</v>
      </c>
      <c r="O101" s="8">
        <f>IF(K101="-","-",IF(M101="-","-",K101/M101-1))</f>
        <v>0.28749570003439984</v>
      </c>
    </row>
    <row r="102" spans="1:15" x14ac:dyDescent="0.3">
      <c r="A102" s="1" t="s">
        <v>68</v>
      </c>
      <c r="F102" t="s">
        <v>69</v>
      </c>
      <c r="I102" s="33">
        <v>185</v>
      </c>
      <c r="J102" s="33" t="s">
        <v>312</v>
      </c>
      <c r="K102" s="103">
        <v>901.8648648648649</v>
      </c>
      <c r="L102" s="103">
        <v>1022.06</v>
      </c>
      <c r="M102" s="103">
        <v>884.73372781065086</v>
      </c>
      <c r="N102" s="34">
        <f>IF(K102="-","-",IF(L102="-","-",K102/L102-1))</f>
        <v>-0.11760086016000537</v>
      </c>
      <c r="O102" s="8">
        <f>IF(K102="-","-",IF(M102="-","-",K102/M102-1))</f>
        <v>1.9363042818099085E-2</v>
      </c>
    </row>
    <row r="103" spans="1:15" x14ac:dyDescent="0.3">
      <c r="B103" t="s">
        <v>65</v>
      </c>
      <c r="F103" t="s">
        <v>67</v>
      </c>
      <c r="I103" s="33" t="s">
        <v>30</v>
      </c>
      <c r="J103" s="33" t="s">
        <v>30</v>
      </c>
      <c r="K103" s="103" t="s">
        <v>30</v>
      </c>
      <c r="L103" s="103">
        <v>480.625</v>
      </c>
      <c r="M103" s="103" t="s">
        <v>30</v>
      </c>
      <c r="N103" s="34" t="str">
        <f>IF(K103="-","-",IF(L103="-","-",K103/L103-1))</f>
        <v>-</v>
      </c>
      <c r="O103" s="8" t="str">
        <f>IF(K103="-","-",IF(M103="-","-",K103/M103-1))</f>
        <v>-</v>
      </c>
    </row>
    <row r="104" spans="1:15" x14ac:dyDescent="0.3">
      <c r="F104" t="s">
        <v>69</v>
      </c>
      <c r="I104" s="33">
        <v>117</v>
      </c>
      <c r="J104" s="33" t="s">
        <v>313</v>
      </c>
      <c r="K104" s="103">
        <v>822.73504273504273</v>
      </c>
      <c r="L104" s="103">
        <v>881.06598984771574</v>
      </c>
      <c r="M104" s="103">
        <v>758.5175879396985</v>
      </c>
      <c r="N104" s="34">
        <f>IF(K104="-","-",IF(L104="-","-",K104/L104-1))</f>
        <v>-6.6204969644504175E-2</v>
      </c>
      <c r="O104" s="8">
        <f>IF(K104="-","-",IF(M104="-","-",K104/M104-1))</f>
        <v>8.4661787434320512E-2</v>
      </c>
    </row>
    <row r="105" spans="1:15" ht="8.1" customHeight="1" x14ac:dyDescent="0.3">
      <c r="I105" s="103"/>
      <c r="J105" s="103"/>
      <c r="K105" s="103"/>
      <c r="L105" s="103"/>
      <c r="M105" s="103"/>
      <c r="N105" s="34"/>
      <c r="O105" s="8"/>
    </row>
    <row r="106" spans="1:15" x14ac:dyDescent="0.3">
      <c r="A106" s="1" t="s">
        <v>70</v>
      </c>
      <c r="B106" t="s">
        <v>71</v>
      </c>
      <c r="F106" t="s">
        <v>72</v>
      </c>
      <c r="I106" s="33">
        <v>28</v>
      </c>
      <c r="J106" s="33" t="s">
        <v>314</v>
      </c>
      <c r="K106" s="103">
        <v>1886.0714285714287</v>
      </c>
      <c r="L106" s="103">
        <v>1709.090909090909</v>
      </c>
      <c r="M106" s="103">
        <v>1640.8333333333333</v>
      </c>
      <c r="N106" s="34">
        <f t="shared" ref="N106:N111" si="11">IF(K106="-","-",IF(L106="-","-",K106/L106-1))</f>
        <v>0.10355243161094241</v>
      </c>
      <c r="O106" s="8">
        <f t="shared" ref="O106:O110" si="12">IF(K106="-","-",IF(M106="-","-",K106/M106-1))</f>
        <v>0.14945947906841783</v>
      </c>
    </row>
    <row r="107" spans="1:15" x14ac:dyDescent="0.3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3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3">
      <c r="B109" t="s">
        <v>75</v>
      </c>
      <c r="F109" t="s">
        <v>76</v>
      </c>
      <c r="I109" s="33">
        <v>40</v>
      </c>
      <c r="J109" s="33" t="s">
        <v>315</v>
      </c>
      <c r="K109" s="103">
        <v>1867.25</v>
      </c>
      <c r="L109" s="103">
        <v>1732.909090909091</v>
      </c>
      <c r="M109" s="103">
        <v>1536.338028169014</v>
      </c>
      <c r="N109" s="34">
        <f t="shared" si="11"/>
        <v>7.7523344874619537E-2</v>
      </c>
      <c r="O109" s="8">
        <f t="shared" si="12"/>
        <v>0.2153900806747342</v>
      </c>
    </row>
    <row r="110" spans="1:15" x14ac:dyDescent="0.3">
      <c r="F110" t="s">
        <v>73</v>
      </c>
      <c r="I110" s="33" t="s">
        <v>30</v>
      </c>
      <c r="J110" s="33" t="s">
        <v>30</v>
      </c>
      <c r="K110" s="103" t="s">
        <v>30</v>
      </c>
      <c r="L110" s="103" t="s">
        <v>30</v>
      </c>
      <c r="M110" s="103">
        <v>1128.8888888888889</v>
      </c>
      <c r="N110" s="34" t="str">
        <f t="shared" si="11"/>
        <v>-</v>
      </c>
      <c r="O110" s="8" t="str">
        <f t="shared" si="12"/>
        <v>-</v>
      </c>
    </row>
    <row r="111" spans="1:15" x14ac:dyDescent="0.3">
      <c r="F111" t="s">
        <v>74</v>
      </c>
      <c r="I111" s="33" t="s">
        <v>30</v>
      </c>
      <c r="J111" s="33" t="s">
        <v>30</v>
      </c>
      <c r="K111" s="103" t="s">
        <v>30</v>
      </c>
      <c r="L111" s="103" t="s">
        <v>30</v>
      </c>
      <c r="M111" s="103" t="s">
        <v>30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3">
      <c r="I112" s="103"/>
      <c r="J112" s="103"/>
      <c r="K112" s="103"/>
      <c r="L112" s="103"/>
      <c r="M112" s="103"/>
      <c r="N112" s="35"/>
      <c r="O112" s="8"/>
    </row>
    <row r="113" spans="1:15" x14ac:dyDescent="0.3">
      <c r="A113" s="1" t="s">
        <v>77</v>
      </c>
      <c r="F113" t="s">
        <v>78</v>
      </c>
      <c r="I113" s="33">
        <v>429</v>
      </c>
      <c r="J113" s="33" t="s">
        <v>316</v>
      </c>
      <c r="K113" s="103">
        <v>1176.5757575757575</v>
      </c>
      <c r="L113" s="103">
        <v>1226.669623059867</v>
      </c>
      <c r="M113" s="103">
        <v>1156.3451492537313</v>
      </c>
      <c r="N113" s="34">
        <f>IF(K113="-","-",IF(L113="-","-",K113/L113-1))</f>
        <v>-4.0837291918220719E-2</v>
      </c>
      <c r="O113" s="8">
        <f>IF(K113="-","-",IF(M113="-","-",K113/M113-1))</f>
        <v>1.7495302622303033E-2</v>
      </c>
    </row>
    <row r="114" spans="1:15" x14ac:dyDescent="0.3">
      <c r="A114" s="1" t="s">
        <v>61</v>
      </c>
      <c r="F114" t="s">
        <v>79</v>
      </c>
      <c r="I114" s="33">
        <v>848</v>
      </c>
      <c r="J114" s="33" t="s">
        <v>317</v>
      </c>
      <c r="K114" s="103">
        <v>248.71698113207546</v>
      </c>
      <c r="L114" s="103">
        <v>261.73552631578946</v>
      </c>
      <c r="M114" s="103">
        <v>222.85846560846562</v>
      </c>
      <c r="N114" s="34">
        <f>IF(K114="-","-",IF(L114="-","-",K114/L114-1))</f>
        <v>-4.9739312683165671E-2</v>
      </c>
      <c r="O114" s="8">
        <f>IF(K114="-","-",IF(M114="-","-",K114/M114-1))</f>
        <v>0.11603111173277125</v>
      </c>
    </row>
    <row r="115" spans="1:15" ht="8.1" customHeight="1" x14ac:dyDescent="0.3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3">
      <c r="A116" s="1" t="s">
        <v>70</v>
      </c>
      <c r="B116" t="s">
        <v>80</v>
      </c>
      <c r="F116" t="s">
        <v>81</v>
      </c>
      <c r="I116" s="33" t="s">
        <v>30</v>
      </c>
      <c r="J116" s="33" t="s">
        <v>30</v>
      </c>
      <c r="K116" s="104" t="s">
        <v>30</v>
      </c>
      <c r="L116" s="103" t="s">
        <v>30</v>
      </c>
      <c r="M116" s="105" t="s">
        <v>30</v>
      </c>
      <c r="N116" s="8" t="str">
        <f t="shared" ref="N116:N121" si="13">IF(K116="-","-",IF(L116="-","-",K116/L116-1))</f>
        <v>-</v>
      </c>
      <c r="O116" s="8" t="str">
        <f t="shared" ref="O116:O121" si="14">IF(K116="-","-",IF(M116="-","-",K116/M116-1))</f>
        <v>-</v>
      </c>
    </row>
    <row r="117" spans="1:15" x14ac:dyDescent="0.3">
      <c r="A117" s="1" t="s">
        <v>82</v>
      </c>
      <c r="F117" t="s">
        <v>83</v>
      </c>
      <c r="I117" s="33" t="s">
        <v>30</v>
      </c>
      <c r="J117" s="33" t="s">
        <v>30</v>
      </c>
      <c r="K117" s="104" t="s">
        <v>30</v>
      </c>
      <c r="L117" s="103" t="s">
        <v>30</v>
      </c>
      <c r="M117" s="105" t="s">
        <v>30</v>
      </c>
      <c r="N117" s="34" t="str">
        <f t="shared" si="13"/>
        <v>-</v>
      </c>
      <c r="O117" s="8" t="str">
        <f t="shared" si="14"/>
        <v>-</v>
      </c>
    </row>
    <row r="118" spans="1:15" x14ac:dyDescent="0.3">
      <c r="B118" t="s">
        <v>84</v>
      </c>
      <c r="F118" t="s">
        <v>81</v>
      </c>
      <c r="I118" s="33">
        <v>8</v>
      </c>
      <c r="J118" s="33" t="s">
        <v>318</v>
      </c>
      <c r="K118" s="104">
        <v>157.99802502468719</v>
      </c>
      <c r="L118" s="103" t="s">
        <v>30</v>
      </c>
      <c r="M118" s="105" t="s">
        <v>30</v>
      </c>
      <c r="N118" s="34" t="str">
        <f t="shared" si="13"/>
        <v>-</v>
      </c>
      <c r="O118" s="8" t="str">
        <f t="shared" si="14"/>
        <v>-</v>
      </c>
    </row>
    <row r="119" spans="1:15" x14ac:dyDescent="0.3">
      <c r="F119" t="s">
        <v>83</v>
      </c>
      <c r="I119" s="33" t="s">
        <v>30</v>
      </c>
      <c r="J119" s="33" t="s">
        <v>30</v>
      </c>
      <c r="K119" s="104" t="s">
        <v>30</v>
      </c>
      <c r="L119" s="103" t="s">
        <v>30</v>
      </c>
      <c r="M119" s="105">
        <v>144</v>
      </c>
      <c r="N119" s="34" t="str">
        <f t="shared" si="13"/>
        <v>-</v>
      </c>
      <c r="O119" s="8" t="str">
        <f t="shared" si="14"/>
        <v>-</v>
      </c>
    </row>
    <row r="120" spans="1:15" x14ac:dyDescent="0.3">
      <c r="B120" t="s">
        <v>85</v>
      </c>
      <c r="F120" t="s">
        <v>81</v>
      </c>
      <c r="I120" s="33">
        <v>126.0001</v>
      </c>
      <c r="J120" s="33" t="s">
        <v>319</v>
      </c>
      <c r="K120" s="104">
        <v>198.24587440803617</v>
      </c>
      <c r="L120" s="103">
        <v>195.11473917955064</v>
      </c>
      <c r="M120" s="105">
        <v>169.70849688179015</v>
      </c>
      <c r="N120" s="34">
        <f t="shared" si="13"/>
        <v>1.6047661194904306E-2</v>
      </c>
      <c r="O120" s="8">
        <f t="shared" si="14"/>
        <v>0.16815526653402402</v>
      </c>
    </row>
    <row r="121" spans="1:15" x14ac:dyDescent="0.3">
      <c r="B121" t="s">
        <v>86</v>
      </c>
      <c r="F121" t="s">
        <v>83</v>
      </c>
      <c r="I121" s="33">
        <v>91</v>
      </c>
      <c r="J121" s="33" t="s">
        <v>320</v>
      </c>
      <c r="K121" s="104">
        <v>193.20879120879121</v>
      </c>
      <c r="L121" s="103">
        <v>194.25991189427313</v>
      </c>
      <c r="M121" s="105">
        <v>213.61621621621623</v>
      </c>
      <c r="N121" s="34">
        <f t="shared" si="13"/>
        <v>-5.4108986009114846E-3</v>
      </c>
      <c r="O121" s="8">
        <f t="shared" si="14"/>
        <v>-9.5533126505570221E-2</v>
      </c>
    </row>
    <row r="122" spans="1:15" x14ac:dyDescent="0.3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3">
      <c r="I123" s="103"/>
      <c r="J123" s="38"/>
      <c r="K123" s="104"/>
      <c r="L123" s="103"/>
      <c r="M123" s="104"/>
      <c r="N123" s="34"/>
      <c r="O123" s="34"/>
    </row>
    <row r="124" spans="1:15" x14ac:dyDescent="0.3">
      <c r="A124" s="1" t="s">
        <v>88</v>
      </c>
      <c r="B124" t="s">
        <v>89</v>
      </c>
      <c r="F124" t="s">
        <v>81</v>
      </c>
      <c r="I124" s="33">
        <v>465</v>
      </c>
      <c r="J124" s="33" t="s">
        <v>321</v>
      </c>
      <c r="K124" s="104">
        <v>95.004280644240723</v>
      </c>
      <c r="L124" s="103">
        <v>102.81265048626788</v>
      </c>
      <c r="M124" s="40">
        <v>109.66061023082663</v>
      </c>
      <c r="N124" s="34">
        <f>IF(K124="-","-",IF(L124="-","-",K124/L124-1))</f>
        <v>-7.5947559031853573E-2</v>
      </c>
      <c r="O124" s="8">
        <f>IF(K124="-","-",IF(M124="-","-",K124/M124-1))</f>
        <v>-0.13365172376604084</v>
      </c>
    </row>
    <row r="125" spans="1:15" x14ac:dyDescent="0.3">
      <c r="A125" s="1" t="s">
        <v>82</v>
      </c>
      <c r="F125" t="s">
        <v>83</v>
      </c>
      <c r="I125" s="33">
        <v>516</v>
      </c>
      <c r="J125" s="33" t="s">
        <v>322</v>
      </c>
      <c r="K125" s="104">
        <v>138.29263565891472</v>
      </c>
      <c r="L125" s="103">
        <v>116.23728813559322</v>
      </c>
      <c r="M125" s="40">
        <v>142.30019880715705</v>
      </c>
      <c r="N125" s="34">
        <f>IF(K125="-","-",IF(L125="-","-",K125/L125-1))</f>
        <v>0.18974416796091687</v>
      </c>
      <c r="O125" s="8">
        <f>IF(K125="-","-",IF(M125="-","-",K125/M125-1))</f>
        <v>-2.8162737521353121E-2</v>
      </c>
    </row>
    <row r="126" spans="1:15" x14ac:dyDescent="0.3">
      <c r="B126" t="s">
        <v>90</v>
      </c>
      <c r="I126" s="33">
        <v>8</v>
      </c>
      <c r="J126" s="33" t="s">
        <v>323</v>
      </c>
      <c r="K126" s="104">
        <v>119</v>
      </c>
      <c r="L126" s="103">
        <v>129.42857142857142</v>
      </c>
      <c r="M126" s="40">
        <v>162.06666666666666</v>
      </c>
      <c r="N126" s="34">
        <f>IF(K126="-","-",IF(L126="-","-",K126/L126-1))</f>
        <v>-8.0573951434878555E-2</v>
      </c>
      <c r="O126" s="8">
        <f>IF(K126="-","-",IF(M126="-","-",K126/M126-1))</f>
        <v>-0.26573426573426573</v>
      </c>
    </row>
    <row r="127" spans="1:15" x14ac:dyDescent="0.3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>
        <v>46</v>
      </c>
      <c r="J127" s="118" t="s">
        <v>324</v>
      </c>
      <c r="K127" s="114">
        <v>79.652173913043484</v>
      </c>
      <c r="L127" s="103">
        <v>105.66666666666667</v>
      </c>
      <c r="M127" s="154" t="s">
        <v>30</v>
      </c>
      <c r="N127" s="155">
        <f>IF(K127="-","-",IF(L127="-","-",K127/L127-1))</f>
        <v>-0.24619393773144971</v>
      </c>
      <c r="O127" s="142" t="str">
        <f>IF(K127="-","-",IF(M127="-","-",K127/M127-1))</f>
        <v>-</v>
      </c>
    </row>
  </sheetData>
  <mergeCells count="16">
    <mergeCell ref="A45:H45"/>
    <mergeCell ref="G5:J5"/>
    <mergeCell ref="H8:O8"/>
    <mergeCell ref="F12:G12"/>
    <mergeCell ref="N12:O12"/>
    <mergeCell ref="A38:H38"/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</mergeCells>
  <pageMargins left="0.11811023622047245" right="0.11811023622047245" top="0.35433070866141736" bottom="0.55118110236220474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Volume 86 Quarter 2</vt:lpstr>
      <vt:lpstr>No.14 08 Apr 2023</vt:lpstr>
      <vt:lpstr>No.15 15 Apr 2023</vt:lpstr>
      <vt:lpstr>No.16 22 Apr 2023</vt:lpstr>
      <vt:lpstr>No.17 29 Apr 2023</vt:lpstr>
      <vt:lpstr>No.18 06 May 2023</vt:lpstr>
      <vt:lpstr>No.19 13 May 2023</vt:lpstr>
      <vt:lpstr>No.20 20 May 2023</vt:lpstr>
      <vt:lpstr>No.21 27 May 2023</vt:lpstr>
      <vt:lpstr>No.22 03 Jun 2023</vt:lpstr>
      <vt:lpstr>No.23 10 Jun 2023</vt:lpstr>
      <vt:lpstr>No.24 17 Jun 2023</vt:lpstr>
      <vt:lpstr>No.25 24 Jun 2023</vt:lpstr>
      <vt:lpstr>No.26 01 Jul 2023</vt:lpstr>
      <vt:lpstr>Graphs 1</vt:lpstr>
      <vt:lpstr>Graphs 2</vt:lpstr>
      <vt:lpstr>'Graphs 1'!Print_Area</vt:lpstr>
      <vt:lpstr>'Graphs 2'!Print_Area</vt:lpstr>
      <vt:lpstr>'No.14 08 Apr 2023'!Print_Area</vt:lpstr>
      <vt:lpstr>'No.15 15 Apr 2023'!Print_Area</vt:lpstr>
      <vt:lpstr>'No.16 22 Apr 2023'!Print_Area</vt:lpstr>
      <vt:lpstr>'No.17 29 Apr 2023'!Print_Area</vt:lpstr>
      <vt:lpstr>'No.18 06 May 2023'!Print_Area</vt:lpstr>
      <vt:lpstr>'No.19 13 May 2023'!Print_Area</vt:lpstr>
      <vt:lpstr>'No.20 20 May 2023'!Print_Area</vt:lpstr>
      <vt:lpstr>'No.21 27 May 2023'!Print_Area</vt:lpstr>
      <vt:lpstr>'No.22 03 Jun 2023'!Print_Area</vt:lpstr>
      <vt:lpstr>'No.23 10 Jun 2023'!Print_Area</vt:lpstr>
      <vt:lpstr>'No.24 17 Jun 2023'!Print_Area</vt:lpstr>
      <vt:lpstr>'No.25 24 Jun 2023'!Print_Area</vt:lpstr>
      <vt:lpstr>'No.26 01 Jul 2023'!Print_Area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Frankie Quinn</dc:creator>
  <cp:lastModifiedBy>Ryan Green</cp:lastModifiedBy>
  <cp:lastPrinted>2023-04-18T14:57:04Z</cp:lastPrinted>
  <dcterms:created xsi:type="dcterms:W3CDTF">2015-02-18T11:08:41Z</dcterms:created>
  <dcterms:modified xsi:type="dcterms:W3CDTF">2023-07-06T15:05:11Z</dcterms:modified>
</cp:coreProperties>
</file>